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esktop\GIT Live\Traduction\"/>
    </mc:Choice>
  </mc:AlternateContent>
  <xr:revisionPtr revIDLastSave="0" documentId="13_ncr:1_{063BFED9-BAD8-406A-BB7B-C8640B08E0ED}" xr6:coauthVersionLast="45" xr6:coauthVersionMax="45" xr10:uidLastSave="{00000000-0000-0000-0000-000000000000}"/>
  <bookViews>
    <workbookView xWindow="-120" yWindow="-120" windowWidth="29040" windowHeight="15990" activeTab="1" xr2:uid="{23808708-108C-48D9-9A66-40C26DDFDCAF}"/>
  </bookViews>
  <sheets>
    <sheet name="FR EN ES DN" sheetId="1" r:id="rId1"/>
    <sheet name="Generation" sheetId="2" r:id="rId2"/>
  </sheets>
  <definedNames>
    <definedName name="_xlnm._FilterDatabase" localSheetId="0" hidden="1">'FR EN ES DN'!$A$1:$L$262</definedName>
    <definedName name="_xlnm._FilterDatabase" localSheetId="1" hidden="1">Generation!$A$1:$S$243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1" i="2" l="1"/>
  <c r="S232" i="2"/>
  <c r="S233" i="2"/>
  <c r="S234" i="2"/>
  <c r="S235" i="2"/>
  <c r="S236" i="2"/>
  <c r="S237" i="2"/>
  <c r="S238" i="2"/>
  <c r="S239" i="2"/>
  <c r="S240" i="2"/>
  <c r="S241" i="2"/>
  <c r="S242" i="2"/>
  <c r="S243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S211" i="2" l="1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S208" i="2" l="1"/>
  <c r="S209" i="2"/>
  <c r="S210" i="2"/>
  <c r="R208" i="2"/>
  <c r="R209" i="2"/>
  <c r="R210" i="2"/>
  <c r="Q208" i="2"/>
  <c r="Q209" i="2"/>
  <c r="Q210" i="2"/>
  <c r="P208" i="2"/>
  <c r="P209" i="2"/>
  <c r="P210" i="2"/>
  <c r="O208" i="2"/>
  <c r="O209" i="2"/>
  <c r="O210" i="2"/>
  <c r="N208" i="2"/>
  <c r="N209" i="2"/>
  <c r="N210" i="2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" i="2"/>
</calcChain>
</file>

<file path=xl/sharedStrings.xml><?xml version="1.0" encoding="utf-8"?>
<sst xmlns="http://schemas.openxmlformats.org/spreadsheetml/2006/main" count="5478" uniqueCount="1842">
  <si>
    <t>Code</t>
  </si>
  <si>
    <t>code maison</t>
  </si>
  <si>
    <t>Désignation</t>
  </si>
  <si>
    <t>ORIGINE</t>
  </si>
  <si>
    <t>Unité</t>
  </si>
  <si>
    <t>Products</t>
  </si>
  <si>
    <t>Origin</t>
  </si>
  <si>
    <t>Unit</t>
  </si>
  <si>
    <t>PRODUCTO</t>
  </si>
  <si>
    <t>Varer</t>
  </si>
  <si>
    <t>Oprindelse</t>
  </si>
  <si>
    <t>måleenhed</t>
  </si>
  <si>
    <t>Açaï en poudre iofilisée BIO
(sachet de 250g) Qualité supérieure!!</t>
  </si>
  <si>
    <t>Brésil</t>
  </si>
  <si>
    <t>Pièce</t>
  </si>
  <si>
    <t>Brazil</t>
  </si>
  <si>
    <t>Piece</t>
  </si>
  <si>
    <t>Acai Iofilizado en polvo BIO (env. 250 grs.) ¡¡¡Calidad superior!!! Conservacion refrigerada</t>
  </si>
  <si>
    <t>Organisk iofiliseret acai-pulver (250gr)</t>
  </si>
  <si>
    <t>Brasilien</t>
  </si>
  <si>
    <t>stk.</t>
  </si>
  <si>
    <t>Acérola frais</t>
  </si>
  <si>
    <t>Grenade</t>
  </si>
  <si>
    <t>Acerola fresca local env. 500 grs. (procedente de finca ecológica sin certificar)</t>
  </si>
  <si>
    <t>Acerola</t>
  </si>
  <si>
    <t>Grenada</t>
  </si>
  <si>
    <t>500gr</t>
  </si>
  <si>
    <t>Ail blanc ou violet BIO</t>
  </si>
  <si>
    <t>Malaga</t>
  </si>
  <si>
    <t>kg</t>
  </si>
  <si>
    <t>Ajo blanco o morado BIO</t>
  </si>
  <si>
    <t>Organisk hvidløg</t>
  </si>
  <si>
    <t>Algue Chlorella en poudre BIO (Paquet d' 1kg)</t>
  </si>
  <si>
    <t>Inde</t>
  </si>
  <si>
    <t>India</t>
  </si>
  <si>
    <t>Alga Chlorella polvo BIO (env. 1 kg.)</t>
  </si>
  <si>
    <t>Organisk Chlorella tangpulver  (1kg)</t>
  </si>
  <si>
    <t>Indien</t>
  </si>
  <si>
    <t>1497b</t>
  </si>
  <si>
    <t>Algue Chlorella en poudre BIO
(Paquet de 500g)</t>
  </si>
  <si>
    <t>Alga Chlorella polvo BIO (env. 500 grs.)</t>
  </si>
  <si>
    <t>Organisk Chlorella tangpulver (500gr)</t>
  </si>
  <si>
    <t>Algue Dulse déshydratée BIO
(Paquet de 1kg)</t>
  </si>
  <si>
    <t>Irlande</t>
  </si>
  <si>
    <t>Ireland</t>
  </si>
  <si>
    <t>Alga Dulse deshidratada BIO (env. 1 kg.)</t>
  </si>
  <si>
    <t>Organisk dehydreret Dulse tang (1kg)</t>
  </si>
  <si>
    <t>Irland</t>
  </si>
  <si>
    <t>1189b</t>
  </si>
  <si>
    <t>Algue Dulse déshydratée BIO
(Paquet de 500g)</t>
  </si>
  <si>
    <t>Alga Dulse deshidratada BIO (env. 500 grs.)</t>
  </si>
  <si>
    <t xml:space="preserve"> Organisk dehydreret Dulse tang (500gr)</t>
  </si>
  <si>
    <t>Algue Kombu déshydratées BIO
(Paquet d' 1kg)</t>
  </si>
  <si>
    <t>Galice</t>
  </si>
  <si>
    <t>Galicia</t>
  </si>
  <si>
    <t>Alga Kombu deshidratada BIO (env. 1 kg.)</t>
  </si>
  <si>
    <t>Organisk dehydreret Kombu tang(1kg)</t>
  </si>
  <si>
    <t>6073b</t>
  </si>
  <si>
    <t>Algue Kombu déshydratées BIO
(Paquet de 500g)</t>
  </si>
  <si>
    <t>Alga Kombu deshidratada BIO (env. 500 grs.)</t>
  </si>
  <si>
    <t>Organisk dehydreret Kombu tang500gr)</t>
  </si>
  <si>
    <t>Algue Nori entière déshydratées BIO (Sachet d' 1kg)</t>
  </si>
  <si>
    <t>Organisk dehydreret Nori tang (1kg)</t>
  </si>
  <si>
    <t>1096b</t>
  </si>
  <si>
    <t>Algue Nori entière déshydratées BIO (Sachet de 500g)</t>
  </si>
  <si>
    <t>Alga Nori entera deshidratada BIO (env. 500 grs.)</t>
  </si>
  <si>
    <t>Organisk dehydreret Nori tang (500gr)</t>
  </si>
  <si>
    <t>Aloe Vera biologique à feuilles fraîches (par pièce)</t>
  </si>
  <si>
    <t>Malagua</t>
  </si>
  <si>
    <t>Organic Aloe Vera to fresh leaves (per piece)</t>
  </si>
  <si>
    <t>Aloe Vera hoja fresca BIO (por pieza) ¡¡¡Plantas con más de 40 años!!!</t>
  </si>
  <si>
    <t>Organisk Aloe Vera frisk blade</t>
  </si>
  <si>
    <t>Amande Desmayo avec coque</t>
  </si>
  <si>
    <t>Almendra Desmayo con cáscara de nueva cosecha (cultivo orgánico sin certificar)</t>
  </si>
  <si>
    <t>Desmayo mandel med skal</t>
  </si>
  <si>
    <t>Amande Lauren avec coque (saveur sucrée)</t>
  </si>
  <si>
    <t>Almendra Lauren con cáscara semimollar.Sabor dulce. Nueva cosecha, local (cultivo orgánico sin certificar)¡¡ Excelente!!</t>
  </si>
  <si>
    <t>Lauren mandel med skal (sød)</t>
  </si>
  <si>
    <t>Amande sans coque CRU BIO
(paquet de 1 kg)</t>
  </si>
  <si>
    <t>Almendra Comuna cruda sin cáscara BIO (env. 1 kg.)</t>
  </si>
  <si>
    <t>Organisk Mandel uden skal (1kg)</t>
  </si>
  <si>
    <t>Ananas (mûri sur arbre)
Super bon, couleur intense, très aromatique !</t>
  </si>
  <si>
    <t>Costa Rica</t>
  </si>
  <si>
    <t>Piña madurada en planta (recibida por avión) ¡¡¡Súper buena, color intenso, muy aromática!!!</t>
  </si>
  <si>
    <t>Ananas (modnet på træet) Super god, intens farve, meget aromatisk</t>
  </si>
  <si>
    <t>Ananas deshydraté BIO (paquet de 1 kg)</t>
  </si>
  <si>
    <t>Piña deshidratada BIO (env. 1 kg.)</t>
  </si>
  <si>
    <t>Organisk dehydreret ananas (1 kg)</t>
  </si>
  <si>
    <t>Arachides crues avec coque</t>
  </si>
  <si>
    <t>Chine</t>
  </si>
  <si>
    <t>China</t>
  </si>
  <si>
    <t>Cacahuete crudo con cáscara</t>
  </si>
  <si>
    <t>Rå jordnødder med skal</t>
  </si>
  <si>
    <t>Kina</t>
  </si>
  <si>
    <t>Arachides sans coque pelé CRU BIO</t>
  </si>
  <si>
    <t>Cacahuete crudo sin cáscara repelado BIO</t>
  </si>
  <si>
    <t>Økologiske rå skrællede jordnødder</t>
  </si>
  <si>
    <t>Avocat Bacon</t>
  </si>
  <si>
    <t>Bacon avocado</t>
  </si>
  <si>
    <t>Aguacate Bacon local (los primeros de la temporada)</t>
  </si>
  <si>
    <t>Avocat Bacon BIO</t>
  </si>
  <si>
    <t>Aguacate Bacon BIO</t>
  </si>
  <si>
    <t>Økologiske bacon avocado</t>
  </si>
  <si>
    <t>Avocat Hass 16 mois sur l'arbre
(dur, fraîchement cueilli, de différentes tailles)</t>
  </si>
  <si>
    <t>Aguacate Hass local (duro, recién cogido, varios calibres) ¡¡¡15 meses en árbol!!!</t>
  </si>
  <si>
    <t>Hass avocado, 16 måneder på træet (hård, friskplukket, forskellig størrelser)</t>
  </si>
  <si>
    <t>3009.179</t>
  </si>
  <si>
    <t>Avocat Hass, culture naturelle locale (dur, fraîchement cueilli, de différentes tailles) de la ferme biologique sans certificat, 16 mois sur l'arbre !</t>
  </si>
  <si>
    <t>Hass avocado, local natural culture (hard, freshly picked, different sizes) organic farm without certificate 16 months on the tree!</t>
  </si>
  <si>
    <t>Aguacate Hass cultivo natural local (duro, recién cogido, varios calibres) ¡¡¡Procedente de finca ecológica sin certificado, 16 meses en árbol!!!</t>
  </si>
  <si>
    <t>Hass avocado, 16 måneder på træet (hård, friskplukket, forskellig størrelser) fra organisk farm uden certifikat.</t>
  </si>
  <si>
    <t>Baie de Goji BIO (environ 1kg)</t>
  </si>
  <si>
    <t>Tibet</t>
  </si>
  <si>
    <t>Bayas de Goji BIO (env. 1 kg.)</t>
  </si>
  <si>
    <t>Goji bær (1kg)</t>
  </si>
  <si>
    <t>1527b</t>
  </si>
  <si>
    <t>Baie de Goji BIO (environ 500g)</t>
  </si>
  <si>
    <t>Bayas de Goji BIO (env. 500 grs.)</t>
  </si>
  <si>
    <t>Organisk Goji bær (500g)</t>
  </si>
  <si>
    <t>Banane carrée
(de couleur jaune ou verte)</t>
  </si>
  <si>
    <t>square banana
(Yellow or green)</t>
  </si>
  <si>
    <t>Plátano cuadrado local con color (aumenta la disponibilidad y la calidad)</t>
  </si>
  <si>
    <t>Firkantet banan</t>
  </si>
  <si>
    <t>Banane Cavendish</t>
  </si>
  <si>
    <t>Cavendish banana</t>
  </si>
  <si>
    <t>Plátano Cavendish local (madurado en la planta) ¡¡¡Excelente!!!</t>
  </si>
  <si>
    <t>Cavendish banan</t>
  </si>
  <si>
    <t xml:space="preserve">Banane Cavendish BIO </t>
  </si>
  <si>
    <t>Plátano Cavendish BIO (producción propia). Fruta de temporada en el momento de mejor calidad (Finca los Adrianos). Producto no refrigerado. Para su completa maduración necesita ambiente cálido constante</t>
  </si>
  <si>
    <t>Organisk Cavendish banan</t>
  </si>
  <si>
    <t>Banane deshydratée BIO semi-sèche (paquet de 200g)</t>
  </si>
  <si>
    <t>Plátano deshidratado semi-seco artesanal, escogidos de nuestra propia producción ecológica (env. 200 grs.)</t>
  </si>
  <si>
    <t>Organisk tør banan (200g)</t>
  </si>
  <si>
    <t>1124-1275-1679</t>
  </si>
  <si>
    <t>Betterave BIO</t>
  </si>
  <si>
    <t>Remolacha BIO</t>
  </si>
  <si>
    <t>Organisk rødbeder</t>
  </si>
  <si>
    <t>Betterave en poudre BIO (paquet de 1 kg)</t>
  </si>
  <si>
    <t>Hongrie</t>
  </si>
  <si>
    <t>Hungary</t>
  </si>
  <si>
    <t>Remolacha en polvo BIO (env. 1 kg.)</t>
  </si>
  <si>
    <t>Organisk rødbeder pulver (1kg)</t>
  </si>
  <si>
    <t>Ungarn</t>
  </si>
  <si>
    <t>1696b</t>
  </si>
  <si>
    <t>Betterave en poudre BIO (paquet de 500g)</t>
  </si>
  <si>
    <t>Remolacha en polvo BIO (env. 500 grs.)</t>
  </si>
  <si>
    <t>Organisk rødbeder pulver (500g)</t>
  </si>
  <si>
    <t>Cacao graine entière pelée CRU BIO (paquet de 1 kg)</t>
  </si>
  <si>
    <t>Pérou</t>
  </si>
  <si>
    <t>Peru</t>
  </si>
  <si>
    <t>Cacao BIO semilla grano crudo entero (env. 1 kg.)</t>
  </si>
  <si>
    <t>Rå organisk kakao frø (1 kg pakke)</t>
  </si>
  <si>
    <t>Camu Camu en poudre BIO (paquet de 250g)</t>
  </si>
  <si>
    <t>Camu Camu en polvo BIO (env. 250 grs.) Conservacion refrigerada</t>
  </si>
  <si>
    <t>Organisk Camu pulver (250g)</t>
  </si>
  <si>
    <t>Canne à sucre brune (fruit de la saison)</t>
  </si>
  <si>
    <t>Caña de azúcar negra local (fruto de la estación)</t>
  </si>
  <si>
    <t>Brunt sukkerrør</t>
  </si>
  <si>
    <t>Carambole / fruit étoilé local</t>
  </si>
  <si>
    <t>Carambola / local star fruit</t>
  </si>
  <si>
    <t>Carambola/Star Fruit local</t>
  </si>
  <si>
    <t>Carambole</t>
  </si>
  <si>
    <t>Carotte avec fane</t>
  </si>
  <si>
    <t>Zanahoria con rama local</t>
  </si>
  <si>
    <t>Gulerod (med blade)</t>
  </si>
  <si>
    <t>Carotte BIO</t>
  </si>
  <si>
    <t>Zanahoria sin rama BIO</t>
  </si>
  <si>
    <t>Organisk gulerode</t>
  </si>
  <si>
    <t>Carotte sans fane</t>
  </si>
  <si>
    <t>Zanahoria sin rama local</t>
  </si>
  <si>
    <t>Gulerode (uden blade)</t>
  </si>
  <si>
    <t>Caroube biologique de l'Alpujarra (nouvelle récolte)</t>
  </si>
  <si>
    <t>Algarroba BIO de la Alpujarra (Nueva Cosecha)</t>
  </si>
  <si>
    <t>Alpujarra økologisk johannesbrød (ny høst)</t>
  </si>
  <si>
    <t>Celeri vert</t>
  </si>
  <si>
    <t>green celery</t>
  </si>
  <si>
    <t>Apio verde local</t>
  </si>
  <si>
    <t>Grøn Celeri</t>
  </si>
  <si>
    <t>Céleri vert BIO</t>
  </si>
  <si>
    <t>Apio verde BIO</t>
  </si>
  <si>
    <t>Organisk Celeri</t>
  </si>
  <si>
    <t>Chia BIO (paquet de 1 kg)</t>
  </si>
  <si>
    <t>Bolivie</t>
  </si>
  <si>
    <t>Bolivia</t>
  </si>
  <si>
    <t>Chía semillas BIO (env. 1 kg.)</t>
  </si>
  <si>
    <t>Organisk Chia frø (1kg)</t>
  </si>
  <si>
    <t>Chips de coco CRU BIO (paquet de 1 kg)</t>
  </si>
  <si>
    <t>Sri Lanka</t>
  </si>
  <si>
    <t>Coconut Chips RAW ORGANIC (pack of 1 kg)</t>
  </si>
  <si>
    <t>Chips de coco crudo BIO (env. 1 kg.)</t>
  </si>
  <si>
    <t>Organisk kokosnødde chips (1kg)</t>
  </si>
  <si>
    <t>Chirimoya (Nouvelle saison)</t>
  </si>
  <si>
    <t>Chirimoya (New season)</t>
  </si>
  <si>
    <t>Chirimoya local (Campa y Fino de Jete). Piezas grandes, nueva temporada</t>
  </si>
  <si>
    <t>Chirimoya</t>
  </si>
  <si>
    <t>Chirimoya en RECONVERSION à l'agriculture BIO (production propre, nouvelle saison)</t>
  </si>
  <si>
    <t>Chirimoya en RECONVERSIÓN a la agricultura ecológica (produción propia, nueva temporada)</t>
  </si>
  <si>
    <t>Organisk Chirimoya</t>
  </si>
  <si>
    <t>Chou vert BIO</t>
  </si>
  <si>
    <t>Col verde lisa BIO</t>
  </si>
  <si>
    <t>organisk Grøn kål</t>
  </si>
  <si>
    <t>Choucroute non pasteurisée CRU BIO (bocal en verre de 500g)</t>
  </si>
  <si>
    <t>Chucrut crudo sin pasteurizar artesanal BIO (env. cristal 500 grs.)</t>
  </si>
  <si>
    <t>Organisk Sauerkraut (rå, 500g)</t>
  </si>
  <si>
    <t>Citron Caviar (culture naturelle - prix par plateau de 200g)</t>
  </si>
  <si>
    <t>Salobrena</t>
  </si>
  <si>
    <t>Lemon Caviar (natural culture - price per 200g tray)</t>
  </si>
  <si>
    <t>Caviar cítrico/citrus australasica local, piezas de 0,10/0,15 grs., cultivo natural .Precio por bandeja de 200 grs.</t>
  </si>
  <si>
    <t>Citron kaviar  (200g)</t>
  </si>
  <si>
    <t>5037b</t>
  </si>
  <si>
    <t>Citron Caviar (culture naturelle - prix par plateau de 500g)</t>
  </si>
  <si>
    <t>Lemon Caviar (natural culture - price per 500g tray)</t>
  </si>
  <si>
    <t>Caviar cítrico/citrus australasica local, piezas de 0,10/0,15 grs., cultivo natural (precio por bandeja de 500 grs.)</t>
  </si>
  <si>
    <t>Citron kaviar  (500g)</t>
  </si>
  <si>
    <t>Citron jaune (mûri sur l'arbre). Petite quantité</t>
  </si>
  <si>
    <t>Limón local amarillo (madurado en el árbol). Poca cantidad</t>
  </si>
  <si>
    <t>Gul citron (modnet på træet)</t>
  </si>
  <si>
    <t>Citron jaune BIO (seconde catégorie)</t>
  </si>
  <si>
    <t>Limón BIO de 2ª categoría</t>
  </si>
  <si>
    <t>Organisk gul citron (2 klass)</t>
  </si>
  <si>
    <t>1023-</t>
  </si>
  <si>
    <t>Citron jaune Verna BIO
(grand/moyen format)</t>
  </si>
  <si>
    <t>Limón Verna BIO calibre grande, madurado en  planta</t>
  </si>
  <si>
    <t>Organisk Verna gul citron</t>
  </si>
  <si>
    <t>Citron vert</t>
  </si>
  <si>
    <t>Lime</t>
  </si>
  <si>
    <t>Lima verde local</t>
  </si>
  <si>
    <t>grøn citron</t>
  </si>
  <si>
    <t>Citron vert Variété indienne BIO
(récolté avec de la couleur)</t>
  </si>
  <si>
    <t>Lima verde BIO</t>
  </si>
  <si>
    <t>Organisk grøn citron (indisk slags)</t>
  </si>
  <si>
    <t>Citronnelle (bouquet de 5 tiges) BIO (reconversion)</t>
  </si>
  <si>
    <t>Citronela local (producción propia)cultivo orgánico en Finca certificada pero hemos olvidado darla de alta en el certificado ecológica</t>
  </si>
  <si>
    <t>Organisk citrongræs (5 stk.)</t>
  </si>
  <si>
    <t>Citrouille de Valence</t>
  </si>
  <si>
    <t>Calabaza Valenciana local</t>
  </si>
  <si>
    <t>Valence græskar</t>
  </si>
  <si>
    <t>Coco Pagode fraîche</t>
  </si>
  <si>
    <t>Taîlande</t>
  </si>
  <si>
    <t>Coco Pagode fresco (pieza) ¡¡¡Delicioso y especial!!!</t>
  </si>
  <si>
    <t>Pagode frisk Kokosnød</t>
  </si>
  <si>
    <t>Thailand</t>
  </si>
  <si>
    <t>Concombre mini gourmet</t>
  </si>
  <si>
    <t>Cucumber Mini Gourmet</t>
  </si>
  <si>
    <t>Pepino mini gourmet local</t>
  </si>
  <si>
    <t>Lille gourmet agurk</t>
  </si>
  <si>
    <t>Courge Butternut BIO</t>
  </si>
  <si>
    <t>Organic Butternut Squash</t>
  </si>
  <si>
    <t>Calabaza Butternut BIO</t>
  </si>
  <si>
    <t>Organisk buttermut squash</t>
  </si>
  <si>
    <t>Crackers déshydratés de tomate, graines tournesol, sarrasin, lin, oignons et moringa BIO CRU (paquet 200g)</t>
  </si>
  <si>
    <t>Espagne</t>
  </si>
  <si>
    <t>Spain</t>
  </si>
  <si>
    <t>Crackers deshidratados BIO de tomate, pipa de girasol, trigo sarraceno, lino, cebolla y moringa de cultivo ecológico (env. 200 grs.) RAW</t>
  </si>
  <si>
    <t>Økologisk rå tomat, solsikkefrø, boghvede, hør, løg og moringa-kiks (200 g pakke)</t>
  </si>
  <si>
    <t>Spanien</t>
  </si>
  <si>
    <t>Curcuma frais BIO (Paquet de 500g)</t>
  </si>
  <si>
    <t>Cúrcuma fresca BIO (pedido mínimo 500 grs.)</t>
  </si>
  <si>
    <t>Organisk frisk gurkemeje (500g)</t>
  </si>
  <si>
    <t>Date de Bahri fraîche</t>
  </si>
  <si>
    <t>Israël</t>
  </si>
  <si>
    <t>Israel</t>
  </si>
  <si>
    <t>Dátil Bahri fresco</t>
  </si>
  <si>
    <t>Bahri dadler (frisk)</t>
  </si>
  <si>
    <t>Dattes Deglet Nour en ravier BIO</t>
  </si>
  <si>
    <t>Dátil Deglet Nour en rama de Israel BIO</t>
  </si>
  <si>
    <t>Organisk seglet Nour dadler (med sten)</t>
  </si>
  <si>
    <t>Dattes Deglet sans noyau BIO</t>
  </si>
  <si>
    <t>Tunisie</t>
  </si>
  <si>
    <t>Tunisia</t>
  </si>
  <si>
    <t>Dátil Deglet sin hueso BIO</t>
  </si>
  <si>
    <t>Organisk seglet Nour dadler (uden sten)</t>
  </si>
  <si>
    <t>Dattes Mazafati de Bam BIO</t>
  </si>
  <si>
    <t>Iran</t>
  </si>
  <si>
    <t>250g</t>
  </si>
  <si>
    <t>Datil Mazafati de Bam BIO nueva cosecha (env. 250 grs.)</t>
  </si>
  <si>
    <t>Organisk Mazafati dadler (250g)</t>
  </si>
  <si>
    <t>1997</t>
  </si>
  <si>
    <t>Dattes Medjool semi-sèche BIO</t>
  </si>
  <si>
    <t>Dátil Medjool Súper Jumbo semi-seco BIO</t>
  </si>
  <si>
    <t>Organisk Medjool dadler</t>
  </si>
  <si>
    <t>Eau de mer micro-filtrée hypertonique (box de 11l)</t>
  </si>
  <si>
    <t>Ibiza</t>
  </si>
  <si>
    <t>micro-filtered seawater hypertonic (box of 11 l)</t>
  </si>
  <si>
    <t>Agua de mar micro-filtrada hipertónica (bag in box 11 litros)</t>
  </si>
  <si>
    <t>Hypertonisk mikrofiltreret havvand (11l kasse)</t>
  </si>
  <si>
    <t>Eau de mer micro-filtrée hypertonique (box de 20l)</t>
  </si>
  <si>
    <t>Water micro-filtered sea hypertonic (box 20L)</t>
  </si>
  <si>
    <t>Agua de mar micro-filtrada hipertónica (bag in box 20 litros)</t>
  </si>
  <si>
    <t>Hypertonisk mikrofiltreret havvand (20l kasse)</t>
  </si>
  <si>
    <t>Eau de mer micro-filtrée hypertonique (box de 3l)</t>
  </si>
  <si>
    <t>Water micro-filtered sea hypertonic (box 3l)</t>
  </si>
  <si>
    <t>Agua de mar micro-filtrada hipertónica (bag in box 3 litros)</t>
  </si>
  <si>
    <t>Hypertonisk mikrofiltreret havvand (3l kasse)</t>
  </si>
  <si>
    <t>Epi de maïs doux frais</t>
  </si>
  <si>
    <t>fresh sweet corn ear</t>
  </si>
  <si>
    <t>Mazorca maiz dulce fresca (piezas grandes y jugosas)</t>
  </si>
  <si>
    <t>Frisk majskolbe</t>
  </si>
  <si>
    <t>Extracteur de jus ANGEL 5500</t>
  </si>
  <si>
    <t>Union européenne</t>
  </si>
  <si>
    <t>ANGEL juice extractor 5500</t>
  </si>
  <si>
    <t>European Union</t>
  </si>
  <si>
    <t>Extractor de zumo ANGEL JUICER Cool Press 5500 Luxury</t>
  </si>
  <si>
    <t>ANGEL 5500 juice ekstraktor</t>
  </si>
  <si>
    <t>E.U</t>
  </si>
  <si>
    <t>Fenugrec en graines BIO (paquet de 500 grs.)</t>
  </si>
  <si>
    <t>Égypte</t>
  </si>
  <si>
    <t>Egypt</t>
  </si>
  <si>
    <t>Fenogreco en semillas BIO (env. 500 grs.)</t>
  </si>
  <si>
    <t>Organisk Bukkehornfrø (500g)</t>
  </si>
  <si>
    <t>Feuille de cactus local</t>
  </si>
  <si>
    <t>Local cactus leaf</t>
  </si>
  <si>
    <t>Hoja de Nopal local</t>
  </si>
  <si>
    <t>Lokalt kaktusblad</t>
  </si>
  <si>
    <t>Figue au miel demi-sec biologique de l'Alpujarra (grand)</t>
  </si>
  <si>
    <t>Fig the organic semi-dry honey Alpujarra (large)</t>
  </si>
  <si>
    <t>Higo de miel semi-seco de la Alpujarra BIO (grande) ¡¡¡Excelente y especial!!!</t>
  </si>
  <si>
    <t>Organisk halvtør honningfigen fra Alpujarra (stor)</t>
  </si>
  <si>
    <t>Figue Coup de Dame semi sèche
(nouvelle récolte 2020)</t>
  </si>
  <si>
    <t>Castillle/Leon</t>
  </si>
  <si>
    <t>Fig Coup Dame semi dry
(New crop 2020)</t>
  </si>
  <si>
    <t>Castillle / Leon</t>
  </si>
  <si>
    <t>Higo Cuello de Dama semi-seco (nueva cosecha 2020). Cultivo orgánico sin certificar</t>
  </si>
  <si>
    <t>Coup de Dame fig (2020 Høst)</t>
  </si>
  <si>
    <t>Castille/Leon</t>
  </si>
  <si>
    <t>Figue de Barbarie</t>
  </si>
  <si>
    <t>Prickly pear</t>
  </si>
  <si>
    <t>Higo chumbo local ¡¡ máxima calidad!!</t>
  </si>
  <si>
    <t>Stikkende pære</t>
  </si>
  <si>
    <t>3540-3539</t>
  </si>
  <si>
    <t>Figue fraiche</t>
  </si>
  <si>
    <t>fresh figs</t>
  </si>
  <si>
    <t>Higo fresco local (poca cantidad)</t>
  </si>
  <si>
    <t>Frisk Fig</t>
  </si>
  <si>
    <t>1972-1615</t>
  </si>
  <si>
    <t>Figue fraîche BIO</t>
  </si>
  <si>
    <t>Higo fresco BIO (negro Brown Turkey y Verde granadino) ¡¡¡Excelente!!!</t>
  </si>
  <si>
    <t>Organisk frisk Fig</t>
  </si>
  <si>
    <t>Figue Grain semi sèche
(nouvelle récolte 2020)</t>
  </si>
  <si>
    <t>Fig semi dry Grain
(New crop 2020)</t>
  </si>
  <si>
    <t>Higo granillo semi-seco (nueva cosecha 2020). Cultivo orgánico sin certificar</t>
  </si>
  <si>
    <t>Halvtør fig (2020 høst)</t>
  </si>
  <si>
    <t>Figue semi-sèche biologique au miel d'Alpujarra (petite</t>
  </si>
  <si>
    <t>Higo de miel semi-seco de la Alpujarra BIO (pequeño) ¡¡¡Excelente y especial!!!</t>
  </si>
  <si>
    <t>Organisk halvtørret fiken med Alpujarra honning (lille°</t>
  </si>
  <si>
    <t>Figues sèches BIO</t>
  </si>
  <si>
    <t>Turquie</t>
  </si>
  <si>
    <t>Turkey</t>
  </si>
  <si>
    <t>Higo seco turco BIO</t>
  </si>
  <si>
    <t>Organisk tør fig</t>
  </si>
  <si>
    <t>Turkiet</t>
  </si>
  <si>
    <t>Fruit de la passion violet BIO</t>
  </si>
  <si>
    <t>Maracuyá morado BIO</t>
  </si>
  <si>
    <t>Organisk Passionsfrugt (lila)</t>
  </si>
  <si>
    <t>Fruits du Baobab en poudre BIO</t>
  </si>
  <si>
    <t>Import</t>
  </si>
  <si>
    <t>Fruto del Baobad BIO (sólo pulpa en polvo)</t>
  </si>
  <si>
    <t>Organisk Baobab frugt pulver</t>
  </si>
  <si>
    <t>Gingembre BIO</t>
  </si>
  <si>
    <t>Jengibre BIO (pedido mínimo 500 grs.)</t>
  </si>
  <si>
    <t>Organisk ingefær</t>
  </si>
  <si>
    <t>Goyave locale</t>
  </si>
  <si>
    <t>local guava</t>
  </si>
  <si>
    <t>Guayaba local</t>
  </si>
  <si>
    <t>Guava</t>
  </si>
  <si>
    <t>Graines de chanvre crues pelées BIO (paquet de 1 kg.)</t>
  </si>
  <si>
    <t>Semillas de cáñamo pelado crudo BIO (env. 1 kg.)</t>
  </si>
  <si>
    <t>Organisk hampfrø (1kg)</t>
  </si>
  <si>
    <t>1607b</t>
  </si>
  <si>
    <t>Graines de chanvre crues pelées BIO (paquet de 500g.)</t>
  </si>
  <si>
    <t>Semillas de cáñamo pelado crudo BIO (env. 500 grs.)</t>
  </si>
  <si>
    <t>Organisk hampfrø (500g)</t>
  </si>
  <si>
    <t>grenada</t>
  </si>
  <si>
    <t>Granada local</t>
  </si>
  <si>
    <t>Grenade BIO</t>
  </si>
  <si>
    <t>Granada BIO</t>
  </si>
  <si>
    <t>Organisk Grenada</t>
  </si>
  <si>
    <t>Haricot vert</t>
  </si>
  <si>
    <t>green bean</t>
  </si>
  <si>
    <t>Judía verde local</t>
  </si>
  <si>
    <t>Grønne bønner</t>
  </si>
  <si>
    <t>Huile d'olive Aloreña 5L BIO</t>
  </si>
  <si>
    <t>5l</t>
  </si>
  <si>
    <t>Aceite de oliva BIO variedad Aloreña (lata 5 litros)</t>
  </si>
  <si>
    <t>Organisk Alorena oliven olie (5l)</t>
  </si>
  <si>
    <t>Jujube local</t>
  </si>
  <si>
    <t>local jujube</t>
  </si>
  <si>
    <t>Azufaifo local</t>
  </si>
  <si>
    <t>Jujube</t>
  </si>
  <si>
    <t>5043-3601</t>
  </si>
  <si>
    <t>Kaki différentes variétés</t>
  </si>
  <si>
    <t>Khaki varieties</t>
  </si>
  <si>
    <t>Kaki diferentes varidades local (persimon, brillante...)</t>
  </si>
  <si>
    <t>Kaki (forskellige slags)</t>
  </si>
  <si>
    <t>Kaki Fuyu BIO</t>
  </si>
  <si>
    <t>Organisk persimmon Fuyu</t>
  </si>
  <si>
    <t xml:space="preserve">Kiwano </t>
  </si>
  <si>
    <t>Kiwano</t>
  </si>
  <si>
    <t>Kiwano local</t>
  </si>
  <si>
    <t>Kiwi</t>
  </si>
  <si>
    <t>Nouvelle
Zélande</t>
  </si>
  <si>
    <t>News
Zealand</t>
  </si>
  <si>
    <t>New Zealand</t>
  </si>
  <si>
    <t>Kiwi Sun Gold</t>
  </si>
  <si>
    <t>Kiwi Gold Sun</t>
  </si>
  <si>
    <t xml:space="preserve">Kiwi Sun Gold </t>
  </si>
  <si>
    <t>Kiwi Sun gold</t>
  </si>
  <si>
    <t>1020-1961</t>
  </si>
  <si>
    <t>Kiwi Zespri BIO</t>
  </si>
  <si>
    <t>Nouvelle Zélande</t>
  </si>
  <si>
    <t>Kiwi Zespri Organic</t>
  </si>
  <si>
    <t>Organisk Zespri Kiwi</t>
  </si>
  <si>
    <t>Lait de coco en poudre BIO CRU (1 kg)</t>
  </si>
  <si>
    <t>Leche de coco en polvo 100% cruda BIO (env. 1 kg.)</t>
  </si>
  <si>
    <t>Rå organisk kokosmælkspulver (1 kg)</t>
  </si>
  <si>
    <t>1755b</t>
  </si>
  <si>
    <t>Lait de coco en poudre BIO CRU (500g)</t>
  </si>
  <si>
    <t>Coconut milk powder ORGANIC RAW (500g)</t>
  </si>
  <si>
    <t>Leche de coco en polvo 100% cruda BIO (env. 500 grs.)</t>
  </si>
  <si>
    <t>Rå organisk kokosmælkspulver (500g)</t>
  </si>
  <si>
    <t>Lin marron BIO (sachet de 500g)</t>
  </si>
  <si>
    <t>Lino marrón BIO (env. 500 grs.)</t>
  </si>
  <si>
    <t>Organisk Lin marron (500g)</t>
  </si>
  <si>
    <t>Lucuma cru en poudre BIO
(sachet de 1 kg)</t>
  </si>
  <si>
    <t>Lúcuma cruda en polvo BIO (env. 1 kg.)</t>
  </si>
  <si>
    <t>Organisk Lucuma pulver (1kg)</t>
  </si>
  <si>
    <t>Maca brute en poudre BIO (paquet de 1 kg.)</t>
  </si>
  <si>
    <t>Maca en polvo cruda BIO (env. 1 kg.)</t>
  </si>
  <si>
    <t>Organisk Maca pulver (1kg)</t>
  </si>
  <si>
    <t>1640b</t>
  </si>
  <si>
    <t>Maca brute en poudre BIO (paquet de 500g.)</t>
  </si>
  <si>
    <t>Maca en polvo cruda BIO (env. 500 grs.)</t>
  </si>
  <si>
    <t>Organisk Maca pulver (500g)</t>
  </si>
  <si>
    <t>Maca noire BIO (env. 1 kg.)</t>
  </si>
  <si>
    <t>Maca negra BIO (env. 1 kg.)</t>
  </si>
  <si>
    <t>Organisk sort Maca (1kg)</t>
  </si>
  <si>
    <t>1639b</t>
  </si>
  <si>
    <t>Maca noire BIO (env. 500g.)</t>
  </si>
  <si>
    <t>Maca negra BIO (env. 500 grs.)</t>
  </si>
  <si>
    <t>Organisk sort Maca (500g)</t>
  </si>
  <si>
    <t>Maïs doux frais (plateau de 2 pièces)</t>
  </si>
  <si>
    <t>fresh sweet corn (tray 2 pieces)</t>
  </si>
  <si>
    <t>Mazorca maiz dulce fresca (bandeja de 2 piezas)</t>
  </si>
  <si>
    <t>Sød majs (2stk.)</t>
  </si>
  <si>
    <t>Mandarine Marisol</t>
  </si>
  <si>
    <t>Mandarina Marisol local</t>
  </si>
  <si>
    <t>Mandarin Marisol</t>
  </si>
  <si>
    <t>Mango Kent BIO ¡¡¡Qualité supérieure, excellente!!!</t>
  </si>
  <si>
    <t>Mango Ataulfo mini gourmet local con manchas en la piel (poca cantidad)</t>
  </si>
  <si>
    <t>Organisk Kent Mango</t>
  </si>
  <si>
    <t>Mango Palmer Rouge BIO</t>
  </si>
  <si>
    <t>Mango Ataulfo mini gourmet BIO (poca cantidad)</t>
  </si>
  <si>
    <t>Organisk Palmer rød mango</t>
  </si>
  <si>
    <t>Mangue Ataulfo mini gourmet avec taches cutanées (petite quantité)</t>
  </si>
  <si>
    <t>Ataulfo ​​mango mini gourmet with skin spots (small amount)</t>
  </si>
  <si>
    <t>Mango Ataulfo mini gourmet (poca cantidad)</t>
  </si>
  <si>
    <t>Mini gourmet Ataulfo ​​mango med hudpletter (lille mængde)</t>
  </si>
  <si>
    <t>Mangue Ataulfo mini gourmet BIO. Petite quantité</t>
  </si>
  <si>
    <t>Mango Bandai BIO</t>
  </si>
  <si>
    <t>Organisk Ataulfo mini mango</t>
  </si>
  <si>
    <t>3203b</t>
  </si>
  <si>
    <t>Mangue Ataulfo mini gourmet. Petite quantité</t>
  </si>
  <si>
    <t>Ataulfo ​​mango mini gourmet. Small quantity</t>
  </si>
  <si>
    <t>Mango Glen local</t>
  </si>
  <si>
    <t>Mini gourmet Ataulfo ​​mango. Lille mængde</t>
  </si>
  <si>
    <t>Mangue Bandai BIO</t>
  </si>
  <si>
    <t>Mango Irwin gourmet deshidratado a  baja temperatura. Crudo. En laminas</t>
  </si>
  <si>
    <t>Organisk Bandai mango</t>
  </si>
  <si>
    <t xml:space="preserve">Mangue Glen </t>
  </si>
  <si>
    <t>Mango Haden local</t>
  </si>
  <si>
    <t>Mango Glen</t>
  </si>
  <si>
    <t>Mangue gourmande Irwin déshydratée à basse température. Brut. En tranches</t>
  </si>
  <si>
    <t>Irwin greedy mango dried at low temperature. Gross. Sliced</t>
  </si>
  <si>
    <t>Mango Haden BIO</t>
  </si>
  <si>
    <t>Dehydreret Irwin gourmet mango ved lav temperatur. Brutto. Skåret</t>
  </si>
  <si>
    <t>Mangue Haden</t>
  </si>
  <si>
    <t>Haden mango</t>
  </si>
  <si>
    <t>Mango Irwin local (grande)</t>
  </si>
  <si>
    <t>Mangue Haden BIO</t>
  </si>
  <si>
    <t>Mango Kensington local (aromas de limón)</t>
  </si>
  <si>
    <t>Organisk Haden Mango</t>
  </si>
  <si>
    <t>Mangue Irwin (grande)</t>
  </si>
  <si>
    <t>Irwin Mango (large)</t>
  </si>
  <si>
    <t>Mango Kent local</t>
  </si>
  <si>
    <t>Irwin mango (stor)</t>
  </si>
  <si>
    <t>Mangue Kensington</t>
  </si>
  <si>
    <t>Mango Kent BIO (ligeras quemaduras superficiales al lado del pedúnculo producidas por el sol, pulpa perfecta). Finca con certificado ecológico desde 1985 ¡¡¡Oferta!!!</t>
  </si>
  <si>
    <t>Kensington mango</t>
  </si>
  <si>
    <t>Mangue Kent</t>
  </si>
  <si>
    <t>Mango Kent BIO ¡¡¡Primera calidad, excelente!!!</t>
  </si>
  <si>
    <t>Mango Kent</t>
  </si>
  <si>
    <t>Mangue Kent Bio (légères brûlures superficielles à côté de la tige produites par le soleil, pulpe parfaite)</t>
  </si>
  <si>
    <t>Mango Kent mini gourmet local</t>
  </si>
  <si>
    <t>Organisk Kent Mango (lette overfladiske forbrændinger ved siden af ​​stammen produceret af solen, perfekt papirmasse)</t>
  </si>
  <si>
    <t>Mangue Kent, mini gourmet local</t>
  </si>
  <si>
    <t>Mango Lipens local ¡¡¡Excelente!!!</t>
  </si>
  <si>
    <t>Kent mango (lokalt)</t>
  </si>
  <si>
    <t>Mangue Lipens</t>
  </si>
  <si>
    <t>Mango Lipens BIO</t>
  </si>
  <si>
    <t>Lipens mango</t>
  </si>
  <si>
    <t>Mangue Lipens BIO</t>
  </si>
  <si>
    <t>Mango Lipens gourmet local (una explosión de jugo y sabor increible cuando ha culminado su maduración y color amarillo en la piel)***********</t>
  </si>
  <si>
    <t>Organisk lipens mango</t>
  </si>
  <si>
    <t>Mangue Lipens, gourmet (une explosion de jus et de saveur incroyable lorsqu'elle a terminé sa maturation et sa couleur de peau jaune)</t>
  </si>
  <si>
    <t>Mango Osteen mini gourmet BIO</t>
  </si>
  <si>
    <t>Mango Lipens, gourmet (en eksplosion af juice og utrolig smag, når den er færdig modning og dens gule hudfarve)</t>
  </si>
  <si>
    <t>Mangue mini gourmet Osteen BIO</t>
  </si>
  <si>
    <t>Mango Osteen  finca EParadise (certificado Global Gap) ¡¡¡Máxima selección, madurado en el árbol y recolectado a diario!!!</t>
  </si>
  <si>
    <t>Organisk Osteen mini  mango</t>
  </si>
  <si>
    <t>3190. 658</t>
  </si>
  <si>
    <t>Mangue Osteen (Ferme Eparadise) Sélection maximale, mûrie sur l'arbre et récoltée quotidiennement!!</t>
  </si>
  <si>
    <t>Mango Osteen BIO (ligeras quemaduras superficiales al lado del pedúnculo producidas por el sol, pulpa perfecta). Finca con certificado ecológico desde 1985 ¡¡¡Oferta!!!</t>
  </si>
  <si>
    <t>Osteen mango (modnet på træet)</t>
  </si>
  <si>
    <t>Mangue Osteen BIO</t>
  </si>
  <si>
    <t>Mango Osteen BIO. Primera calidad. Madurado en la planta</t>
  </si>
  <si>
    <t>Organisk Osteen mango</t>
  </si>
  <si>
    <t>Mangue Osteen BIO (qualité supérieur!!)</t>
  </si>
  <si>
    <t>Mango Palmer Rojo BIO</t>
  </si>
  <si>
    <t>Organisk Osteen mango (sup kvalitet)</t>
  </si>
  <si>
    <t xml:space="preserve">Mangue Pico de Loro </t>
  </si>
  <si>
    <t>Mango Pico de Loro</t>
  </si>
  <si>
    <t>Mango Pico de Loro local</t>
  </si>
  <si>
    <t>Mangue rouge Palmer</t>
  </si>
  <si>
    <t>Mango Palmer rojo local</t>
  </si>
  <si>
    <t>Palmer Red Mango</t>
  </si>
  <si>
    <t>Mangue rouge Palmer semi-sèche déshydratée de fabrication artisanale (sachet de 500g)</t>
  </si>
  <si>
    <t>Mango deshidratado semi-seco artesanal Palmer rojo de Brasil (env. 500 grs.)</t>
  </si>
  <si>
    <t>Halvtør Palmer rød mango (500g)</t>
  </si>
  <si>
    <t>Mangue Safeda BIO</t>
  </si>
  <si>
    <t>Mango Safeda BIO</t>
  </si>
  <si>
    <t>Organisk Safeda mango</t>
  </si>
  <si>
    <t xml:space="preserve">Mangue Zill </t>
  </si>
  <si>
    <t>Mango Zill local</t>
  </si>
  <si>
    <t>Zill mango</t>
  </si>
  <si>
    <t>Mangue Zill BIO</t>
  </si>
  <si>
    <t>Mango Zill BIO</t>
  </si>
  <si>
    <t>Organisk Zill Mango</t>
  </si>
  <si>
    <t>Salobreña</t>
  </si>
  <si>
    <t>Mangue Zill gourmet - un délice rare</t>
  </si>
  <si>
    <t>Mango Zill gourmet local¡¡¡ una exquisitez escasa!!</t>
  </si>
  <si>
    <t>Mango Zill gourmet - en sjælden fornøjelse</t>
  </si>
  <si>
    <t>Melon Galia</t>
  </si>
  <si>
    <t>Melón Galia local ¡¡¡Muy aromático y dulce!!!</t>
  </si>
  <si>
    <t>Melon Galia BIO (très aromatique et doux!!)</t>
  </si>
  <si>
    <t>Melón Galia BIO ¡¡¡Muy aromático y dulce!!!</t>
  </si>
  <si>
    <t>Organisk Galia melon</t>
  </si>
  <si>
    <t>Melon peau de crapaud</t>
  </si>
  <si>
    <t>Cordova</t>
  </si>
  <si>
    <t>Melón piel de sapo</t>
  </si>
  <si>
    <t>Tudsehudmelon</t>
  </si>
  <si>
    <t>Melon peau de crapaud BIO</t>
  </si>
  <si>
    <t>Andalousie</t>
  </si>
  <si>
    <t>Andalusia</t>
  </si>
  <si>
    <t>Melón piel de sapo BIO</t>
  </si>
  <si>
    <t>Organisk Tudsehudmelon</t>
  </si>
  <si>
    <t>Andalousia</t>
  </si>
  <si>
    <t>Miel d'avocat (bocal en verre d'1L)</t>
  </si>
  <si>
    <t>Avocado honey (glass jar 1L)</t>
  </si>
  <si>
    <t>Miel de aguacate (env. 1 kg.)</t>
  </si>
  <si>
    <t>Avocado honning (1l)</t>
  </si>
  <si>
    <t>Miel de Fleur d'oranger
(bocal en verre d'1L)</t>
  </si>
  <si>
    <t>Miel de azahar (env. 1 kg.)</t>
  </si>
  <si>
    <t>Appelsinblomst honning (1l)</t>
  </si>
  <si>
    <t>Miel de Huelva multifleurs sans filtration CRU BIO (bocal en verre d' 1L)</t>
  </si>
  <si>
    <t>Huelva</t>
  </si>
  <si>
    <t>Miel Huelva multiflora BIO cruda sin filtrar (env. 1 kg.)</t>
  </si>
  <si>
    <t>Organisk Huelva honning (1l)</t>
  </si>
  <si>
    <t>Miel de montagne (bocal en verre d' 1L)</t>
  </si>
  <si>
    <t>Mountain honey (glass jar of 1L)</t>
  </si>
  <si>
    <t>Miel de montaña (env. 1 kg)</t>
  </si>
  <si>
    <t>Bjerg honning (1l)</t>
  </si>
  <si>
    <t>Miel de Romarin (bocal en verre d' 1L)</t>
  </si>
  <si>
    <t>Rosemary honey (glass jar of 1L)</t>
  </si>
  <si>
    <t>Miel de romero (env. 1 kg.)</t>
  </si>
  <si>
    <t>Rosmarin honning (1l)</t>
  </si>
  <si>
    <t>Miel d'eucalyptus BIO
(bocal en verre d' 1L)</t>
  </si>
  <si>
    <t>Miel de eucalipto BIO (env. 1 kg.)</t>
  </si>
  <si>
    <t>Organisk Eukalyptus honning (1l)</t>
  </si>
  <si>
    <t>Miel Multi-fleurs (bocal en verre d' 1L)</t>
  </si>
  <si>
    <t>Miel multiflora (env. 1 kg.)</t>
  </si>
  <si>
    <t>Honning Multi-blomster (1l)</t>
  </si>
  <si>
    <t>Nectarine BigTop</t>
  </si>
  <si>
    <t>National</t>
  </si>
  <si>
    <t>Nectarina BigTop</t>
  </si>
  <si>
    <t>Nektarin Bigtop</t>
  </si>
  <si>
    <t>national</t>
  </si>
  <si>
    <t>Noisette sans coque CRU BIO
(Sachet de 1 kg)</t>
  </si>
  <si>
    <t>Hazelnut without shell RAW ORGANIC
(Bag 1 kg)</t>
  </si>
  <si>
    <t>Avellana cruda BIO sin cáscara (env. 1 kg.)</t>
  </si>
  <si>
    <t>Organisk hasselnød uden skal (1kg)</t>
  </si>
  <si>
    <t>Noix de cajou CRU BIO (Sachet d'1kg)</t>
  </si>
  <si>
    <t>Indes</t>
  </si>
  <si>
    <t>Anacardo crudo BIO (env. 1 kg.)</t>
  </si>
  <si>
    <t>Organisk cashew nødder (1kg)</t>
  </si>
  <si>
    <t>1816</t>
  </si>
  <si>
    <t>Noix de Macadamia sans coque BIO</t>
  </si>
  <si>
    <t>Kenya</t>
  </si>
  <si>
    <t>Nuez de Macadamia sin cáscara BIO (env. 500 grs.)</t>
  </si>
  <si>
    <t>Organisk Macadamia nødder (500g)</t>
  </si>
  <si>
    <t>1816b</t>
  </si>
  <si>
    <t>Nuez de Macadamia sin cáscara BIO  (env. 1 kg.)</t>
  </si>
  <si>
    <t>Organisk Macadamia nødder (1kg)</t>
  </si>
  <si>
    <t>Noix de Pécan sans coque BIO</t>
  </si>
  <si>
    <t>Mexique</t>
  </si>
  <si>
    <t>Mexico</t>
  </si>
  <si>
    <t>Nuez Pecana sin cáscara BIO (env. 500 grs.)</t>
  </si>
  <si>
    <t>Organisk pekannødder (500g)</t>
  </si>
  <si>
    <t>6005b</t>
  </si>
  <si>
    <t>Nuez Pecana sin cáscara BIO  (env. 1 kg.)</t>
  </si>
  <si>
    <t>Organisk pekannødder (1kg)</t>
  </si>
  <si>
    <t>Oignon blanc séché BIO</t>
  </si>
  <si>
    <t>Cebolla blanca seca BIO</t>
  </si>
  <si>
    <t>Organisk tør hvid løg</t>
  </si>
  <si>
    <t>Oignon rouge BIO</t>
  </si>
  <si>
    <t>Cebolla roja BIO</t>
  </si>
  <si>
    <t>Organisk rød løg</t>
  </si>
  <si>
    <t>Olives Aloreña biologiques avec vinaigrette, non pasteurisées (800g)</t>
  </si>
  <si>
    <t>Aceituna Aloreña aliñada BIO (env.800 grs.)</t>
  </si>
  <si>
    <t>Organisk Alorena oliven (800g)</t>
  </si>
  <si>
    <t>6034-5119</t>
  </si>
  <si>
    <t>Olives fermentées biologiques non pasteurisées (bocal de verre de 450g) [Différents types : fraîches, demi-sèches, sèches, ...au choix (sans sel, sans eau et sans autres ajouts)]</t>
  </si>
  <si>
    <t>Valence</t>
  </si>
  <si>
    <t>Aceituna fermentada BIO (bote cristal 450 grs.) Varios tipos: frescas, semi-secas, secas, ...a elección (sin sal y sin ningún otro complemento)</t>
  </si>
  <si>
    <t>Upasteuriseret organisk gærede oliven (glasbeholder på 45 [Forskellige typer: friske, halvtørre, tørre, efter eget valg ,uden salt)</t>
  </si>
  <si>
    <t>Valencia</t>
  </si>
  <si>
    <t xml:space="preserve">Olives noires biologiques sans noyau, semi-séchées, non pasteurisées
(Paquet de 500g) </t>
  </si>
  <si>
    <t>Aceituna negra s/hueso semi-seca BIO (env. 500 grs.)</t>
  </si>
  <si>
    <t>Organisk sort oliven (uden sten, 500g)</t>
  </si>
  <si>
    <t>Olives vertes Gordal Manzanilla fraîches</t>
  </si>
  <si>
    <t>Aceituna Manzanilla verde Gordal fresca local</t>
  </si>
  <si>
    <t>Friske Gordal Manzanilla grønne oliven</t>
  </si>
  <si>
    <t>5117-3073</t>
  </si>
  <si>
    <t>Orange Navelate / Valencialate</t>
  </si>
  <si>
    <t>Naranja Navelate/Valencialate (cosecha actual en su lugar de origen)</t>
  </si>
  <si>
    <t>Navelate/Valenciata applesin</t>
  </si>
  <si>
    <t>3073.135</t>
  </si>
  <si>
    <t>Orange Valencialate local</t>
  </si>
  <si>
    <t>Naranja Valencialate local</t>
  </si>
  <si>
    <t>Valencialate (lokalt) appelsin</t>
  </si>
  <si>
    <t>Afrique
du Sud</t>
  </si>
  <si>
    <t>Africa
from South</t>
  </si>
  <si>
    <t>Pomelo Star Ruby</t>
  </si>
  <si>
    <t>Start Ruby grapefrugt</t>
  </si>
  <si>
    <t>South Afrika</t>
  </si>
  <si>
    <t>3694-3006</t>
  </si>
  <si>
    <t>Papaye Intenzza/Siluet (rouge à l'intérieur et d'un goût excellent!!)</t>
  </si>
  <si>
    <t>Papaya Intenzza/Siluet local ¡¡¡Roja por dentro y sabor excelente!!! ¡¡¡Súper oferta!!!</t>
  </si>
  <si>
    <t>Intenzza/Siluet Papaye</t>
  </si>
  <si>
    <t>Patate douce BIO (grand)</t>
  </si>
  <si>
    <t>Boniato BIO (grande)</t>
  </si>
  <si>
    <t>Organisk sød kartofler (stor)</t>
  </si>
  <si>
    <t>Patate douce BIO (moyenne)</t>
  </si>
  <si>
    <t>Boniato BIO (mediano)</t>
  </si>
  <si>
    <t>Organisk sød kartofler (mellem)</t>
  </si>
  <si>
    <t>Patate douce déshydratée
(Paquet de 200g)</t>
  </si>
  <si>
    <t>Dried Sweet Potato
(200g pack)</t>
  </si>
  <si>
    <t>Boniato deshidratado producción propia (env. 200 grs.)</t>
  </si>
  <si>
    <t>Tør sød Kartofler (200g)</t>
  </si>
  <si>
    <t>Patate Douce Violette BIO (petite)</t>
  </si>
  <si>
    <t>Boniato violeta BIO (pequeño)</t>
  </si>
  <si>
    <t>Organisk sød lila kartofler (små)</t>
  </si>
  <si>
    <t>5106-3735-3533</t>
  </si>
  <si>
    <t>Piment frais Rouge/Vert/Jaune</t>
  </si>
  <si>
    <t>Guindilla fresca picante amarilla/roja/verde local</t>
  </si>
  <si>
    <t>Frisk rød / grøn / gul peber</t>
  </si>
  <si>
    <t>Pistache avec coque (Paquet de 1kg)</t>
  </si>
  <si>
    <t>Pistacho con cáscara natural 18/20 (env. 1 kg.)</t>
  </si>
  <si>
    <t>Pistacie med skal (1 kg)</t>
  </si>
  <si>
    <t>3280b</t>
  </si>
  <si>
    <t>Pistache avec coque (paquet de 3kg)</t>
  </si>
  <si>
    <t>Pistacho con cáscara natural 18/20 (env. 3 kgs.)</t>
  </si>
  <si>
    <t>Pistacie med skal (3 kg)</t>
  </si>
  <si>
    <t>3757-3987</t>
  </si>
  <si>
    <t>Pitahaya rouge (grand)</t>
  </si>
  <si>
    <t>Pitahaya de diferentes colores (roja, blanca, violeta) local (grande) ¡¡¡Especial!!!</t>
  </si>
  <si>
    <t>Rød Pitahaya (stor)</t>
  </si>
  <si>
    <t xml:space="preserve">Poire Conférence  </t>
  </si>
  <si>
    <t>Pera Conferencia</t>
  </si>
  <si>
    <t>Pære “conférence”</t>
  </si>
  <si>
    <t>Poire Conférence BIO</t>
  </si>
  <si>
    <t>Pera Conferencia BIO</t>
  </si>
  <si>
    <t>Organisk pære “conférence”</t>
  </si>
  <si>
    <t>Poire Ercolina</t>
  </si>
  <si>
    <t>Pera Ercolina local (fruta en plena temporada)</t>
  </si>
  <si>
    <t>Pære Ercolina</t>
  </si>
  <si>
    <t>Poireau BIO</t>
  </si>
  <si>
    <t>Puerro BIO</t>
  </si>
  <si>
    <t>Organisk porre</t>
  </si>
  <si>
    <t>Poivron mini en couleur</t>
  </si>
  <si>
    <t>Pepper mini color</t>
  </si>
  <si>
    <t>Pimiento mini dulce de colores local</t>
  </si>
  <si>
    <t>Mini peber (farver)</t>
  </si>
  <si>
    <t>Polen Frais BIO (paquet de 500g)</t>
  </si>
  <si>
    <t>Cordoue</t>
  </si>
  <si>
    <t>Cordoba</t>
  </si>
  <si>
    <t>Polen fresco BIO (env. 500 grs.)</t>
  </si>
  <si>
    <t>Organisk frisk polen (500g)</t>
  </si>
  <si>
    <t>1564</t>
  </si>
  <si>
    <t>Polen sec BIO (paquet de 500g)</t>
  </si>
  <si>
    <t>Polen seco BIO (env. 500 grs.)</t>
  </si>
  <si>
    <t>Organisk tør polen (500g)</t>
  </si>
  <si>
    <t>Pomme de terre rouge BIO</t>
  </si>
  <si>
    <t>Patata roja BIO</t>
  </si>
  <si>
    <t>Organisk rød kartofler</t>
  </si>
  <si>
    <t>5124-3852</t>
  </si>
  <si>
    <t>Pomme Golden (Nouvelle récolte!!)</t>
  </si>
  <si>
    <t>Golden apple (New Harvest !!)</t>
  </si>
  <si>
    <t>Manzana Golden local de la Sierra (nueva cosecha)</t>
  </si>
  <si>
    <t>Golden æble</t>
  </si>
  <si>
    <t>Pomme Reineta Sierra Nevada</t>
  </si>
  <si>
    <t>Apple Reineta Sierra Nevada</t>
  </si>
  <si>
    <t>Manzana Reineta local Sierra Nevada</t>
  </si>
  <si>
    <t>Pomme rouge Starky Sierra Nevada</t>
  </si>
  <si>
    <t>Manzana Starky roja local Sierra Nevada</t>
  </si>
  <si>
    <t>Rødt Apple Starky Sierra Nevada</t>
  </si>
  <si>
    <t>Pomme rouge Top Sierra Nevada</t>
  </si>
  <si>
    <t>Manzana roja Top Red local de Sierra Nevada</t>
  </si>
  <si>
    <t>Rød Apple Top Sierra Nevada</t>
  </si>
  <si>
    <t>Pomme Royal Gala (nouvelle récolte!!)</t>
  </si>
  <si>
    <t>Royal Gala Apple (new crop !!)</t>
  </si>
  <si>
    <t>Manzana Royal Gala local de Sierra Nevada (nueva cosecha)</t>
  </si>
  <si>
    <t>Royal Gala æble</t>
  </si>
  <si>
    <t>Radis Daikon</t>
  </si>
  <si>
    <t>Daikon radish</t>
  </si>
  <si>
    <t>Rábano Daikon</t>
  </si>
  <si>
    <t>Daikon radise</t>
  </si>
  <si>
    <t>Raisin blanc italien avec des pépins BIO</t>
  </si>
  <si>
    <t>Uva blanca italiana con semillas BIO</t>
  </si>
  <si>
    <t>Organisk italiensk hvid vindruer (uden sten)</t>
  </si>
  <si>
    <t>Raisin blanc Tempranillo</t>
  </si>
  <si>
    <t>Uva blanca Tempranillo local</t>
  </si>
  <si>
    <t>tempranillo hvid vindruer</t>
  </si>
  <si>
    <t>Raisin Muscat Blanc</t>
  </si>
  <si>
    <t>Uva Moscatel blanca</t>
  </si>
  <si>
    <t>Muscat hvid vindruer</t>
  </si>
  <si>
    <t>Raisin noir d'automne Royal sans pépins BIO</t>
  </si>
  <si>
    <t>Uva negra Autum Royal sin semillas BIO</t>
  </si>
  <si>
    <t>Organisk royal sort vindruer (uden sten)</t>
  </si>
  <si>
    <t>Raisin rose local</t>
  </si>
  <si>
    <t>Uva rosa local</t>
  </si>
  <si>
    <t>lokalt lyserød vindruer</t>
  </si>
  <si>
    <t>Raisin sec Sultana BIO (Paquet de 1kg)</t>
  </si>
  <si>
    <t>Uva pasa Sultana BIO (env. 1 kg.)</t>
  </si>
  <si>
    <t>Organisk Sultana rosiner (tør, 1kg)</t>
  </si>
  <si>
    <t>Raisins secs Muscat en grains (paquet de 500g)</t>
  </si>
  <si>
    <t>500g</t>
  </si>
  <si>
    <t>#VALUE!</t>
  </si>
  <si>
    <t>Uva pasa Moscatel en grano (nueva cosecha)en env. de 500 grs</t>
  </si>
  <si>
    <t>Muscat-druer i korn (pakning på 500 g)</t>
  </si>
  <si>
    <t>Sel rose de l'Himalaya moulu
(Sachet de 1kg)</t>
  </si>
  <si>
    <t>Pakistan</t>
  </si>
  <si>
    <t>Himalayan pink salt ground
(1kg bag)</t>
  </si>
  <si>
    <t>Sal del Himalaya molida (env. 1 kg.)</t>
  </si>
  <si>
    <t>Himalaya fin salt (1kg)</t>
  </si>
  <si>
    <t>Sésame CRU BIO (Sachet de 1kg)</t>
  </si>
  <si>
    <t>Paraguay/ Egypte</t>
  </si>
  <si>
    <t>Paraguay / Egypt</t>
  </si>
  <si>
    <t>Sésamo crudo BIO (env. 1 kg.)</t>
  </si>
  <si>
    <t>Organisk sesam frø (1kg)</t>
  </si>
  <si>
    <t>Paraguay/Egypt</t>
  </si>
  <si>
    <t>Souchet BIO (Sachet de 1kg)</t>
  </si>
  <si>
    <t>Niger</t>
  </si>
  <si>
    <t>Chufa BIO (env. 1 kg.)</t>
  </si>
  <si>
    <t>Organisk nødgræs (1kg)</t>
  </si>
  <si>
    <t>Spaguetti de mer déshydraté BIO</t>
  </si>
  <si>
    <t>Alga Espagueti de mar deshidratada BIO (env. 500 grs.)</t>
  </si>
  <si>
    <t>Organisk Dehydreret havspaguetti (500g)</t>
  </si>
  <si>
    <t>1496b</t>
  </si>
  <si>
    <t>Alga Espagueti de mar deshidratada BIO (env. 1 kg.)</t>
  </si>
  <si>
    <t>Organisk Dehydreret havspaguetti (1kg)</t>
  </si>
  <si>
    <t>Spiruline en poudre BIO (Sachet d'1kg)</t>
  </si>
  <si>
    <t>Spirulina en polvo BIO (env. 1 kg.)</t>
  </si>
  <si>
    <t>Organisk spirulina pulver (1 kg pose)</t>
  </si>
  <si>
    <t>1612b</t>
  </si>
  <si>
    <t>Spiruline en poudre BIO (Sachet de 500g)</t>
  </si>
  <si>
    <t>Spirulina en polvo BIO (env. 500 grs.)</t>
  </si>
  <si>
    <t>Organisk spirulina pulver (500 g pose)</t>
  </si>
  <si>
    <t>Sucre de coco BIO (paquet de 1 kg.)</t>
  </si>
  <si>
    <t>Indonésie</t>
  </si>
  <si>
    <t>Indonesia</t>
  </si>
  <si>
    <t>Azúcar de coco BIO (env. 1 kg.)</t>
  </si>
  <si>
    <t>Organisk kokosnødsukker (pakke på 1 kg.)</t>
  </si>
  <si>
    <t>Indonesian</t>
  </si>
  <si>
    <t>Tomate déshydratée BIO CRU Déshydratées à basse température 35º, qualité supérieure!!</t>
  </si>
  <si>
    <t>200g</t>
  </si>
  <si>
    <t>Tomate seco BIO laminado (env. 200 grs.) ¡¡¡Deshidratado a baja temperatura 35º, calidad superior!!! RAW</t>
  </si>
  <si>
    <t>BIO CRU Dehydreret tomat Dehydreret ved lav temperatur 35º, overlegen kvalitet !!</t>
  </si>
  <si>
    <t>6110b</t>
  </si>
  <si>
    <t>Tomate seco BIO laminado (env. 1 kg.) ¡¡¡Deshidratado a baja temperatura 35º, calidad superior!!! RAW</t>
  </si>
  <si>
    <t>Xylitol (sucre de bouleau) paquet. 1 kg.</t>
  </si>
  <si>
    <t>Finlande</t>
  </si>
  <si>
    <t>Xylitol (birch sugar) package. 1 kg.</t>
  </si>
  <si>
    <t>Finland</t>
  </si>
  <si>
    <t>Xilitol (azúcar de abedul) env. 1 kg.</t>
  </si>
  <si>
    <t>Xylitol (birkesukker) (1 kg pakke)</t>
  </si>
  <si>
    <t>Finlandia</t>
  </si>
  <si>
    <t>Code maison</t>
  </si>
  <si>
    <t>CODE</t>
  </si>
  <si>
    <t>DESIGNATION</t>
  </si>
  <si>
    <t>ORIGEN</t>
  </si>
  <si>
    <t>INFO</t>
  </si>
  <si>
    <t>PRIX
(sans FDP)</t>
  </si>
  <si>
    <t>UNITÉ</t>
  </si>
  <si>
    <t>10kg</t>
  </si>
  <si>
    <t>30kg</t>
  </si>
  <si>
    <t>60kg</t>
  </si>
  <si>
    <t>5kg
Min</t>
  </si>
  <si>
    <t>X</t>
  </si>
  <si>
    <t>Granada</t>
  </si>
  <si>
    <t>❤️</t>
  </si>
  <si>
    <t>Málaga</t>
  </si>
  <si>
    <t>Tíbet</t>
  </si>
  <si>
    <t>Perú</t>
  </si>
  <si>
    <t>Nacional</t>
  </si>
  <si>
    <t>OFFRE</t>
  </si>
  <si>
    <t>Irán</t>
  </si>
  <si>
    <t>Importación</t>
  </si>
  <si>
    <t>Nueva Zelanda</t>
  </si>
  <si>
    <t>Córdoba</t>
  </si>
  <si>
    <t>Andalucía</t>
  </si>
  <si>
    <t>Kenia</t>
  </si>
  <si>
    <t>South Africa</t>
  </si>
  <si>
    <t>Pakistán</t>
  </si>
  <si>
    <t>3901-5108</t>
  </si>
  <si>
    <t>3168- 3734</t>
  </si>
  <si>
    <t>1647b</t>
  </si>
  <si>
    <t>1575b</t>
  </si>
  <si>
    <t>Avocat Bacon BIO (Reconversion)</t>
  </si>
  <si>
    <t>Avocat Insana 16 mois sur l'arbre</t>
  </si>
  <si>
    <t>Avocat sauvage BIO (peau noire, vert lisse)</t>
  </si>
  <si>
    <t>Avocat Torrox 16 mois sur l'arbre</t>
  </si>
  <si>
    <t>Farine de noix de coco BIO (paquet de 1 kg.)</t>
  </si>
  <si>
    <t>Farine de noix de coco BIO (paquet de 500g.)</t>
  </si>
  <si>
    <t>Framboise biologique de l'Alpujarra (125 g). Uniquement pour les commandes envoyées par palette réfrigérée</t>
  </si>
  <si>
    <t>Mango Manzanillo Nuñez BIO</t>
  </si>
  <si>
    <t>Mangue Ataulfo BIO (seulement 17 kg en stock)</t>
  </si>
  <si>
    <t>Mangue Ataulfo BIO (seulement 28 kg en stock)</t>
  </si>
  <si>
    <t>Mangue Dusheri BIO</t>
  </si>
  <si>
    <t>Mangue Irwin mini gourmet (mûrie sur l'arbre) Recommandée pour son excellent arôme, son goût, sa texture et sa couleur!!</t>
  </si>
  <si>
    <t>Mangue Osteen mini (ferme Eparadise) Sélection maximale, mûrie sur l'arbre et récoltée quotidiennement!!</t>
  </si>
  <si>
    <t>Mangue Salvaje/Bravio BIO</t>
  </si>
  <si>
    <t>Mangue Valenia Pride (grande)</t>
  </si>
  <si>
    <t>Melon jaune canari</t>
  </si>
  <si>
    <t>Mûre biologique de l'Alpujarra (paquet de 125 g). Uniquement pour les commandes envoyées par palette réfrigérée</t>
  </si>
  <si>
    <t>Oignon rouge local</t>
  </si>
  <si>
    <t>Papaye Situet BIO</t>
  </si>
  <si>
    <t>Pastèque Crimson (Entre 4 et 10 kg) Excellent goût, texture douce et très juteuse!!</t>
  </si>
  <si>
    <t>Sucre de coco BIO (paquet de 500g.)</t>
  </si>
  <si>
    <t>Avocat sauvage (morceaux très longs)</t>
  </si>
  <si>
    <t>Raisin noir</t>
  </si>
  <si>
    <t>Tomate salade Calabardine BIO</t>
  </si>
  <si>
    <t>wild avocado (very long pieces)</t>
  </si>
  <si>
    <t>Coconut flour Organic (500g packet.)</t>
  </si>
  <si>
    <t>Mango Dusheri BIO</t>
  </si>
  <si>
    <t>Canary melon</t>
  </si>
  <si>
    <t>Local red onion</t>
  </si>
  <si>
    <t>Avocado Bacon BIO (Konvertering)</t>
  </si>
  <si>
    <t>Granat</t>
  </si>
  <si>
    <t>vild avocado (meget lange stykker)</t>
  </si>
  <si>
    <t>Mango Valenia Pride (stor)</t>
  </si>
  <si>
    <t>Sort Grappe</t>
  </si>
  <si>
    <t>Indonesien</t>
  </si>
  <si>
    <t>Aguacate Insana local ¡¡¡16 meses en el árbol!!!</t>
  </si>
  <si>
    <t>Aguacate Salvaje local (piezas muy largas)</t>
  </si>
  <si>
    <t>Aguacate Salvaje BIO(piel negra/verde lisa) Producción Propia</t>
  </si>
  <si>
    <t>Aguacate Torrox-24 local (variedad similar al fuerte) ¡¡¡16 meses en el árbol!!!</t>
  </si>
  <si>
    <t>Harina de Coco BIO (env. 1 kg.)</t>
  </si>
  <si>
    <t>Harina de Coco BIO (env. 500 grs.)</t>
  </si>
  <si>
    <t>Frambuesa BIO de la Alpujarra (env. 125 grs.). Solo para pedidos con envío por medio de palet refrigerado</t>
  </si>
  <si>
    <t>Mango Ataulfo BIO (sólo 17 kgs. en stock)</t>
  </si>
  <si>
    <t>Mango Alfonso BIO (solo 28 kgs. en stock)</t>
  </si>
  <si>
    <t>Mango Irwin mini gourmet local (madurado en arbol)Recomendado por su excelente aroma, sabor, textura y color</t>
  </si>
  <si>
    <t>Mango Osteen mini finca EParadise (certificado Global Gap) ¡¡¡Máxima selección, madurado en el árbol y recolectado a diario!!!</t>
  </si>
  <si>
    <t>Mango Salvaje/Bravio BIO</t>
  </si>
  <si>
    <t>Mango Valencia Pride local (piezas grandes) ¡¡Excelente!!</t>
  </si>
  <si>
    <t>Melón amarillo canario Local</t>
  </si>
  <si>
    <t>Mora BIO de la Alpujarra (env. 125 grs.). Solo para pedidos con envío por medio de palet refrigerado</t>
  </si>
  <si>
    <t>Cebolla roja local</t>
  </si>
  <si>
    <t>Papaya Situet BIO</t>
  </si>
  <si>
    <t>Sandia Crimson alargada con semillas local (piezas entre 3-12 kgs.) ¡¡¡Excelente sabor, textura blanda y muy jugosa!!!</t>
  </si>
  <si>
    <t>Uva negra local/sin semillas local</t>
  </si>
  <si>
    <t>Azúcar de coco BIO (env. 500 grs.)</t>
  </si>
  <si>
    <t>Tomate ensalada Calabardina BIO de la Alpujarra</t>
  </si>
  <si>
    <t>Tomate Cherry pera BIO</t>
  </si>
  <si>
    <t>Tomate cerise poire BIO</t>
  </si>
  <si>
    <t>Torrox avocado 16 months on tree</t>
  </si>
  <si>
    <t>Irwin mango mini gourmet (ripened on  tree) Recommended for its excellent flavor, taste, texture and color !!</t>
  </si>
  <si>
    <t>Crimson Watermelon (Between 4 and 10 kg) Excellent flavor, soft texture and very juicy !!</t>
  </si>
  <si>
    <t>Avocado Insana (16 måneder på træet)</t>
  </si>
  <si>
    <t>Økologisk vild Avocado (sort hud, glat grøn)</t>
  </si>
  <si>
    <t>Avocado Torrox (16 måneder på træet)</t>
  </si>
  <si>
    <t>Økologisk Kokos mel (1 kg.)</t>
  </si>
  <si>
    <t>Økologisk Kokos mel (500 g)</t>
  </si>
  <si>
    <t>Økologisk Hindbær Alpujarra (125 g). (kølepalleordre)</t>
  </si>
  <si>
    <t>Økologisk Mango Manzanillo Nuñez</t>
  </si>
  <si>
    <t>Økologisk Ataulfo ​​Mango (kun 17 kg på lager)</t>
  </si>
  <si>
    <t>Økologisk Ataulfo ​​Mango (kun 28 kg på lager)</t>
  </si>
  <si>
    <t>Økologisk Mango Dusheri</t>
  </si>
  <si>
    <t>Irwin mango mini "gourmet" (modnet på træet)</t>
  </si>
  <si>
    <t>Mango Osteen mini (Eparadise gård), modnet på træet og høstet dagligt !!</t>
  </si>
  <si>
    <t>Økologisk Mango Salvaje / Bravio</t>
  </si>
  <si>
    <t>Økologisk brombær Alpujarra (pakke 125 g). (kølepalleordre)</t>
  </si>
  <si>
    <t>Lokalt rødløg</t>
  </si>
  <si>
    <t>Økologisk Papaya situ</t>
  </si>
  <si>
    <t>Vandmelon Crimson (mellem 4 og 10 kg) , blød konsistens og meget saftigt !!</t>
  </si>
  <si>
    <t>Økologisk kokos sukker (500 g pakke.)</t>
  </si>
  <si>
    <t>Økologisk Tomat salat Calabardine</t>
  </si>
  <si>
    <t>Økologisk kirsebær Tomat</t>
  </si>
  <si>
    <t>Aguacate Hass local (duro, recién cogido, varios calibres) ¡¡¡17 meses en árbol!!!</t>
  </si>
  <si>
    <t>Baie de Goji BIO (env. 1kg)</t>
  </si>
  <si>
    <t>Blette biologique (idéale pour les salades ou les smoothies)</t>
  </si>
  <si>
    <t>Acelga Baby verde BIO producción propia (ideal para ensaladas o batidos)</t>
  </si>
  <si>
    <t>Carambole / fruit étoilé</t>
  </si>
  <si>
    <t>Citron caviar/citron australasica BIO, en morceaux de 0,10/0,15 g (par plateau de 500 grs)</t>
  </si>
  <si>
    <t>Caviar cítrico/citrus australasica BIO, piezas de 0,10/0,15 grs. (precio por bandeja de 500 grs.)</t>
  </si>
  <si>
    <t>Citron caviar/citron australasica BIO, en morceaux de 0,10/0,15 g (plateau de 200 grs)</t>
  </si>
  <si>
    <t>Caviar cítrico/citrus australasica BIO, piezas de 0,10/0,15 grs. (precio por bandeja de 200 grs.)</t>
  </si>
  <si>
    <t>Citron jaune Verna BIO (grand/moyen format)</t>
  </si>
  <si>
    <t>Curcuma frais BIO (paquet 500g)</t>
  </si>
  <si>
    <t>Eau de mer micro-filtrée hypertonique
    - (n°1 : box 3L)</t>
  </si>
  <si>
    <t>Eau de mer micro-filtrée hypertonique
    - (n°2 : box 11L)</t>
  </si>
  <si>
    <t>Eau de mer micro-filtrée hypertonique
    - (n°3 : box 20L)</t>
  </si>
  <si>
    <t>Higo de miel semi-seco de la Alpujarra BIO (grande) env. 375 grs. cristal ¡¡¡Excelente y especial!!!</t>
  </si>
  <si>
    <t>375g</t>
  </si>
  <si>
    <t>3540-3539-5031</t>
  </si>
  <si>
    <t>Goyave</t>
  </si>
  <si>
    <t>3601-5043-3261</t>
  </si>
  <si>
    <t>Kaki Fuyu</t>
  </si>
  <si>
    <t>Kaki Fuyu local</t>
  </si>
  <si>
    <t>Maca noire BIO (env. 1kg)</t>
  </si>
  <si>
    <t>Maca noire BIO (env. 500g)</t>
  </si>
  <si>
    <t>Mangue Keitt BIO</t>
  </si>
  <si>
    <t>Mango Keitt BIO</t>
  </si>
  <si>
    <t>Mangue Kent Gourmet BIO</t>
  </si>
  <si>
    <t>Mango Kent Gourmet BIO</t>
  </si>
  <si>
    <t>Mangue Sensación</t>
  </si>
  <si>
    <t>Mango Sensación local</t>
  </si>
  <si>
    <t>Mango Súper Haden local</t>
  </si>
  <si>
    <t>Oignon blanc BIO</t>
  </si>
  <si>
    <t>Orange Valencialate</t>
  </si>
  <si>
    <t>Pamplemousse Etoile de Ruby BIO</t>
  </si>
  <si>
    <t>Afrique du sud</t>
  </si>
  <si>
    <t>Pomelo Star Ruby BIO</t>
  </si>
  <si>
    <t>Poivron rouge Ramiro BIO</t>
  </si>
  <si>
    <t>Pimiento Rojo Ramiro BIO</t>
  </si>
  <si>
    <t>Pomme Fuji locale de la Sierra</t>
  </si>
  <si>
    <t>Manzana Fuji local de la Sierra</t>
  </si>
  <si>
    <t>Raisin rouge crimson biologique</t>
  </si>
  <si>
    <t>Uva Crimson roja BIO</t>
  </si>
  <si>
    <t>3009b</t>
  </si>
  <si>
    <t>6019b</t>
  </si>
  <si>
    <t>1119b</t>
  </si>
  <si>
    <t>Figue demi-sèche au miel biologique de l'Alpujarra (grand) 375 grs</t>
  </si>
  <si>
    <t>Mangue Super Haden</t>
  </si>
  <si>
    <t>Avocat Hass 17 mois sur l'arbre
  - (dur, fraîchement cueilli, de différentes tailles)</t>
  </si>
  <si>
    <t>Hass Avocado 17 months out of the tree
- (hard, freshly picked, different sizes)</t>
  </si>
  <si>
    <t>organic chard (ideal for salads or smoothies)</t>
  </si>
  <si>
    <t>Fuyu persimmon</t>
  </si>
  <si>
    <t>Mango Super Haden</t>
  </si>
  <si>
    <t>Local Sierra Fuji apple</t>
  </si>
  <si>
    <t>Limón Verna BIO calibre grande, madurado en planta</t>
  </si>
  <si>
    <t>halvtør figen biologisk honning Alpujarra (stor) 375 grs</t>
  </si>
  <si>
    <t>friske figner</t>
  </si>
  <si>
    <t>khaki sorter</t>
  </si>
  <si>
    <t>mango Sensacion</t>
  </si>
  <si>
    <t>Sydafrika</t>
  </si>
  <si>
    <t>Lokal Sierra Fuji æble</t>
  </si>
  <si>
    <t>Organiske Druer rødt crimson</t>
  </si>
  <si>
    <t xml:space="preserve"> Organic Caviar lemon / lime australasica, into pieces of 0.10 / 0.15 g (500 grs per tray)</t>
  </si>
  <si>
    <t>Caviar lemon / lime australasica Organic, into pieces of 0.10 / 0.15 g (tray 200 grs)</t>
  </si>
  <si>
    <t>Organic Verna lemon yellow  (large / medium size)</t>
  </si>
  <si>
    <t xml:space="preserve">Organic Keitt mango </t>
  </si>
  <si>
    <t xml:space="preserve">Organic Mango Kent Gourmet </t>
  </si>
  <si>
    <t>Organic unpasteurized fermented olives (450g glass jar) [Different types: fresh, semi-dry, dry, ... choice (no salt, no water and no other additions)]</t>
  </si>
  <si>
    <t xml:space="preserve">Organic Red pepper Ramiro </t>
  </si>
  <si>
    <t>Açaï en poudre iofilisée BIO (env. 250g)</t>
  </si>
  <si>
    <t>1100-1312</t>
  </si>
  <si>
    <t xml:space="preserve"> </t>
  </si>
  <si>
    <t>Algue Chlorella en poudre BIO (env. 1kg)</t>
  </si>
  <si>
    <t>Algue Chlorella en poudre BIO (env. 500g)</t>
  </si>
  <si>
    <t>Algue Dulse déshydratée BIO (env. 1kg)</t>
  </si>
  <si>
    <t>Algue Dulse déshydratée BIO (env. 500g)</t>
  </si>
  <si>
    <t>Algue Kombu déshydratées BIO (env. 1kg)</t>
  </si>
  <si>
    <t>Algue Kombu déshydratées BIO (env. 500g)</t>
  </si>
  <si>
    <t>Algue Nori entière déshydratées BIO (env. 1kg)</t>
  </si>
  <si>
    <t>Algue Nori entière déshydratées BIO (env. 500g)</t>
  </si>
  <si>
    <t>Aloe Vera (feuille fraîche) BIO</t>
  </si>
  <si>
    <t>Amande Romera avec coque</t>
  </si>
  <si>
    <t>Almendra Romera con cáscara local</t>
  </si>
  <si>
    <t>Amande sans coque CRU BIO (env. 1kg)</t>
  </si>
  <si>
    <t>Avocat Bacon (grand)</t>
  </si>
  <si>
    <t>Avocat Bacon Cocktail (petit calibre)</t>
  </si>
  <si>
    <t>Aguacate Bacon cocktail local</t>
  </si>
  <si>
    <t>Avocat Fuerte</t>
  </si>
  <si>
    <t>Aguacate Fuerte local</t>
  </si>
  <si>
    <t>Avocat Fuerte BIO</t>
  </si>
  <si>
    <t>Aguacate Fuerte BIO</t>
  </si>
  <si>
    <t>1007-2364</t>
  </si>
  <si>
    <t>Banane Cavendish BIO/RECO
    - (robuste et ferme)</t>
  </si>
  <si>
    <t>Iles Canaries</t>
  </si>
  <si>
    <t>Plátano Cavendish de las Islas BIO/RECO</t>
  </si>
  <si>
    <t>Bâtons de cannelle BIO (env. 100g)</t>
  </si>
  <si>
    <t>Canela en rama BIO (env. 100 grs.)</t>
  </si>
  <si>
    <t>Beurre de cacao BIO (env. 1kg)</t>
  </si>
  <si>
    <t>Manteca de cacao BIO (env. 1 kg.)</t>
  </si>
  <si>
    <t>Cacao en poudre CRU BIO</t>
  </si>
  <si>
    <t>Cacao en polvo crudo BIO (env. 1 kg.)</t>
  </si>
  <si>
    <t>Camu Camu en poudre BIO (env. 250g)</t>
  </si>
  <si>
    <t>Carotte sans fane BIO</t>
  </si>
  <si>
    <t>Algarroba BIO de la Alpujarra al natural en vaina (nueva cosecha) (env. 400 grs.)</t>
  </si>
  <si>
    <t>Céleri vert</t>
  </si>
  <si>
    <t>Chia BIO (env. 1kg)</t>
  </si>
  <si>
    <t>Chips de coco CRU BIO (env. 1kg)</t>
  </si>
  <si>
    <t>3032-5034</t>
  </si>
  <si>
    <t>Chirimoya (grand)</t>
  </si>
  <si>
    <t>Chirimoya BIO (production Rufino)</t>
  </si>
  <si>
    <t>Chirimoya BIO (produción propia, nueva temporada)</t>
  </si>
  <si>
    <t>Chou Kale Winterbor Crespa BIO baby (Production de Rufino)</t>
  </si>
  <si>
    <t>Col Kale Winterbor Crespa BIO baby. Producción Propia</t>
  </si>
  <si>
    <t>Citron Caviar BIO
    - (plateau de 200g)</t>
  </si>
  <si>
    <t>Citron Caviar BIO
    - (plateau de 500g)</t>
  </si>
  <si>
    <t>Citron jaune (mûri sur plante)</t>
  </si>
  <si>
    <t>Limón local amarillo madurado en el árbol</t>
  </si>
  <si>
    <t>Crackers déshydratés CRU BIO (env. 200g)
    - (tomate, tournesol, sarrasin, lin, oignons, ...)</t>
  </si>
  <si>
    <t>Dattes Deglet Nour sans rame BIO</t>
  </si>
  <si>
    <t>Dátil Deglet Nour sin rama BIO</t>
  </si>
  <si>
    <t>Dattes Medjool Jumbo semi-sèche BIO</t>
  </si>
  <si>
    <t>Agua de mar micro-filtrada hipertónica (bag in box 3 litros) (pendientes de recibir en esta semana)</t>
  </si>
  <si>
    <t>Echalottes (env. 500g, petite production, qualité spéciale)</t>
  </si>
  <si>
    <t>Cebollita Echalota local (env. 500 grs.) Procedente de pequeña producción, producto muy especial</t>
  </si>
  <si>
    <t>Fane de Betterave Baby BIO
    - (Production de Rufino)</t>
  </si>
  <si>
    <t>Hoja de Remolacha Baby BIO Producción Producción</t>
  </si>
  <si>
    <t>Farine de coco (env. 1kg)</t>
  </si>
  <si>
    <t>Harina de coco BIO (env. 1 kg.)</t>
  </si>
  <si>
    <t>Fenugrec en graines BIO (env. 500g)</t>
  </si>
  <si>
    <t>Fève de Cacao entière CRU BIO (env. 1kg)</t>
  </si>
  <si>
    <t>Graines de chanvre pelées CRU BIO
    - (env. 1 kg)</t>
  </si>
  <si>
    <t>Graines de tournesol sans coque CRU BIO
    - (env. 1kg)</t>
  </si>
  <si>
    <t>Bulgarie</t>
  </si>
  <si>
    <t>Girasol pipa sin cáscara BIO (env. 1kg)</t>
  </si>
  <si>
    <t>Bulgaria</t>
  </si>
  <si>
    <t>Graines de tournesol sans coque CRU BIO
    - (env. 500g)</t>
  </si>
  <si>
    <t>Girasol pipa sin cáscara BIO (env. 500 grs.)</t>
  </si>
  <si>
    <t xml:space="preserve">Grenade Purple Queen BIO </t>
  </si>
  <si>
    <t>Granada Purple Queen BIO</t>
  </si>
  <si>
    <t>Huile d'olive Alorena 1L BIO</t>
  </si>
  <si>
    <t>Aceite de oliva BIO variedad Aloreña (env. 1 litro cristal)</t>
  </si>
  <si>
    <t xml:space="preserve">Kiwi </t>
  </si>
  <si>
    <t>Kiwi local</t>
  </si>
  <si>
    <t>Lait de coco en poudre CRU BIO (1kg)</t>
  </si>
  <si>
    <t>Lait de coco en poudre CRU BIO (500g)</t>
  </si>
  <si>
    <t>Lima-limón variedad india BIO (se recolecta con color)</t>
  </si>
  <si>
    <t>Lucuma cru en poudre CRU BIO (env. 1 kg)</t>
  </si>
  <si>
    <t>Maca brute en poudre CRU BIO (env. 1kg)</t>
  </si>
  <si>
    <t>Mangue Keitt</t>
  </si>
  <si>
    <t>Mango Keitt Local</t>
  </si>
  <si>
    <t>Mangue Keitt BIO (légères brûlures superficielles à côté du pédoncule causées par le soleil)</t>
  </si>
  <si>
    <t>Mango Keitt BIO (ligeras quemaduras superficiales al lado del pedúnculo producidas por el sol, pulpa perfecta). Finca con certificado ecológico desde 1985 ¡¡¡Oferta!!!</t>
  </si>
  <si>
    <t>Mangue Kent Bio (légères brûlures superficielles à côté de la tige produites par le soleil)</t>
  </si>
  <si>
    <t>Mangue Manzanillo Nuñez</t>
  </si>
  <si>
    <t>Mango Manzanillo Nuñez Local</t>
  </si>
  <si>
    <t>Mangue Osteen</t>
  </si>
  <si>
    <t>Mango Osteen cultivo natural local ¡¡¡Procedente de finca ecológica sin certificado!!!</t>
  </si>
  <si>
    <t>Mangue Palmer Rouge BIO (Grand)</t>
  </si>
  <si>
    <t>3214-3248-3174-3194-3190-3175</t>
  </si>
  <si>
    <t>Mangue plusieurs variétés
    - (Haden, Irwin, Lipens, Osteen, Tommy Atkins)</t>
  </si>
  <si>
    <t>Mango variado local empezando a madurar (Haden, Supér Haden, Irwin, Lipens, Osteen, Tommy Atkins)</t>
  </si>
  <si>
    <t>Noisette sans coque CRU BIO (env. 1kg)</t>
  </si>
  <si>
    <t>Noix de cajou BIO (env. 1kg)</t>
  </si>
  <si>
    <t>Noix de Macadamia sans coque BIO
    - (env. 1kg)</t>
  </si>
  <si>
    <t>Noix de Macadamia sans coque BIO
    - (env. 500g)</t>
  </si>
  <si>
    <t>Noix de Pécan sans coque BIO (env. 1kg)</t>
  </si>
  <si>
    <t>Noix de Pécan sans coque BIO (env. 500g)</t>
  </si>
  <si>
    <t>3441-3442</t>
  </si>
  <si>
    <t>Pamplemousse Star Ruby</t>
  </si>
  <si>
    <t>Paprika épicé de la Vera BIO (env. 1kg)</t>
  </si>
  <si>
    <t>Espagne
Sierra de Gredos</t>
  </si>
  <si>
    <t>Pimentón Picante de la Vera BIO         (env. 1 kg.)</t>
  </si>
  <si>
    <t>Sierra de Gredos</t>
  </si>
  <si>
    <t>Boniato violeta BIO (mediano/grande, nueva cosecha)¡¡Excelente!!</t>
  </si>
  <si>
    <t>Pistache avec coque CRU (env. 1kg)</t>
  </si>
  <si>
    <t>Pistacho en grano natural (env. 1 kg.)</t>
  </si>
  <si>
    <t>Pistache avec coque CRU (env. 500g)</t>
  </si>
  <si>
    <t>Pistacho en grano natural (env. 500 grs.)</t>
  </si>
  <si>
    <t>Pitahaya rouge BIO</t>
  </si>
  <si>
    <t>Pitahaya roja BIO</t>
  </si>
  <si>
    <t>Pomme Granny Smith (Sierra Nevada)</t>
  </si>
  <si>
    <t>Manzana Granny Smith local de Sierra Nevada</t>
  </si>
  <si>
    <t>Raisin sec Sultana BIO
    - (env. 1kg)</t>
  </si>
  <si>
    <t>Sel rose de l'Himalaya moulu
    - (sous vide, env. 1kg)</t>
  </si>
  <si>
    <t>Sésame CRU BIO (env. 1kg)</t>
  </si>
  <si>
    <t>Paraguay
Egypte</t>
  </si>
  <si>
    <t>Paraguay
Egipto</t>
  </si>
  <si>
    <t>Spaguetti de mer déshydraté BIO (env. 1kg)</t>
  </si>
  <si>
    <t>Spaguetti de mer déshydraté BIO (env. 500g)</t>
  </si>
  <si>
    <t>Sucre de coco BIO (env. 1kg)</t>
  </si>
  <si>
    <t>Xylitol (sucre de bouleau) (env. 1kg)</t>
  </si>
  <si>
    <t>1356b</t>
  </si>
  <si>
    <t>6198b</t>
  </si>
  <si>
    <t>3615b</t>
  </si>
  <si>
    <t>Stk.</t>
  </si>
  <si>
    <t>Bacon Avocado Cocktail (SALW)</t>
  </si>
  <si>
    <t>Canary Islands</t>
  </si>
  <si>
    <t>RAW Organic Cocoa Powder</t>
  </si>
  <si>
    <t>Chirimoya (large)</t>
  </si>
  <si>
    <t>Keitt mango</t>
  </si>
  <si>
    <t>Mango Manzanillo Nuñez</t>
  </si>
  <si>
    <t>mango Osteen</t>
  </si>
  <si>
    <t>Mango several varieties
- (Haden, Irwin, Lipens, Osteen, Tommy Atkins)</t>
  </si>
  <si>
    <t>Spain
Sierra de Gredos</t>
  </si>
  <si>
    <t>Granny Smith (Sierra Nevada)</t>
  </si>
  <si>
    <t>Romera almond with shell</t>
  </si>
  <si>
    <t xml:space="preserve">Organic white or purple garlic </t>
  </si>
  <si>
    <t>Cocktail Bacon Avocado  (little)</t>
  </si>
  <si>
    <t xml:space="preserve">Fuerte Avocado </t>
  </si>
  <si>
    <t xml:space="preserve">Fuerte Organic Avocado </t>
  </si>
  <si>
    <t>Organic Cinnamon sticks (approx. 100g)</t>
  </si>
  <si>
    <t>Organic Cocoa butter (approx. 1kg)</t>
  </si>
  <si>
    <t>Organic Chirimoya  (Rufino production )</t>
  </si>
  <si>
    <t>Organic  Winterbor Crespa baby Kale Cabbage (Rufino production)</t>
  </si>
  <si>
    <t>Organic Deglet Nour dates without core</t>
  </si>
  <si>
    <t>Shallots (approx. 500g, small production, special quality)</t>
  </si>
  <si>
    <t xml:space="preserve"> Organic Baby Beet Fane 
- (Rufino production)</t>
  </si>
  <si>
    <t>Raw Organic sunflower seeds without shell
- (approx. 1kg)</t>
  </si>
  <si>
    <t>hvid eller lilla hvidløg BIO</t>
  </si>
  <si>
    <t>Romera med mandelskaller</t>
  </si>
  <si>
    <t>advokat Fuerte</t>
  </si>
  <si>
    <t>Advokat Fuerte BIO</t>
  </si>
  <si>
    <t>Cavendish Banana BIO / RECO
- (stærk og fast)</t>
  </si>
  <si>
    <t>Kanariske øer</t>
  </si>
  <si>
    <t>Kanelstænger BIO (ca.. 100 g)</t>
  </si>
  <si>
    <t>Kakaosmør BIO (ca.. 1 kg)</t>
  </si>
  <si>
    <t>Chirimoya (stor)</t>
  </si>
  <si>
    <t>Chirimoya BIO (produktion Rufino)</t>
  </si>
  <si>
    <t>Kale Kål Winterbor Crespa BIO baby (Production Rufino)</t>
  </si>
  <si>
    <t>Deglet Nour datoer uden åre BIO</t>
  </si>
  <si>
    <t>Tunesien</t>
  </si>
  <si>
    <t>Skalotteløg (cirka. 500g, lille produktion, specialjern)</t>
  </si>
  <si>
    <t>Fane Beet Økologisk Baby
- (Production Rufino)</t>
  </si>
  <si>
    <t>afskallede CRU BIO solsikkefrø
- (. Ca. 1 kg)</t>
  </si>
  <si>
    <t>Bulgarien</t>
  </si>
  <si>
    <t>afskallede CRU BIO solsikkefrø
- (. Ca. 500 g)</t>
  </si>
  <si>
    <t>Granada Lilla dronning BIO</t>
  </si>
  <si>
    <t>Alorena olivenolie 1L BIO</t>
  </si>
  <si>
    <t>kiwi</t>
  </si>
  <si>
    <t>Kiwi ZESPRI Økologisk</t>
  </si>
  <si>
    <t>Keitt mango BIO (lette overfladiske forbrændinger ved siden Skaftet forårsaget af solen)</t>
  </si>
  <si>
    <t>Mango Kent Bio (lette overfladiske forbrændinger off stangen produceret af solen)</t>
  </si>
  <si>
    <t>Mango flere sorter
- (Haden, Irwin, Lipens, Osteen, Tommy Atkins)</t>
  </si>
  <si>
    <t>appelsin Valencialate</t>
  </si>
  <si>
    <t>Andalusien</t>
  </si>
  <si>
    <t>Grapefrugt stjerne Ruby</t>
  </si>
  <si>
    <t>Afrika
fra syd</t>
  </si>
  <si>
    <t>Paprika krydret Vera BIO (ca.. 1 kg)</t>
  </si>
  <si>
    <t>Spanien
Sierra de Gredos</t>
  </si>
  <si>
    <t>Pistacie shell CRU (ca.. 1 kg)</t>
  </si>
  <si>
    <t>Pistacie shell CRU (ca.. 500 g)</t>
  </si>
  <si>
    <t>BIO rød Pitahaya</t>
  </si>
  <si>
    <t>Økologisk chard (perfekt til salater eller smoothies)</t>
  </si>
  <si>
    <t>Økologisk Kaviar citron / lime australasica, i stykker på 0,10 / 0,15 g (500 grs pr bakke)</t>
  </si>
  <si>
    <t>Økologisk Kaviar citron / lime australasica, i stykker 0,10 / 0,15 g (200 grs pr bakke)</t>
  </si>
  <si>
    <t>Økologisk Verna citrongul (stor / medium størrelse)</t>
  </si>
  <si>
    <t>Økologisk Keitt mango</t>
  </si>
  <si>
    <t>Økologisk Mango Kent Gourmet</t>
  </si>
  <si>
    <t>Økologisk Upasteuriseret gærede oliven (450g glas jar) [Forskellige typer: friske, halvtørre, tørre, ... valg (ingen salt, ingen vand og ingen andre tilføjelser)]</t>
  </si>
  <si>
    <t>Økologisk Grapefrugt stjerne Ruby</t>
  </si>
  <si>
    <t>Økologisk Rød peber Ramiro</t>
  </si>
  <si>
    <t>Hass avocado 17 måneder på træet - (forskellige størrelser)"</t>
  </si>
  <si>
    <t>Dried whole seaweed Nori Organic (500g sachet)</t>
  </si>
  <si>
    <t>Organic Avocado Bacon</t>
  </si>
  <si>
    <t>Beet powder Organic (packet 500g)</t>
  </si>
  <si>
    <t>Camu Camu powder Organic (packet 250g)</t>
  </si>
  <si>
    <t>carrot Organic</t>
  </si>
  <si>
    <t>Carob organic Alpujarra (new crop)</t>
  </si>
  <si>
    <t>Celery green Organic</t>
  </si>
  <si>
    <t>Chia Organic (packet 1 kg)</t>
  </si>
  <si>
    <t>Organic Green Cabbage</t>
  </si>
  <si>
    <t>Organic Lemon yellow (second category)</t>
  </si>
  <si>
    <t>Verna lemon yellow Organic
(Large / medium size)</t>
  </si>
  <si>
    <t>Lime Indian Variety Organic
(Harvested with color)</t>
  </si>
  <si>
    <t>Citronella (bunch of stems 5) Organic (conversion)</t>
  </si>
  <si>
    <t>Organic fresh turmeric (500g pack)</t>
  </si>
  <si>
    <t>Deglet Dates Coreless Organic</t>
  </si>
  <si>
    <t>Fenugreek seeds Organic (pack of 500 gms.)</t>
  </si>
  <si>
    <t>Organic fresh fig</t>
  </si>
  <si>
    <t>Fruit of the purple passion Organic</t>
  </si>
  <si>
    <t>Fruit of Baobab powder Organic</t>
  </si>
  <si>
    <t>Organic ginger</t>
  </si>
  <si>
    <t>Peeled raw hemp seeds Organic (pack of 1 kg.)</t>
  </si>
  <si>
    <t>Peeled raw hemp seeds Organic (500g packet.)</t>
  </si>
  <si>
    <t>Granada Organic</t>
  </si>
  <si>
    <t>Fuyu persimmon Organic</t>
  </si>
  <si>
    <t>Lin brown Organic (sachet 500g)</t>
  </si>
  <si>
    <t>Lucuma powder believed Organic
(Sachet 1 kg)</t>
  </si>
  <si>
    <t>Maca raw powder Organic (packet 1 kg.)</t>
  </si>
  <si>
    <t>Maca raw powder Organic (packet 500g.)</t>
  </si>
  <si>
    <t>Black Maca Organic (approx. 1 kg.)</t>
  </si>
  <si>
    <t>Maca black Organic (approx. 500g).</t>
  </si>
  <si>
    <t>Mango Kent Organic ¡¡Superior quality, excellent !!!</t>
  </si>
  <si>
    <t>Red Mango Palmer Organic</t>
  </si>
  <si>
    <t>Ataulfo ​​mango mini gourmet Organic. Small quantity</t>
  </si>
  <si>
    <t>Haden mango Organic</t>
  </si>
  <si>
    <t>Organic eucalyptus honey
(Glass jar of 1L)</t>
  </si>
  <si>
    <t>Organic red onion</t>
  </si>
  <si>
    <t>Organic sweet potato (large)</t>
  </si>
  <si>
    <t>leek Organic</t>
  </si>
  <si>
    <t>Red Potato Organic</t>
  </si>
  <si>
    <t>Italian white grapes with seeds Organic</t>
  </si>
  <si>
    <t>Autumn Royal seedless black grape Organic</t>
  </si>
  <si>
    <t>Spirulina powder Organic (bag 1kg)</t>
  </si>
  <si>
    <t>Spirulina powder Organic (500g sachet)</t>
  </si>
  <si>
    <t>Organic wild avocado (black skin, smooth green)</t>
  </si>
  <si>
    <t>Coconut flour Organic (pack of 1 kg.)</t>
  </si>
  <si>
    <t>Organic Ataulfo ​​Mango (only 17 kg in stock)</t>
  </si>
  <si>
    <t>Organic Ataulfo ​​Mango (only 28 kg in stock)</t>
  </si>
  <si>
    <t>Organic Situet Papaya</t>
  </si>
  <si>
    <t>Organic coconut sugar (500g packet.)</t>
  </si>
  <si>
    <t>Tomato salad Calabardine Organic</t>
  </si>
  <si>
    <t>Cherry Tomato pear Organic</t>
  </si>
  <si>
    <t>Cavendish Banana Organic / RECO
- (strong and firm)</t>
  </si>
  <si>
    <t>Alorena olive oil 1L Organic</t>
  </si>
  <si>
    <t>Keitt mango Organic (slight superficial burns beside the peduncle caused by the sun)</t>
  </si>
  <si>
    <t>Paprika spiced Vera Organic (approx. 1kg)</t>
  </si>
  <si>
    <t>Organic red Pitahaya</t>
  </si>
  <si>
    <t>Organic Olives Aloreña with dressing, unpasteurized (800g)</t>
  </si>
  <si>
    <t>coreless Organic black olives, semi-dried, non-pasteurized
(Pack 500g)</t>
  </si>
  <si>
    <t>Raspberry Organic Alpujarra (125 g). Only the commands sent by refrigerated pallet</t>
  </si>
  <si>
    <t>Organic blackberry Alpujarra (packet 125 g). Only the commands sent by refrigerated pallet</t>
  </si>
  <si>
    <t>Fig semidry the Organic Alpujarra honey (small</t>
  </si>
  <si>
    <t>Coconut milk powder Organic RAW (1 kg)</t>
  </si>
  <si>
    <t>cashew RAW Organic (bag 1kg)</t>
  </si>
  <si>
    <t>Sesame RAW Organic (1kg bag)</t>
  </si>
  <si>
    <t>Cocoa whole seed peeled RAW Organic (packet 1 kg)</t>
  </si>
  <si>
    <t>Unpasteurized sauerkraut RAW Organic (glass jar 500g)</t>
  </si>
  <si>
    <t>Crackers dehydrated tomato, sunflower seeds, buckwheat, flax, onions and Moringa Organic RAW (packet 200g)</t>
  </si>
  <si>
    <t>Organic Acai powder  (250g bag) Superior Quality !!</t>
  </si>
  <si>
    <t>Fresh acerola</t>
  </si>
  <si>
    <t xml:space="preserve"> Organic White or purple garlic</t>
  </si>
  <si>
    <t>Organic Chlorella powder  (Pack of 1kg)</t>
  </si>
  <si>
    <t>Organic Kombu seaweed dried (Pack of 1kg)</t>
  </si>
  <si>
    <t>Organic dried seaweed Dulse (Pack 500g)</t>
  </si>
  <si>
    <t>Organic dried seaweed Dulse (Pack of 1kg)</t>
  </si>
  <si>
    <t>Organic Chlorella powder  (Pack 500g)</t>
  </si>
  <si>
    <t>OrganicKombu seaweed dried (Pack 500g)</t>
  </si>
  <si>
    <t>Organic Nori whole dried (bag of 1kg)</t>
  </si>
  <si>
    <t xml:space="preserve">Desmayo Almond with shell </t>
  </si>
  <si>
    <t>Lauren almond with  shell (sweet)</t>
  </si>
  <si>
    <t>RAW ORGANIC Almond with shell (Packet 1 kg)</t>
  </si>
  <si>
    <t>Pineapple (matured on plant) Super good, intense color, very aromatic!</t>
  </si>
  <si>
    <t>Raw peanuts with shell</t>
  </si>
  <si>
    <t xml:space="preserve">RAW ORGANIC Peanuts without shell </t>
  </si>
  <si>
    <t>Organic Pineapple dehydrated (packet 1 kg)</t>
  </si>
  <si>
    <t>Hass Avocado 16 months out of the tree (Hard, freshly picked, different sizes)</t>
  </si>
  <si>
    <t>Organic Goji  (about 1kg)</t>
  </si>
  <si>
    <t>Organic Goji  (approximately 500g)</t>
  </si>
  <si>
    <t>Organic Cavendish Banana</t>
  </si>
  <si>
    <t>Organic Banana dehydrated semi-dry  (packet 200g)</t>
  </si>
  <si>
    <t xml:space="preserve">Organic beet </t>
  </si>
  <si>
    <t>Organic Beet powder  (packet 1 kg)</t>
  </si>
  <si>
    <t>Brown cane sugar (fruit of the season)</t>
  </si>
  <si>
    <t>Carrot with tops</t>
  </si>
  <si>
    <t>Carrot without tops</t>
  </si>
  <si>
    <t>Chirimoya in  Organic agriculture CONVERSION  (own production, new season)</t>
  </si>
  <si>
    <t>Lemon yellow (ripened on the tree).</t>
  </si>
  <si>
    <t xml:space="preserve">Valencia Pumpkin </t>
  </si>
  <si>
    <t>Fresh Pagoda Coco</t>
  </si>
  <si>
    <t xml:space="preserve">fresh Bahri dates </t>
  </si>
  <si>
    <t>Deglet Nour dates Organic</t>
  </si>
  <si>
    <t>Mazafati Bam dates  Organic</t>
  </si>
  <si>
    <t>semidry  Medjool Dates Organic</t>
  </si>
  <si>
    <t>figs Organic</t>
  </si>
  <si>
    <t xml:space="preserve"> Aloreña Olive Oil 5L Organic</t>
  </si>
  <si>
    <t>Persimmon varieties</t>
  </si>
  <si>
    <t xml:space="preserve">Marisol mandarin </t>
  </si>
  <si>
    <t>Bandai Mango  Organic</t>
  </si>
  <si>
    <t xml:space="preserve">Glen mango </t>
  </si>
  <si>
    <t xml:space="preserve">Kensington mango </t>
  </si>
  <si>
    <t xml:space="preserve">Kent mango </t>
  </si>
  <si>
    <t>KentMango Organic (slight superficial burns off the rod produced by the sun, perfect pulp)</t>
  </si>
  <si>
    <t>Lipensmango</t>
  </si>
  <si>
    <t>Kent Mango, mini gourmet local</t>
  </si>
  <si>
    <t>Lipens Mango  Organic</t>
  </si>
  <si>
    <t>Lipens Mango , gourmet (explosion juice and incredible flavor when it completed its maturation and color of yellow skin)</t>
  </si>
  <si>
    <t>Osteen Mango mini gourmet  Organic</t>
  </si>
  <si>
    <t>Osteen Mango (Farm Eparadise) Maximum selection, ripened on the tree and harvested daily !!</t>
  </si>
  <si>
    <t>Osteen Mango Organic</t>
  </si>
  <si>
    <t>Osteen Mango Organic (higher quality !!)</t>
  </si>
  <si>
    <t xml:space="preserve">Pico de Loro Mango </t>
  </si>
  <si>
    <t xml:space="preserve">Red Palmer Mango </t>
  </si>
  <si>
    <t>red Palmer Mango semidry dried homemade (sachet 500g)</t>
  </si>
  <si>
    <t>Safeda Mango  Organic</t>
  </si>
  <si>
    <t xml:space="preserve">Zillmango </t>
  </si>
  <si>
    <t>Zill Mango  Organic</t>
  </si>
  <si>
    <t>Zill Mango gourmet - a rare delight</t>
  </si>
  <si>
    <t xml:space="preserve">Galia melon </t>
  </si>
  <si>
    <t>GaliaMelon Organic (very aromatic and sweet !!)</t>
  </si>
  <si>
    <t xml:space="preserve">toad skin Melon </t>
  </si>
  <si>
    <t>toad skin Melon Organic</t>
  </si>
  <si>
    <t>Orange Blossom Honey (1L glass jar)</t>
  </si>
  <si>
    <t>Huelva multiflora without filtration Honey  RAW Organic (glass jar of 1L)</t>
  </si>
  <si>
    <t>Multi-flowers Honey  (glass jar of 1L)</t>
  </si>
  <si>
    <t xml:space="preserve">BigTop nectarine </t>
  </si>
  <si>
    <t>Macadamia nuts without shell Organic (1kg)</t>
  </si>
  <si>
    <t>Pecans nuts without shell Organic (500g)</t>
  </si>
  <si>
    <t>Pecans shelled Organic (1kg)</t>
  </si>
  <si>
    <t>Macadamia nuts without shell Organic (500g)</t>
  </si>
  <si>
    <t>Onion Organic</t>
  </si>
  <si>
    <t xml:space="preserve">fresh Manzanilla Gordal green olives </t>
  </si>
  <si>
    <t xml:space="preserve">Navelate / Valencialate Orange </t>
  </si>
  <si>
    <t xml:space="preserve">Local Valencialate Orange </t>
  </si>
  <si>
    <t xml:space="preserve">Ruby Star Grapefruit </t>
  </si>
  <si>
    <t>Intenzza / Siluet Papaya  (red inside and excellent taste !!)</t>
  </si>
  <si>
    <t xml:space="preserve">soft Organic Potato (medium) </t>
  </si>
  <si>
    <t>Purple Sweet Potato  Organic (small)</t>
  </si>
  <si>
    <t>fresh Pepper  Red / Green / Yellow</t>
  </si>
  <si>
    <t>Pistachio with shell (Pack 1kg)</t>
  </si>
  <si>
    <t>Pistachio with shell (packet 3kg)</t>
  </si>
  <si>
    <t>Red Pitahaya (large)</t>
  </si>
  <si>
    <t>Conference pear</t>
  </si>
  <si>
    <t>Conference Pear Organic</t>
  </si>
  <si>
    <t>Ercolina pear</t>
  </si>
  <si>
    <t>Fresh Polen Organic (500g package)</t>
  </si>
  <si>
    <t>Dry Polen Organic (packet 500g)</t>
  </si>
  <si>
    <t>Reineta Sierra Nevada Apple</t>
  </si>
  <si>
    <t xml:space="preserve">Red Starky Sierra Nevada apple </t>
  </si>
  <si>
    <t xml:space="preserve">Red Top Sierra Nevada Apple </t>
  </si>
  <si>
    <t xml:space="preserve">Tempranillo White Grape </t>
  </si>
  <si>
    <t>Muscat white grape</t>
  </si>
  <si>
    <t xml:space="preserve"> local pink Grape</t>
  </si>
  <si>
    <t xml:space="preserve"> Muscat grape grain (packet 500g)</t>
  </si>
  <si>
    <t>Dry Sultana grape Organic (1kg pack)</t>
  </si>
  <si>
    <t>Organic tigernut (1kg bag)</t>
  </si>
  <si>
    <t>dehydrated Spaguetti sea Organic</t>
  </si>
  <si>
    <t>Coconut Sugar Organic (pack of 1 kg.)</t>
  </si>
  <si>
    <t>Dehydrated Tomato  ORGANIC RAW low temperature 35º, top quality !!</t>
  </si>
  <si>
    <t>Dehydrated Tomato ORGANIC RAW low temperature 35º, top quality !!</t>
  </si>
  <si>
    <t>Bacon Avocado  Organic (Conversion)</t>
  </si>
  <si>
    <t>avocado Insana  16 months on tree</t>
  </si>
  <si>
    <t>Manzanillo Nuñez Mango  Organic</t>
  </si>
  <si>
    <t>Dusheri Mango Organic</t>
  </si>
  <si>
    <t xml:space="preserve"> Osteen Mango mini (Eparadise farm) Maximum selection, ripened on the tree and harvested daily !!</t>
  </si>
  <si>
    <t>Salvaje / Bravio Mango  Organic</t>
  </si>
  <si>
    <t>Valenia Pride Mango  (large)</t>
  </si>
  <si>
    <t>Black Grape</t>
  </si>
  <si>
    <t>semidry fig honey Alpujarra Organic (large) 375 grs</t>
  </si>
  <si>
    <t xml:space="preserve">Sensación mango </t>
  </si>
  <si>
    <t xml:space="preserve">Super Haden Mango </t>
  </si>
  <si>
    <t xml:space="preserve">Organic Star Ruby  Grapefruit </t>
  </si>
  <si>
    <t xml:space="preserve">Organic red crimson Grapes </t>
  </si>
  <si>
    <t>Raw Organic sunflower seeds without shell
- (approx. 500g)</t>
  </si>
  <si>
    <t>Purple Queen Granada  Organic</t>
  </si>
  <si>
    <t>Kent Mango  Organic (slight superficial burns off the rod produced by the sun)</t>
  </si>
  <si>
    <t xml:space="preserve">Manzanillo Nuñez Mango </t>
  </si>
  <si>
    <t xml:space="preserve">Osteen mango </t>
  </si>
  <si>
    <t xml:space="preserve">Valencialate orange </t>
  </si>
  <si>
    <t xml:space="preserve">Star Ruby Grapefruit </t>
  </si>
  <si>
    <t>Pistachio with shell RAW (approx. 1 kg)</t>
  </si>
  <si>
    <t>Pistachio with shell RAW (approx. 500g)</t>
  </si>
  <si>
    <t>Granny Smith (Sierra Nevada) apple</t>
  </si>
  <si>
    <t>Aubergine</t>
  </si>
  <si>
    <t>Berenjena BIO ¡¡¡Súper oferta!!!</t>
  </si>
  <si>
    <t>6119-1265</t>
  </si>
  <si>
    <t>Avocat Bacon médium BIO</t>
  </si>
  <si>
    <t>Aguacate Bacon BIO Mediano (piezas 100 a 150 grs.) Finca con certificado ecológico desde 1985 ¡¡¡Oferta!!!</t>
  </si>
  <si>
    <t xml:space="preserve">Cacao en poudre CRU BIO (env. 1 kg) </t>
  </si>
  <si>
    <t>Chou Kale BIO (production Rufino)</t>
  </si>
  <si>
    <t>Col Kale Lacitano/Cavolo Nero BIO baby (producción propia)</t>
  </si>
  <si>
    <t>Citron Caviar (culture naturelle, plateau 200g)</t>
  </si>
  <si>
    <t>Citron Caviar (culture naturelle, plateau 500g)</t>
  </si>
  <si>
    <t>Coing</t>
  </si>
  <si>
    <t>Membrillo local</t>
  </si>
  <si>
    <t>1002.133</t>
  </si>
  <si>
    <t>Courgette BIO (2nd catégorie)</t>
  </si>
  <si>
    <t>Calabacín verde BIO 2ª (calibres Variados)</t>
  </si>
  <si>
    <t>Dattes Mazafati de Bam BIO (env. 250g)</t>
  </si>
  <si>
    <t>Fane de betterave BIO (production Rufino)</t>
  </si>
  <si>
    <t>Hoja de Remolacha Baby BIO (producción propia)</t>
  </si>
  <si>
    <t>Granada local ¡¡¡Muy roja, excelente!!!</t>
  </si>
  <si>
    <t>Granada mollar BIO (piezas grandes y rosadas)</t>
  </si>
  <si>
    <t>Kiwi  BIO</t>
  </si>
  <si>
    <t>Portugal</t>
  </si>
  <si>
    <t>Mangue Keitt BIO (petit)</t>
  </si>
  <si>
    <t>Mango Keitt calibre pequeño (de 170 a 400 grs aproximadamente) BIO</t>
  </si>
  <si>
    <t>Mangue Palmer rouge gourmet BIO</t>
  </si>
  <si>
    <t xml:space="preserve">Mango palmer rojo gourmet BIO </t>
  </si>
  <si>
    <t>Néfle d'hiver</t>
  </si>
  <si>
    <t>Níspero de invierno local</t>
  </si>
  <si>
    <t>Pitaya (fruit du dragon, jaune à l'extérieur et pulpe blanche)</t>
  </si>
  <si>
    <t>Pitahaya/ Dragon Fruit amarilla por fuera pulpa blanca local</t>
  </si>
  <si>
    <t>Polen Frais BIO (bocal 500g)</t>
  </si>
  <si>
    <t>Polen sec BIO (bocal 500g)</t>
  </si>
  <si>
    <t>Pomme de terre Lucinda blanche BIO</t>
  </si>
  <si>
    <t>Patata Lucinda blanca BIO</t>
  </si>
  <si>
    <t>Pomme Golden</t>
  </si>
  <si>
    <t>Pomme Granny Smith</t>
  </si>
  <si>
    <t>Pomme Reineta</t>
  </si>
  <si>
    <t>Pomme rouge Starky</t>
  </si>
  <si>
    <t>Pomme rouge Top Red</t>
  </si>
  <si>
    <t>Pomme verte Doncella</t>
  </si>
  <si>
    <t>Manzana Verde Doncella de Sierra Nevada</t>
  </si>
  <si>
    <t>6059b</t>
  </si>
  <si>
    <t>Eggplant</t>
  </si>
  <si>
    <t>Quince</t>
  </si>
  <si>
    <t>Winter medlar</t>
  </si>
  <si>
    <t>Pitaya (dragon fruit, yellow outside and white pulp)</t>
  </si>
  <si>
    <t>Organic medium Bacon avocado</t>
  </si>
  <si>
    <t>Organic Kale Cabbage  (Rufino production)</t>
  </si>
  <si>
    <t>Organic Zucchini (2nd category)</t>
  </si>
  <si>
    <t>Organic beet tops (production Rufino)</t>
  </si>
  <si>
    <t>Organic Keitt mango (small)</t>
  </si>
  <si>
    <t>Organic Palmer  red gourmet mango</t>
  </si>
  <si>
    <t>Organic white Lucinda potato</t>
  </si>
  <si>
    <t xml:space="preserve">Doncella Green Apple </t>
  </si>
  <si>
    <t>Algue Gracilasa charnue fraiche (env. 100g).</t>
  </si>
  <si>
    <t>Alga Gracilasa carnosa fresca (env. 100 grs.)</t>
  </si>
  <si>
    <t>Alga Nori entera deshidratada BIO (env. 1 kg.)</t>
  </si>
  <si>
    <t xml:space="preserve">Ananas (mûri sur plante, env. 2kg)
</t>
  </si>
  <si>
    <t>Ananas deshydraté à basse température BIO (env. 500g, Production Rufino)</t>
  </si>
  <si>
    <t>Piña deshidratada a baja temperatura producción propia (env. 500 grs.) ¡¡¡Deliciosa!!!</t>
  </si>
  <si>
    <t>3020. 354</t>
  </si>
  <si>
    <t>Ananas mûr</t>
  </si>
  <si>
    <t>Piña madura lista para comer</t>
  </si>
  <si>
    <t>Aubergine BIO</t>
  </si>
  <si>
    <t>Aubergine déshydratée (production Rufino - env.150grs)</t>
  </si>
  <si>
    <t>Berenjena deshidratada producción propia (env. 150 grs.)</t>
  </si>
  <si>
    <t>3127-3702-3957</t>
  </si>
  <si>
    <t xml:space="preserve">Aubergine noire/rayée/blanche </t>
  </si>
  <si>
    <t>Berenjena negra/rayada/blanca local</t>
  </si>
  <si>
    <t>3944-3267</t>
  </si>
  <si>
    <t>Avocat Bacon/Fuerte Cocktail (petit calibre)</t>
  </si>
  <si>
    <t>Aguacate Bacon/Fuerte cocktail local</t>
  </si>
  <si>
    <t>Aguacate Hass local</t>
  </si>
  <si>
    <t>Betterave avec fanes BIO (production Rufino)</t>
  </si>
  <si>
    <t>Remolacha con hojas BIO (producción propia)</t>
  </si>
  <si>
    <t>Blette verte BIO (production Rufino)</t>
  </si>
  <si>
    <t>Acelga verde BIO (producción propia). Piezas muy tiernas y carnosas</t>
  </si>
  <si>
    <t>Bombones de chocolate negro 100% crudo, cacao, pasta de cacao, manteca de cacao y vainilla natural (sin azúcar/sin gluten). Producto artesano de alta calidad</t>
  </si>
  <si>
    <t>Carotte déshydratée BIO</t>
  </si>
  <si>
    <t>Zanahoria deshidratada BIO</t>
  </si>
  <si>
    <t>Châtaigne</t>
  </si>
  <si>
    <t>Castaña local</t>
  </si>
  <si>
    <t>Chocolat de Algorroba BIO (tablette 100g)</t>
  </si>
  <si>
    <t>Chocolate de algarroba BIO (tableta 100 grs.)</t>
  </si>
  <si>
    <t>Chufa mix Classic Vegan Milker (pour faire lait végétal)</t>
  </si>
  <si>
    <t>ChufaMix Classic Vegan Milker (utensilio muy práctico para hacer leches vegetales)</t>
  </si>
  <si>
    <t>Citron jaune Verna BIO (mûri sur plante) - grand</t>
  </si>
  <si>
    <t xml:space="preserve">Citronnelle BIO (production Rufino)
    - (bouquet de 5 tiges) </t>
  </si>
  <si>
    <t>Thaïlande</t>
  </si>
  <si>
    <t xml:space="preserve">Courge Butternut locale </t>
  </si>
  <si>
    <t>Calabaza Butternut local ¡¡¡Súper oferta!!!</t>
  </si>
  <si>
    <t>Courgette BIO (1ère catégorie)</t>
  </si>
  <si>
    <t>Calabacín verde BIO 1ª</t>
  </si>
  <si>
    <t>3894</t>
  </si>
  <si>
    <t>Courgette déshydratée
    - (production Rufino - env. 100g)</t>
  </si>
  <si>
    <t>Calabacín deshidratado producción propia (env. 100 grs.)</t>
  </si>
  <si>
    <t>Crème de courgette BIO
    - (bocal en verre, env. 500g)</t>
  </si>
  <si>
    <t>Crema calabacín BIO (env. 500 grs. cristal)</t>
  </si>
  <si>
    <t>Mer méditerrannée  (Ibiza)</t>
  </si>
  <si>
    <t>UE</t>
  </si>
  <si>
    <t>Feijoa</t>
  </si>
  <si>
    <t>Feijoa local</t>
  </si>
  <si>
    <t>Egypte</t>
  </si>
  <si>
    <t>Figue cou dame demi-sèche petite (nouvelle récolte 2020)</t>
  </si>
  <si>
    <t>Ávila</t>
  </si>
  <si>
    <t>Higo Cuello de Dama semi-seco pequeño (nueva cosecha 2020)</t>
  </si>
  <si>
    <t>Figue cou dame semi-sec noire (nouvelle récolte 2020)</t>
  </si>
  <si>
    <t>Higo Cuello de Dama semi-seco negro (nueva cosecha 2020)</t>
  </si>
  <si>
    <t>Figue cou dame semi-sèche (nouvelle récolte 2020)</t>
  </si>
  <si>
    <t>Higo Cuello de Dama semi-seco (nueva cosecha 2020)</t>
  </si>
  <si>
    <t>Figue de miel semi-sèche de l’Alpujarra BIO (grande) Excellent et spécial !</t>
  </si>
  <si>
    <t>Figue granillo semi-sèche (nouvelle récolte 2020)</t>
  </si>
  <si>
    <t>Higo granillo semi-seco (nueva cosecha 2020)</t>
  </si>
  <si>
    <t>Figue semi-sèche</t>
  </si>
  <si>
    <t>Higo semi-seco prensado en serete de 900 grs. +/-</t>
  </si>
  <si>
    <t>Fruits du Baobab en poudre (seulement la pulpe) BIO</t>
  </si>
  <si>
    <t>Importation</t>
  </si>
  <si>
    <t>Grenade (très rouge)</t>
  </si>
  <si>
    <t>Grenade BIO (grande et rosée)</t>
  </si>
  <si>
    <t>Grenade BIO (peau fendue par changements de température). Fraîchement récoltée</t>
  </si>
  <si>
    <t>Jaen</t>
  </si>
  <si>
    <t>Granada mollar BIO (piel rajada por cambios de temperatura). Recién recolectada, muy roja por dentro ¡¡¡Oferta especial!!!</t>
  </si>
  <si>
    <t>Haricot vert BIO</t>
  </si>
  <si>
    <t>Judia verde BIO</t>
  </si>
  <si>
    <t>Huile d'olive Alorena 1L BIO (bouteille en verre)</t>
  </si>
  <si>
    <t>Huile d'olive Aloreña 5L BIO (bidon métal)</t>
  </si>
  <si>
    <t>Kaki déshydraté BIO</t>
  </si>
  <si>
    <t>Kaki deshidratado BIO</t>
  </si>
  <si>
    <t>Kaki en plateau env. 900g mûri exprès (couleur rouge vive) - Produit rare !</t>
  </si>
  <si>
    <t>Kaki en bandeja madurado a propósito(peso +/- 900 grs). Color rojo vivo ¡¡Especial, producto único!!Exclusivo para pedidos por palet, producto frágil para enviar por paquetería</t>
  </si>
  <si>
    <t>Kaki rojo brillante BIO</t>
  </si>
  <si>
    <t>3276-3418</t>
  </si>
  <si>
    <t>Grèce</t>
  </si>
  <si>
    <t>Kiwi jaune Sun Gold</t>
  </si>
  <si>
    <t xml:space="preserve">Kombucha océanique (spiruline et citron) BIO Viver (env. 500ml en verre) </t>
  </si>
  <si>
    <t>Kombucha oceánica (espirulina y limón) BIO Viver (env. 500 ml. cristal)</t>
  </si>
  <si>
    <t>Laitue Maravilla de Verano Neruda BIO (production Rufino)</t>
  </si>
  <si>
    <t>Lechuga Maravilla de Verano Neruda BIO (producción propia)</t>
  </si>
  <si>
    <t>Lin brun BIO (env. 1 kg).</t>
  </si>
  <si>
    <t>Kazakhstan</t>
  </si>
  <si>
    <t>Lino marrón BIO (env. 1 kg.)</t>
  </si>
  <si>
    <t>Kazajistan</t>
  </si>
  <si>
    <t>Lin brun BIO (env. 500g)</t>
  </si>
  <si>
    <t>Mangue Tommy Atkins BIO</t>
  </si>
  <si>
    <t>Mango Tommy Atkins BIO</t>
  </si>
  <si>
    <t>5074-3175-3190-3194-3255-3230</t>
  </si>
  <si>
    <t>Mangues en mélange de variété cagette 5kg (Osteen, Keitt, Sensacion, Kent,...)</t>
  </si>
  <si>
    <t>Mango local diferentes variedades en una misma caja de 5 kgs aprox. (Osteen, Keitt, Sensacion,Kent ...)</t>
  </si>
  <si>
    <t>Mélange de fruits secs (noisette, noix de cajou, noix du brésil, noix de macadamia, amande, cerneau de noix)</t>
  </si>
  <si>
    <t>Mix de frutos secos (avellana, almendra, anacardo, nuez de chile, nuez de macadamia y nuez de Brasil) ¡¡¡Exquisito!!!</t>
  </si>
  <si>
    <t>Moringa en poudre BIO (capsules végétales) (env. 100 pcs.)</t>
  </si>
  <si>
    <t>Moringa BIO polvo en cápsulas vegetales (env. 100 uds.)</t>
  </si>
  <si>
    <t>Moringa en poudre BIO (env. 500g)</t>
  </si>
  <si>
    <t>Moringa BIO en polvo (env. 500 grs.)</t>
  </si>
  <si>
    <t>Moringa feuille sèche BIO (env. 500 g.)</t>
  </si>
  <si>
    <t>Moringa BIO hoja seca (env. 500 grs.)</t>
  </si>
  <si>
    <t>Olive Picual fraiche BIO</t>
  </si>
  <si>
    <t>Aceituna Picual fresca BIO</t>
  </si>
  <si>
    <t>Olives Aloreña BIO saumurées non pasteurisées (Bocal 800g)</t>
  </si>
  <si>
    <t>5119-F</t>
  </si>
  <si>
    <t>Olives fermentées fraiche BIO non pasteurisées (env. 400g)</t>
  </si>
  <si>
    <t>Aceituna fresca fermentada no pasteurizada (env. 400 grs. cristal). Procedende de finca con cultivo natural</t>
  </si>
  <si>
    <t>5119-S</t>
  </si>
  <si>
    <t>Olives fermentées sèche BIO non pasteurisées (env. 400g)</t>
  </si>
  <si>
    <t>Aceituna seca fermentada no pasteurizada (env. 400 grs. cristal). Procedende de finca con cultivo natural</t>
  </si>
  <si>
    <t>5119-SF</t>
  </si>
  <si>
    <t>Olives fermentées semi-fraiche BIO non pasteurisées (env. 400g)</t>
  </si>
  <si>
    <t>Aceituna semi-fresca fermentada no pasteurizada (env. 400 grs. cristal). Procedende de finca con cultivo natural</t>
  </si>
  <si>
    <t>5119-SS</t>
  </si>
  <si>
    <t>Olives fermentées semi-sèche BIO non pasteurisées (env. 400g)</t>
  </si>
  <si>
    <t>Aceituna semi-seca fermentada no pasteurizada (env. 400 grs. cristal). Procedende de finca con cultivo natural</t>
  </si>
  <si>
    <t>Orange à dessert Naveline BIO (nouvelle récolte)</t>
  </si>
  <si>
    <t>Séville</t>
  </si>
  <si>
    <t>Naranja Navelina mesa BIO (nueva cosecha)</t>
  </si>
  <si>
    <t>Sevilla</t>
  </si>
  <si>
    <t>Orange Naveline de table (nouvelle récolte)</t>
  </si>
  <si>
    <t>Naranja Navelina mesa local (nueva cosecha)</t>
  </si>
  <si>
    <t>Pâte de Datte BIO</t>
  </si>
  <si>
    <t>Pasta de dátil BIO</t>
  </si>
  <si>
    <t>Pitaya/Fruit du dragon (jaune à l'extérieur et pulpe blanche)</t>
  </si>
  <si>
    <t>Poire déshydraté BIO</t>
  </si>
  <si>
    <t>Pera deshidratada BIO</t>
  </si>
  <si>
    <t>Pois chiche Castillan BIO</t>
  </si>
  <si>
    <t>Zamora</t>
  </si>
  <si>
    <t>Garbanzo Castellano BIO</t>
  </si>
  <si>
    <t>Poivron rouge déshydraté (production Rufino)</t>
  </si>
  <si>
    <t>Pimiento rojo deshidratado producción propia (env. 200 grs.)</t>
  </si>
  <si>
    <t>Poivron vert italien BIO</t>
  </si>
  <si>
    <t>Pimiento verde italiano BIO</t>
  </si>
  <si>
    <t>Pomme de terre nouvelle Hero BIO</t>
  </si>
  <si>
    <t>Patata Hero nueva BIO</t>
  </si>
  <si>
    <t>Pomme déshydraté
    - (production Rufino, env. 300g)</t>
  </si>
  <si>
    <t>Manzana deshidratada producción propia (env. 300 grs.)</t>
  </si>
  <si>
    <t>Quinoa blanc BIO</t>
  </si>
  <si>
    <t>Quinoa blanca BIO</t>
  </si>
  <si>
    <t>Reishi en poudre CRU BIO (env. 200g)</t>
  </si>
  <si>
    <t>Reishi en polvo BIO (env. 200 grs.) Producto RAW</t>
  </si>
  <si>
    <t>Sucre de canne à sucre (env. 550g, bocal en verre)</t>
  </si>
  <si>
    <t>Azúcar de caña tropical (env. 550 grs. cristal)</t>
  </si>
  <si>
    <t>Tomate déshydratée en lamelle fine CRU BIO (env. 1kg, 35ºC, qualité supérieure)</t>
  </si>
  <si>
    <t>Tomate déshydratée en lamelle fine CRU BIO (env. 200g, 35ºC, qualité supérieure)</t>
  </si>
  <si>
    <t>1480b</t>
  </si>
  <si>
    <t>Chestnut</t>
  </si>
  <si>
    <t>kazakhstan</t>
  </si>
  <si>
    <t>séville</t>
  </si>
  <si>
    <t>Fresh fleshy Gracilasa seaweed (approx. 100g).</t>
  </si>
  <si>
    <t>Ripe pineapple</t>
  </si>
  <si>
    <t>Dehydrated eggplant (Rufino production - approx. 100g)</t>
  </si>
  <si>
    <t xml:space="preserve">Black/Striped/White Eggplant </t>
  </si>
  <si>
    <t>Bacon/Fuerte Cocktail Avocado (Small Caliber)</t>
  </si>
  <si>
    <t>Beetroot with tops organic  (Rufino production)</t>
  </si>
  <si>
    <t>Bonbons chocolat noir CRU (artisanal, grande qualité, sans sucre, ni gluten, cacao, pâte de cacao, beurre de cacao, vanille naturelle)</t>
  </si>
  <si>
    <t>Raw dark chocolate candies (artisanal, high quality, without sugar, gluten, cocoa, cocoa mass, cocoa butter, natural vanilla)</t>
  </si>
  <si>
    <t>Algorroba Organic Chocolate (100g shelf</t>
  </si>
  <si>
    <t>Chufa mix Classic Vegan Milker (to make vegetable milk)</t>
  </si>
  <si>
    <t>Butternut Squash</t>
  </si>
  <si>
    <t>Organic zucchini (1st category)</t>
  </si>
  <si>
    <t>Dried zucchini - (Rufino production - approx. 100g)</t>
  </si>
  <si>
    <t>Courgette déshydratée - (production Rufino - env. 100g)</t>
  </si>
  <si>
    <t>Organic Zucchini Cream - (glass jar, approx. 500g)</t>
  </si>
  <si>
    <t>Small semi-dry lady’s neck fig (new harvest 2020)</t>
  </si>
  <si>
    <t>Black semi-dry lady’s neck fig (new harvest 2020)</t>
  </si>
  <si>
    <t>Fig semi-dry</t>
  </si>
  <si>
    <t>Organic green beans</t>
  </si>
  <si>
    <t>Organic Dehydrated Khaki</t>
  </si>
  <si>
    <t>Khaki in tray approx. 900g specially ripened (bright red color) - Rare product!</t>
  </si>
  <si>
    <t>Maravilla de Verano Neruda Lettuce (Rufino production)</t>
  </si>
  <si>
    <t>Organic brown flax (approx. 500g)</t>
  </si>
  <si>
    <t>Organic Tommy Atkins Mango</t>
  </si>
  <si>
    <t>Mangoes mixed variety cagette 5kg (Osteen, Keitt, Sensacion, Kent,...)</t>
  </si>
  <si>
    <t>Dried fruit mixture (hazelnut, cashew, brazil, macadamia, almond, walnut)</t>
  </si>
  <si>
    <t>Organic moringa powder (vegetable capsules) (approx. 100 pcs.)</t>
  </si>
  <si>
    <t>Organic moringa powder (approx. 500g)</t>
  </si>
  <si>
    <t>Moringa dried organic leaf (approx. 500 g.)</t>
  </si>
  <si>
    <t>Olive Picual fresh organic</t>
  </si>
  <si>
    <t>Fresh fermented organic olives, not pasteurized (approx. 400g)</t>
  </si>
  <si>
    <t>Dry fermented organic olives, not pasteurized (approx. 400g)</t>
  </si>
  <si>
    <t>Semi-fresh fermented organic olives, unpasteurized (approx. 400g)</t>
  </si>
  <si>
    <t>Semi-dry fermented organic olives, unpasteurized (approx. 400g)</t>
  </si>
  <si>
    <t>Table Naveline Orange (new harvest)</t>
  </si>
  <si>
    <t>Organic Date Paste</t>
  </si>
  <si>
    <t>Dried ORGANIC pear</t>
  </si>
  <si>
    <t>Organic Castilian chickpeas</t>
  </si>
  <si>
    <t>Dehydrated red pepper (Rufino production)</t>
  </si>
  <si>
    <t>Organic Italian Green Pepper</t>
  </si>
  <si>
    <t>Dehydrated Apple - (Rufino production, approx. 300g)</t>
  </si>
  <si>
    <t>Organic white quinoa</t>
  </si>
  <si>
    <t>Sugar cane (approx. 550g, glass jar)</t>
  </si>
  <si>
    <t>Pineapple deshydrated at low temperature Organic (approx. 500g, Rufino production)</t>
  </si>
  <si>
    <t>Dehydrated carrot Organic</t>
  </si>
  <si>
    <t>Organic pomegranate (skin split by temperature changes). Freshly harvested</t>
  </si>
  <si>
    <t>Bright red kaki Organic</t>
  </si>
  <si>
    <t>Kombucha oceanic (spirulina and lemon) Organic Viver (approx. 500ml glass)</t>
  </si>
  <si>
    <t>Naveline Organic dessert orange (new harvest)</t>
  </si>
  <si>
    <t>New Potato Hero Organic</t>
  </si>
  <si>
    <t>Reishi powder Raw Organic (approx. 200g)</t>
  </si>
  <si>
    <t xml:space="preserve">OFFRE </t>
  </si>
  <si>
    <t>❤️ OFFRE</t>
  </si>
  <si>
    <t>Ananas deshydraté à basse température BIO  
    - (env. 500g, production Rufino)</t>
  </si>
  <si>
    <t>Aubergine déshydratée
    - (env. 150g, production Rufino)</t>
  </si>
  <si>
    <t>Avocat Bacon/Fuerte cocktail (petit calibre)</t>
  </si>
  <si>
    <t>Avocat Fuerte BIO (avec défauts superficiels sur peau, BIO depuis 1985, BIO Suisse depuis 2009)</t>
  </si>
  <si>
    <t>Aguacate Fuerte BIO (con defectos estéticos superficiales en la piel). Finca con certificado ecológico desde 1985+ certificado BIO Suisse desde 2009  ¡¡¡Oferta!!!</t>
  </si>
  <si>
    <t>Avocat Fuerte BIO (petit, BIO depuis 1985, BIO Suisse depuis 2009)</t>
  </si>
  <si>
    <t xml:space="preserve">Aguacate Fuerte pequeño BIO. Finca con certificado ecológico desde 1985 + certificado BIO Suisse desde 2009 </t>
  </si>
  <si>
    <t>Avocat Hass</t>
  </si>
  <si>
    <t>Banane deshydratée BIO semi-sèche artisanale
    - (Production Rufino, env. 200g)</t>
  </si>
  <si>
    <t>Betterave sans fanes BIO</t>
  </si>
  <si>
    <t>Remolacha sin hojas BIO</t>
  </si>
  <si>
    <t>Betteraves en poudre BIO (env. 1 kg)</t>
  </si>
  <si>
    <t>Hungría</t>
  </si>
  <si>
    <t>Betteraves en poudre BIO (env. 500g)</t>
  </si>
  <si>
    <t>Beurre de cacao BIO (env. 1 kg)</t>
  </si>
  <si>
    <t>Beurre de cacao BIO (env. 500g)</t>
  </si>
  <si>
    <t>Manteca de cacao BIO (env. 500 grs.)</t>
  </si>
  <si>
    <t>Bonbons chocolat noir CRU (pack de 3)</t>
  </si>
  <si>
    <t>Bombones de chocolate negro 100% crudo, cacao, pasta de cacao, manteca de cacao y vainilla natural (sin azúcar/sin gluten). Producto artesano de alta calidad ¡¡¡Oferta especial pack de 3 envases!!!</t>
  </si>
  <si>
    <t>Concombre Hollandais</t>
  </si>
  <si>
    <t>Pepino Holandés Local (cultivo controlado, residuo cero)</t>
  </si>
  <si>
    <t>Courge cabello de ángel</t>
  </si>
  <si>
    <t>Calabaza cabello de ángel local</t>
  </si>
  <si>
    <t>1002. 932</t>
  </si>
  <si>
    <t>Datte Deglet Nour en rame</t>
  </si>
  <si>
    <t>Jordanie</t>
  </si>
  <si>
    <t>Dátil Deglet Nour en rama de Jordania</t>
  </si>
  <si>
    <t>Jordania</t>
  </si>
  <si>
    <t>Epi de maïs doux frais (plateau de 2 pièces)</t>
  </si>
  <si>
    <t>Extracteur de jus ANGEL 5500                              (à commander au moins 7 jours à l'avance)</t>
  </si>
  <si>
    <t>Figue semi-sèche (paquet de env. 900g)</t>
  </si>
  <si>
    <t>Goyave BIO (production Rufino)</t>
  </si>
  <si>
    <t>Guayaba BIO (producción propia).  F.E.(fruta de la estación)</t>
  </si>
  <si>
    <t xml:space="preserve">Kaki différentes variétés - (persimon, rouge brillant, tomatero, sharoni) </t>
  </si>
  <si>
    <t>Kaki en bandeja madurado a propósito (peso +/- 900 grs.) Color rojo vivo ¡¡¡Especial, producto único!!! Exclusivo para pedidos que viajan en palet, producto muy delicado para enviar por paquetería. F.E.(fruta de la estación)</t>
  </si>
  <si>
    <t>Kaki Fuyu local (procedente de finca con cultivo natural) ¡¡¡Calidad súper!!!F.E.(fruta de la estación)</t>
  </si>
  <si>
    <t>1961-1020</t>
  </si>
  <si>
    <t>5130-3941</t>
  </si>
  <si>
    <t>Levure nutritionnelle + B12 (env. 1 kg)</t>
  </si>
  <si>
    <t>Estonie</t>
  </si>
  <si>
    <t>Levadura nutricional + B12 (env. 1 kg.)</t>
  </si>
  <si>
    <t>Levure nutritionnelle + B12 (env. 500g)</t>
  </si>
  <si>
    <t>Levadura nutricional + B12 (env. 500 grs.)</t>
  </si>
  <si>
    <t>Lima-Limon BIO (entre citron vert et jaune, cueilli à maturité, variété indienne)</t>
  </si>
  <si>
    <t>Mandarine BIO</t>
  </si>
  <si>
    <t>Mandarina  BIO. F.E.(fruta de la estación)</t>
  </si>
  <si>
    <t>Mandarine Clemenules</t>
  </si>
  <si>
    <t>Mandarina Clemenules local</t>
  </si>
  <si>
    <t>Mangue Adania BIO (production Rufino)</t>
  </si>
  <si>
    <t>Mango Adania BIO (producción propia). Se trata de un único árbol que tenemos en la finca y no sabemos su variedad. ¡¡¡Sabor excelente!!! F.E.(fruta de la estación)</t>
  </si>
  <si>
    <t>Mangue BIO déjà assez mûre
    - (Keitt, Sensacion, Palmer Rojo, ...)</t>
  </si>
  <si>
    <t>Grenade/Malaga</t>
  </si>
  <si>
    <t>Mango BIO empezando a madurar (keitt, sensación, palmer rojo..)</t>
  </si>
  <si>
    <t>Mangue Irwin gourmet déshydratée en tranche à basse température (40-45°) CRU</t>
  </si>
  <si>
    <t>Mango Keitt BIO.Calibres medianos entre 400 grs. y 700 grs. aprox. F.E.(fruta de la estación)</t>
  </si>
  <si>
    <t>Mangue Keitt BIO (grande, BIO depuis 1985, BIO Suisse depuis 2009)</t>
  </si>
  <si>
    <t>Mango Keitt BIO calibre grande. Finca con certificado ecológico CAAE desde 1985 + certificado BIO Suisse desde 2009 ¡¡¡Súper oferta!!!</t>
  </si>
  <si>
    <t>Mangue Keitt BIO (grandes brûlures sur la peau, chair intacte, BIO depuis 1985, BIO Suisse depuis 2009)</t>
  </si>
  <si>
    <t>Mango Keitt BIO (ligeras quemaduras superficiales al lado del pedúnculo producidas por el sol, pulpa perfecta). Finca con certificado ecológico CAAE desde 1985 + certificado BIO Suisse desde 2009 ¡¡¡Oferta!!!F.E.(fruta de la estación)</t>
  </si>
  <si>
    <t xml:space="preserve">Mangue Keitt gourmet BIO </t>
  </si>
  <si>
    <t xml:space="preserve">Mango Keitt gourmet BIO (1ª floración, mas dulce y diferente textura que la 2ª floración)Finca con certificado ecológico CAAE desde 1985 + certificado BIO Suisse desde 2009.F.E.(fruta de la estación) </t>
  </si>
  <si>
    <t>Mango Osteen cultivo natural local ¡¡¡Procedente de finca ecológica sin certificado!!! F.E.(fruta de la estación)</t>
  </si>
  <si>
    <t>Mangue Palmer Rojo déshydratée à basse température (40-45°) CRU (env. 500g)</t>
  </si>
  <si>
    <t>Mango Palmer rojo BIO (piezas grandes)F.E.(fruta de la estación)</t>
  </si>
  <si>
    <t>Miel d'avocat (Bocal en verre env. 1kg)</t>
  </si>
  <si>
    <t>Miel d'eucalyptus BIO (Bocal en verre env. 1kg)</t>
  </si>
  <si>
    <t>Miel de Fleur d'oranger (Bocal en verre env. 1kg)</t>
  </si>
  <si>
    <t>Miel de montagne (Bocal en verre env. 1kg)</t>
  </si>
  <si>
    <t>Miel de Romarin (Bocal en verre env. 1kg)</t>
  </si>
  <si>
    <t>Miel multi-fleurs (Bocal en verre env. 1kg)</t>
  </si>
  <si>
    <t>Moringa feuille sèche BIO (env. 500g)</t>
  </si>
  <si>
    <t>Olives Manzanilla fraîche noire</t>
  </si>
  <si>
    <t>Aceituna Manzanilla fresca negra</t>
  </si>
  <si>
    <t>Olives noires BIO (bocal 500g, dénoyautées, semi-séchées, non pasteurisées)</t>
  </si>
  <si>
    <t>Orange Naveline de table BIO (nouvelle récolte)</t>
  </si>
  <si>
    <t>Papaye Intenzza/Siluet</t>
  </si>
  <si>
    <t>1015.133</t>
  </si>
  <si>
    <t>Patatate douce BIO avec défauts esthétiques 
    - (moyen)</t>
  </si>
  <si>
    <t>Boniato BIO con defectos estéticos (mediano)</t>
  </si>
  <si>
    <t>1015.416</t>
  </si>
  <si>
    <t>Patate douce BIO (moyen)</t>
  </si>
  <si>
    <t>Boniato BIO recién cosechado (mediano)</t>
  </si>
  <si>
    <t>Patate douce Violette BIO (Moyenne, grande) Nouvelle récolte</t>
  </si>
  <si>
    <t>Piment picant de la Vera BIO (env. 1kg)</t>
  </si>
  <si>
    <t>Piment rouge Ramiro (doux)</t>
  </si>
  <si>
    <t>Pimiento Ramiro rojo Local</t>
  </si>
  <si>
    <t>Pistache avec coque 20/22 CRU
    -  (env. 500 g.)</t>
  </si>
  <si>
    <t>Pistacho con cáscara natural 20/22 (env. 500 grs.)</t>
  </si>
  <si>
    <t>Poire déshydratée BIO</t>
  </si>
  <si>
    <t>Poivron mini en couleur (saveur sucrée)</t>
  </si>
  <si>
    <t>Pomme déshydratée
    - (production Rufino, env. 300g)</t>
  </si>
  <si>
    <t>pomme Fuji</t>
  </si>
  <si>
    <t>Manzana Fuji</t>
  </si>
  <si>
    <t>Manzana Reineta</t>
  </si>
  <si>
    <t>Raisins semi -secs Muscat en grains 
    - séchage passif naturel (env. 500g)</t>
  </si>
  <si>
    <t>Spiruline en poudre BIO (env. 1kg)</t>
  </si>
  <si>
    <t>3870- 3828- 3890</t>
  </si>
  <si>
    <t>Tomate Raf (Puri) rayée noire</t>
  </si>
  <si>
    <t>Tomate Raff (Puri) asurcado negro local de cultivo controlado residuo cero</t>
  </si>
  <si>
    <t>6139b</t>
  </si>
  <si>
    <t>1758b</t>
  </si>
  <si>
    <t>5085b</t>
  </si>
  <si>
    <t>3977b</t>
  </si>
  <si>
    <t>1171b</t>
  </si>
  <si>
    <t>3365b</t>
  </si>
  <si>
    <t>Fuerte avocado Organic (with superficial skin defects, BIO since 1985, BIO Switzerland since 2009)</t>
  </si>
  <si>
    <t>Fuerte avocado Organic (small with superficial skin defects, BIO since 1985, BIO Switzerland since 2009)</t>
  </si>
  <si>
    <t>Beetroot without tops organic</t>
  </si>
  <si>
    <t>Organic cocoa butter (approx. 500g)</t>
  </si>
  <si>
    <t>Raw dark chocolate candies (pack of 3)</t>
  </si>
  <si>
    <t>Dutch Cucumber</t>
  </si>
  <si>
    <t>Cabello de ángel squash</t>
  </si>
  <si>
    <t>Datte Deglet Nour in row</t>
  </si>
  <si>
    <t>Organic guava (Rufino production)</t>
  </si>
  <si>
    <t>Organic Kiwi</t>
  </si>
  <si>
    <t>Organic yellow Dun Gold Kiwi</t>
  </si>
  <si>
    <t>Nutritional yeast + B12 (approx. 1 kg)</t>
  </si>
  <si>
    <t>Nutritional yeast + B12 (approx. 500g)</t>
  </si>
  <si>
    <t>Organic Mandarin</t>
  </si>
  <si>
    <t>Mandarin Clemenules</t>
  </si>
  <si>
    <t>Adania mango organic (Rufino production)</t>
  </si>
  <si>
    <t>Organic mango already ripe enough
 - (Keitt, Sensacion, Palmer Rojo, ...)</t>
  </si>
  <si>
    <t>Keitt Mango Organic (large, organic since 1985, organic Switzerland since 2009)</t>
  </si>
  <si>
    <t>Hazelnut without shell Raw Organic (approx. 1kg)</t>
  </si>
  <si>
    <t>Organic sweet potatoes with aesthetic defects 
    - (average)</t>
  </si>
  <si>
    <t>Organic sweet potato (medium)</t>
  </si>
  <si>
    <t>Ramiro Red Pepper (Sweet)</t>
  </si>
  <si>
    <t>Pistachio with shell 20/22 Raw 
- (approx. 500 g.)</t>
  </si>
  <si>
    <t>Black Striped Tomato Raf (Puri)</t>
  </si>
  <si>
    <t xml:space="preserve"> Chocolat de Algorroba BIO (tablette 100g)</t>
  </si>
  <si>
    <t>Almendra Romera con cáscara local (variedad antigua de calibre grande). Procedente de finca con cultivo natural sin certificar</t>
  </si>
  <si>
    <t>3001-5060</t>
  </si>
  <si>
    <t>Aguacate Bacon local (nueva temporada, calibre grande) F.E. (fruta de la estación)</t>
  </si>
  <si>
    <t>Aguacate Bacon BIO F.E. (fruta de la estación)</t>
  </si>
  <si>
    <t>Avocat Bacon BIO (avec défauts esthétiques superficiels sur la peau)</t>
  </si>
  <si>
    <t>Aguacate Bacon BIO (con defectos estéticos superficiales en la piel). F.E. (fruta de la estación) ¡¡¡Oferta!!!</t>
  </si>
  <si>
    <t xml:space="preserve">Avocat Bacon/Fuerte cocktail BIO </t>
  </si>
  <si>
    <t>Aguacate Bacon/Fuerte cocktail BIO (producción propia)</t>
  </si>
  <si>
    <t>3773-3091</t>
  </si>
  <si>
    <t>Avocat BIO (écomique, mûr et atypique)
    - (doit être commandé par multiple de 5kg au total)</t>
  </si>
  <si>
    <t>Aguacate BIO/local económico en caja de 4-6 kgs.</t>
  </si>
  <si>
    <t>Avocat Ettinger local</t>
  </si>
  <si>
    <t>Aguacate Ettinger local</t>
  </si>
  <si>
    <t>Aguacate Fuerte local F.E. (fruta de la estación)</t>
  </si>
  <si>
    <t>Aguacate Fuerte BIO. Finca con certificado ecológico CAAE desde 1985 + certificado BIO Suisse desde 2009. F.E. (fruta de la estación)</t>
  </si>
  <si>
    <t>Avocat fuerte local (avec défauts esthétiques superficiels sur la peau)</t>
  </si>
  <si>
    <t>Aguacate Fuerte local (con defectos estéticos superficiales en la piel) F.E. (fruta de la estación)</t>
  </si>
  <si>
    <t>Avocat Hass BIO (avec défauts esthétiques superficiels sur la peau)</t>
  </si>
  <si>
    <t>Aguacate Hass BIO (con defectos estéticos superficiales en la piel, nueva cosecha) ¡¡¡Oferta!!!</t>
  </si>
  <si>
    <t>Avocat Hass BIO (mature)</t>
  </si>
  <si>
    <t>Aguacate Hass BIO (maduro)</t>
  </si>
  <si>
    <t>1487-2068</t>
  </si>
  <si>
    <t xml:space="preserve">Bananes Cavendish BIO/RECO </t>
  </si>
  <si>
    <t>Plátano Cavendish BIO/RECO producción propia (poca cantidad)</t>
  </si>
  <si>
    <t>Bonbons chocolat noir CRU (1 sachet de 5-10, artisanal, grande qualité, sans sucre, ni gluten, beurre de cacao, vanille naturelle, ...)</t>
  </si>
  <si>
    <t>Bonbons chocolat noir CRU (pack de 3 sachets)</t>
  </si>
  <si>
    <t>Carambola/Star Fruit local F.E. (fruta de la estación)</t>
  </si>
  <si>
    <t>Carambole/Star Fruit BIO F.E. (fruit de la saison)</t>
  </si>
  <si>
    <t>Carambola/Star Fruit BIO F.E. (fruta de la estación)</t>
  </si>
  <si>
    <t>Caroube en gousse de l'Alpujarra BIO
    - (env. 400g)</t>
  </si>
  <si>
    <t>Castaña local de alta montaña</t>
  </si>
  <si>
    <t>Chirimoya BIO (écomique, mûr et atypique)
    - (doit être commandé par multiple de 5kg au total)</t>
  </si>
  <si>
    <t>Chirimoya BIO/local económica (pequeña, medio madura, defectos, …) en caja de 4-5 kgs.</t>
  </si>
  <si>
    <t>Chirimoya BIO (produción propia) F.E. (fruta de la estación)</t>
  </si>
  <si>
    <t>Chirimoya RECO BIO
    - (production Rufino)</t>
  </si>
  <si>
    <t xml:space="preserve">Chirimoya local producción propia (Fino de Jete/Campas). Finca en proceso de reconversión a la agricultura ecológica. F.E. (fruta de la estación) </t>
  </si>
  <si>
    <t>Chou Kale Winterbor Crespa baby BIO
    - (production Rufino)</t>
  </si>
  <si>
    <t>Col Kale Winterbor Crespa BIO baby (producción propia) ¡¡¡Calidad excelente!!!</t>
  </si>
  <si>
    <t>Chufa mix Classic Vegan Milker
    - (pour lait végétal)</t>
  </si>
  <si>
    <t>Limón Verna BIO color amarillo, calibre grande-mediano, madurado en árbol F.E. (fruta de la estación)</t>
  </si>
  <si>
    <t>Citronela local (manojo de 5 piezas) producción propia. Cultivo natural en finca certificada, pero hemos olvidado darla de alta en la certificadora ecológica</t>
  </si>
  <si>
    <t>Figue séchée turque BIO</t>
  </si>
  <si>
    <t>Turquía</t>
  </si>
  <si>
    <t>Fruit de la passion</t>
  </si>
  <si>
    <t>Maracuya morado local (solo 4,50 kgs. en stock)</t>
  </si>
  <si>
    <t>Jus de canneberge bleu BIO Delizum (env. 750 ml. cristal)</t>
  </si>
  <si>
    <t>Zumo de arándano azul BIO Delizum (aprox. 750 ml. cristal)</t>
  </si>
  <si>
    <t>3418-3276</t>
  </si>
  <si>
    <t>1263-1207</t>
  </si>
  <si>
    <t>Mangue BIO (écomique, mûr et atypique)
    - (doit être commandé par multiple de 5kg au total)</t>
  </si>
  <si>
    <t>Mango BIO/local económico en caja de 5-6 kgs. +/-</t>
  </si>
  <si>
    <t>1171-6138.96</t>
  </si>
  <si>
    <t>Mango Keitt BIO CALIBRE GRANDE. Finca con certificado ecológico CAAE desde 1985 + certificado BIO Suisse desde 2009 ¡¡¡Súper oferta!!! Calidad gustativa excelente</t>
  </si>
  <si>
    <t>Néfles d’hiver local (faible quantité)</t>
  </si>
  <si>
    <t>Níspero de invierno local (poca cantidad)</t>
  </si>
  <si>
    <t>Noisette crue en coques Jumbo (env. 1 kg.)</t>
  </si>
  <si>
    <t>USA</t>
  </si>
  <si>
    <t>Avellana cruda con cáscara Jumbo (env. 1 kg.)</t>
  </si>
  <si>
    <t>Noisette crue en coquille Jumbo (env. 500 grs.)</t>
  </si>
  <si>
    <t>Avellana cruda con cáscara Jumbo (env. 500 grs.)</t>
  </si>
  <si>
    <t>Noix trempées dans chocolat 100% CRU (env. 180g)</t>
  </si>
  <si>
    <t>Nuez con baño de chocolate 100% crudo (env. 180 grs. +/-)</t>
  </si>
  <si>
    <t>Orange douce locale</t>
  </si>
  <si>
    <t>Naranja dulce local</t>
  </si>
  <si>
    <t>Poivron rouge déshydraté
    - (production Rufino, env. 200g)</t>
  </si>
  <si>
    <t>Rhubarbe BIO tiges fraîches en botte de 500 grs. (production propre)</t>
  </si>
  <si>
    <t>Ruibarbo BIO tallos frescos en manojo de 500 grs. (producción propia)</t>
  </si>
  <si>
    <t>Sucre de canne à sucre
    - (bocal en verre, env. 550g)</t>
  </si>
  <si>
    <t>Tomate coeur violet local (saveur fruitée, juteuse et arôme rappelant prune et tomate verte, très élevé en anthocyanes)</t>
  </si>
  <si>
    <t>Tomate corazón violeta local (sabor frutal, jugoso y aroma que recuerda a ciruela y tomate verde, muy alto en antocianinas)</t>
  </si>
  <si>
    <t>Topinambour</t>
  </si>
  <si>
    <t>Tupinambo/Topinambur local</t>
  </si>
  <si>
    <t>3078b</t>
  </si>
  <si>
    <t>Bacon Avocado (Large)</t>
  </si>
  <si>
    <t>Organic Bacon Avocado (with superficial aesthetic defects on the skin)</t>
  </si>
  <si>
    <t>Organic Avocado Bacon/Fuerte Cocktail</t>
  </si>
  <si>
    <t>Organic Avocado (eco-friendly, ripe and atypical) - (must be ordered in multiples of 5kg in total)</t>
  </si>
  <si>
    <t>Ettinger avocado</t>
  </si>
  <si>
    <t>Local fuerte avocado (with superficial aesthetic defects on the skin)</t>
  </si>
  <si>
    <t>Organic Hass avocado (with superficial aesthetic defects on the skin)</t>
  </si>
  <si>
    <t>Organci Hass avocado (mature)</t>
  </si>
  <si>
    <t>Cavendish Bananas Organic/Conversion</t>
  </si>
  <si>
    <t>Organic Carambole (Star fruit)</t>
  </si>
  <si>
    <t>passion fruit</t>
  </si>
  <si>
    <t>Delizum organic blue cranberry juice (approx. 750 ml. crystal)</t>
  </si>
  <si>
    <t>Organic Mandarine</t>
  </si>
  <si>
    <t>Organic mango (ecological, ripe and atypical)
    - (must be ordered in multiples of 5 kg in total)</t>
  </si>
  <si>
    <t>Organic Keitt Mango (large, organic since 1985, organic Switzerland since 2009)</t>
  </si>
  <si>
    <t>Raw hazelnut in jumbo shell (approx. 1 kg.)</t>
  </si>
  <si>
    <t>Raw hazelnut in jumbo shell (approx. 500g)</t>
  </si>
  <si>
    <t>Nuts soaked in  chocolate 100% Raw (approx. 180g)</t>
  </si>
  <si>
    <t>Local sweet orange</t>
  </si>
  <si>
    <t>Organic rhubarb fresh stems in bundle of 500 grs. (Rufino production)</t>
  </si>
  <si>
    <t>Local purple tomato heart (fruity, juicy flavor and aroma reminiscent of plum and green tomato, very high in anthocyanins)</t>
  </si>
  <si>
    <t>Jerusalem artichoke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</si>
</sst>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/>
  </cellStyleXfs>
  <cellXfs count="2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2" fillId="4" borderId="1" xfId="0" applyNumberFormat="1" applyFont="1" applyFill="1" applyBorder="1" applyAlignment="1">
      <alignment vertical="center" wrapText="1"/>
    </xf>
    <xf numFmtId="0" fontId="5" fillId="4" borderId="1" xfId="1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vertical="center" wrapText="1"/>
    </xf>
    <xf numFmtId="0" fontId="5" fillId="5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7" fillId="0" borderId="1" xfId="0" applyFont="1" applyFill="1" applyBorder="1"/>
    <xf numFmtId="0" fontId="0" fillId="0" borderId="0" xfId="0" applyBorder="1"/>
  </cellXfs>
  <cellStyles count="2">
    <cellStyle name="Euro" xfId="1" xr:uid="{1A230D77-D797-4D4C-90A6-4FBEF3A44DA4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9808-F9A7-4DF7-9343-E106D9D4EC66}">
  <sheetPr codeName="Feuil1"/>
  <dimension ref="A1:L398"/>
  <sheetViews>
    <sheetView zoomScaleNormal="100" workbookViewId="0">
      <pane ySplit="1" topLeftCell="A378" activePane="bottomLeft" state="frozen"/>
      <selection pane="bottomLeft" activeCell="I403" sqref="I403"/>
    </sheetView>
  </sheetViews>
  <sheetFormatPr baseColWidth="10" defaultRowHeight="15" x14ac:dyDescent="0.25"/>
  <cols>
    <col min="1" max="2" width="11.42578125" style="2"/>
    <col min="3" max="3" width="58.5703125" style="2" customWidth="1"/>
    <col min="4" max="4" width="0" style="2" hidden="1" customWidth="1"/>
    <col min="5" max="5" width="11.42578125" style="2" hidden="1" customWidth="1"/>
    <col min="6" max="6" width="58.5703125" style="2" customWidth="1"/>
    <col min="7" max="8" width="11.42578125" style="2" customWidth="1"/>
    <col min="9" max="9" width="58.5703125" style="2" customWidth="1"/>
    <col min="10" max="10" width="17.42578125" style="2" customWidth="1"/>
    <col min="11" max="12" width="11.42578125" style="2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1">
        <v>6096</v>
      </c>
      <c r="B2" s="21">
        <v>6096</v>
      </c>
      <c r="C2" s="2" t="s">
        <v>12</v>
      </c>
      <c r="D2" s="2" t="s">
        <v>13</v>
      </c>
      <c r="E2" s="2" t="s">
        <v>14</v>
      </c>
      <c r="F2" s="18" t="s">
        <v>1235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</row>
    <row r="3" spans="1:12" x14ac:dyDescent="0.25">
      <c r="A3" s="21">
        <v>3850</v>
      </c>
      <c r="B3" s="21">
        <v>3850</v>
      </c>
      <c r="C3" s="2" t="s">
        <v>21</v>
      </c>
      <c r="D3" s="2" t="s">
        <v>22</v>
      </c>
      <c r="E3" s="2" t="s">
        <v>14</v>
      </c>
      <c r="F3" s="2" t="s">
        <v>1236</v>
      </c>
      <c r="G3" s="2" t="s">
        <v>22</v>
      </c>
      <c r="H3" s="2" t="s">
        <v>16</v>
      </c>
      <c r="I3" s="2" t="s">
        <v>23</v>
      </c>
      <c r="J3" s="2" t="s">
        <v>24</v>
      </c>
      <c r="K3" s="2" t="s">
        <v>25</v>
      </c>
      <c r="L3" s="2" t="s">
        <v>26</v>
      </c>
    </row>
    <row r="4" spans="1:12" x14ac:dyDescent="0.25">
      <c r="A4" s="21">
        <v>1312</v>
      </c>
      <c r="B4" s="21">
        <v>1312</v>
      </c>
      <c r="C4" s="2" t="s">
        <v>27</v>
      </c>
      <c r="D4" s="2" t="s">
        <v>28</v>
      </c>
      <c r="E4" s="2" t="s">
        <v>29</v>
      </c>
      <c r="F4" s="2" t="s">
        <v>1237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28</v>
      </c>
      <c r="L4" s="2" t="s">
        <v>29</v>
      </c>
    </row>
    <row r="5" spans="1:12" x14ac:dyDescent="0.25">
      <c r="A5" s="2" t="s">
        <v>976</v>
      </c>
      <c r="B5" s="2" t="s">
        <v>976</v>
      </c>
      <c r="C5" s="2" t="s">
        <v>27</v>
      </c>
      <c r="D5" s="2" t="s">
        <v>28</v>
      </c>
      <c r="E5" s="2" t="s">
        <v>29</v>
      </c>
      <c r="F5" s="2" t="s">
        <v>1112</v>
      </c>
      <c r="G5" s="2" t="s">
        <v>28</v>
      </c>
      <c r="H5" s="2" t="s">
        <v>29</v>
      </c>
      <c r="I5" s="2" t="s">
        <v>30</v>
      </c>
      <c r="J5" s="20" t="s">
        <v>1124</v>
      </c>
      <c r="K5" s="20" t="s">
        <v>28</v>
      </c>
      <c r="L5" s="2" t="s">
        <v>29</v>
      </c>
    </row>
    <row r="6" spans="1:12" x14ac:dyDescent="0.25">
      <c r="A6" s="21">
        <v>1497</v>
      </c>
      <c r="B6" s="21">
        <v>1497</v>
      </c>
      <c r="C6" s="2" t="s">
        <v>32</v>
      </c>
      <c r="D6" s="2" t="s">
        <v>33</v>
      </c>
      <c r="E6" s="2" t="s">
        <v>14</v>
      </c>
      <c r="F6" s="2" t="s">
        <v>1238</v>
      </c>
      <c r="G6" s="2" t="s">
        <v>34</v>
      </c>
      <c r="H6" s="2" t="s">
        <v>16</v>
      </c>
      <c r="I6" s="2" t="s">
        <v>35</v>
      </c>
      <c r="J6" s="2" t="s">
        <v>36</v>
      </c>
      <c r="K6" s="2" t="s">
        <v>37</v>
      </c>
      <c r="L6" s="2" t="s">
        <v>20</v>
      </c>
    </row>
    <row r="7" spans="1:12" x14ac:dyDescent="0.25">
      <c r="A7" s="21">
        <v>1497</v>
      </c>
      <c r="B7" s="21" t="s">
        <v>38</v>
      </c>
      <c r="C7" s="2" t="s">
        <v>39</v>
      </c>
      <c r="D7" s="2" t="s">
        <v>33</v>
      </c>
      <c r="E7" s="2" t="s">
        <v>14</v>
      </c>
      <c r="F7" s="18" t="s">
        <v>1242</v>
      </c>
      <c r="G7" s="2" t="s">
        <v>34</v>
      </c>
      <c r="H7" s="2" t="s">
        <v>16</v>
      </c>
      <c r="I7" s="2" t="s">
        <v>40</v>
      </c>
      <c r="J7" s="2" t="s">
        <v>41</v>
      </c>
      <c r="K7" s="2" t="s">
        <v>37</v>
      </c>
      <c r="L7" s="2" t="s">
        <v>20</v>
      </c>
    </row>
    <row r="8" spans="1:12" x14ac:dyDescent="0.25">
      <c r="A8" s="21">
        <v>1189</v>
      </c>
      <c r="B8" s="21">
        <v>1189</v>
      </c>
      <c r="C8" s="2" t="s">
        <v>42</v>
      </c>
      <c r="D8" s="2" t="s">
        <v>43</v>
      </c>
      <c r="E8" s="2" t="s">
        <v>14</v>
      </c>
      <c r="F8" s="18" t="s">
        <v>1241</v>
      </c>
      <c r="G8" s="2" t="s">
        <v>44</v>
      </c>
      <c r="H8" s="2" t="s">
        <v>16</v>
      </c>
      <c r="I8" s="2" t="s">
        <v>45</v>
      </c>
      <c r="J8" s="2" t="s">
        <v>46</v>
      </c>
      <c r="K8" s="2" t="s">
        <v>47</v>
      </c>
      <c r="L8" s="2" t="s">
        <v>20</v>
      </c>
    </row>
    <row r="9" spans="1:12" x14ac:dyDescent="0.25">
      <c r="A9" s="21">
        <v>1189</v>
      </c>
      <c r="B9" s="21" t="s">
        <v>48</v>
      </c>
      <c r="C9" s="2" t="s">
        <v>49</v>
      </c>
      <c r="D9" s="2" t="s">
        <v>43</v>
      </c>
      <c r="E9" s="2" t="s">
        <v>14</v>
      </c>
      <c r="F9" s="18" t="s">
        <v>1240</v>
      </c>
      <c r="G9" s="2" t="s">
        <v>44</v>
      </c>
      <c r="H9" s="2" t="s">
        <v>16</v>
      </c>
      <c r="I9" s="2" t="s">
        <v>50</v>
      </c>
      <c r="J9" s="2" t="s">
        <v>51</v>
      </c>
      <c r="K9" s="2" t="s">
        <v>47</v>
      </c>
      <c r="L9" s="2" t="s">
        <v>20</v>
      </c>
    </row>
    <row r="10" spans="1:12" x14ac:dyDescent="0.25">
      <c r="A10" s="2">
        <v>5247</v>
      </c>
      <c r="B10" s="2">
        <v>5247</v>
      </c>
      <c r="C10" s="2" t="s">
        <v>1413</v>
      </c>
      <c r="D10" s="2" t="s">
        <v>53</v>
      </c>
      <c r="E10" s="2" t="s">
        <v>14</v>
      </c>
      <c r="F10" s="23" t="s">
        <v>1564</v>
      </c>
      <c r="G10" s="17" t="s">
        <v>54</v>
      </c>
      <c r="H10" s="2" t="s">
        <v>16</v>
      </c>
      <c r="I10" s="2" t="s">
        <v>1414</v>
      </c>
    </row>
    <row r="11" spans="1:12" x14ac:dyDescent="0.25">
      <c r="A11" s="21">
        <v>6073</v>
      </c>
      <c r="B11" s="21">
        <v>6073</v>
      </c>
      <c r="C11" s="2" t="s">
        <v>52</v>
      </c>
      <c r="D11" s="2" t="s">
        <v>53</v>
      </c>
      <c r="E11" s="2" t="s">
        <v>14</v>
      </c>
      <c r="F11" s="18" t="s">
        <v>1239</v>
      </c>
      <c r="G11" s="2" t="s">
        <v>54</v>
      </c>
      <c r="H11" s="2" t="s">
        <v>16</v>
      </c>
      <c r="I11" s="2" t="s">
        <v>55</v>
      </c>
      <c r="J11" s="2" t="s">
        <v>56</v>
      </c>
      <c r="K11" s="2" t="s">
        <v>54</v>
      </c>
      <c r="L11" s="2" t="s">
        <v>20</v>
      </c>
    </row>
    <row r="12" spans="1:12" x14ac:dyDescent="0.25">
      <c r="A12" s="21">
        <v>6073</v>
      </c>
      <c r="B12" s="21" t="s">
        <v>57</v>
      </c>
      <c r="C12" s="2" t="s">
        <v>58</v>
      </c>
      <c r="D12" s="2" t="s">
        <v>53</v>
      </c>
      <c r="E12" s="2" t="s">
        <v>14</v>
      </c>
      <c r="F12" s="18" t="s">
        <v>1243</v>
      </c>
      <c r="G12" s="2" t="s">
        <v>54</v>
      </c>
      <c r="H12" s="2" t="s">
        <v>16</v>
      </c>
      <c r="I12" s="2" t="s">
        <v>59</v>
      </c>
      <c r="J12" s="2" t="s">
        <v>60</v>
      </c>
      <c r="K12" s="2" t="s">
        <v>54</v>
      </c>
      <c r="L12" s="2" t="s">
        <v>20</v>
      </c>
    </row>
    <row r="13" spans="1:12" x14ac:dyDescent="0.25">
      <c r="A13" s="21">
        <v>1096</v>
      </c>
      <c r="B13" s="21">
        <v>1096</v>
      </c>
      <c r="C13" s="2" t="s">
        <v>61</v>
      </c>
      <c r="D13" s="2" t="s">
        <v>53</v>
      </c>
      <c r="E13" s="2" t="s">
        <v>14</v>
      </c>
      <c r="F13" s="2" t="s">
        <v>1244</v>
      </c>
      <c r="G13" s="2" t="s">
        <v>54</v>
      </c>
      <c r="H13" s="2" t="s">
        <v>16</v>
      </c>
      <c r="I13" s="2" t="s">
        <v>55</v>
      </c>
      <c r="J13" s="2" t="s">
        <v>62</v>
      </c>
      <c r="K13" s="2" t="s">
        <v>54</v>
      </c>
      <c r="L13" s="2" t="s">
        <v>20</v>
      </c>
    </row>
    <row r="14" spans="1:12" x14ac:dyDescent="0.25">
      <c r="A14" s="21">
        <v>1096</v>
      </c>
      <c r="B14" s="21" t="s">
        <v>63</v>
      </c>
      <c r="C14" s="2" t="s">
        <v>64</v>
      </c>
      <c r="D14" s="2" t="s">
        <v>53</v>
      </c>
      <c r="E14" s="2" t="s">
        <v>14</v>
      </c>
      <c r="F14" s="2" t="s">
        <v>1168</v>
      </c>
      <c r="G14" s="2" t="s">
        <v>54</v>
      </c>
      <c r="H14" s="2" t="s">
        <v>16</v>
      </c>
      <c r="I14" s="2" t="s">
        <v>65</v>
      </c>
      <c r="J14" s="2" t="s">
        <v>66</v>
      </c>
      <c r="K14" s="2" t="s">
        <v>54</v>
      </c>
      <c r="L14" s="2" t="s">
        <v>20</v>
      </c>
    </row>
    <row r="15" spans="1:12" x14ac:dyDescent="0.25">
      <c r="A15" s="21">
        <v>1102</v>
      </c>
      <c r="B15" s="21">
        <v>1102</v>
      </c>
      <c r="C15" s="2" t="s">
        <v>67</v>
      </c>
      <c r="D15" s="2" t="s">
        <v>68</v>
      </c>
      <c r="E15" s="2" t="s">
        <v>14</v>
      </c>
      <c r="F15" s="2" t="s">
        <v>69</v>
      </c>
      <c r="G15" s="2" t="s">
        <v>68</v>
      </c>
      <c r="H15" s="2" t="s">
        <v>16</v>
      </c>
      <c r="I15" s="2" t="s">
        <v>70</v>
      </c>
      <c r="J15" s="2" t="s">
        <v>71</v>
      </c>
      <c r="K15" s="2" t="s">
        <v>28</v>
      </c>
      <c r="L15" s="2" t="s">
        <v>20</v>
      </c>
    </row>
    <row r="16" spans="1:12" x14ac:dyDescent="0.25">
      <c r="A16" s="21">
        <v>5035</v>
      </c>
      <c r="B16" s="21">
        <v>5035</v>
      </c>
      <c r="C16" s="2" t="s">
        <v>72</v>
      </c>
      <c r="D16" s="2" t="s">
        <v>22</v>
      </c>
      <c r="E16" s="2" t="s">
        <v>29</v>
      </c>
      <c r="F16" s="2" t="s">
        <v>1245</v>
      </c>
      <c r="G16" s="2" t="s">
        <v>22</v>
      </c>
      <c r="H16" s="2" t="s">
        <v>29</v>
      </c>
      <c r="I16" s="2" t="s">
        <v>73</v>
      </c>
      <c r="J16" s="2" t="s">
        <v>74</v>
      </c>
      <c r="K16" s="2" t="s">
        <v>25</v>
      </c>
      <c r="L16" s="2" t="s">
        <v>29</v>
      </c>
    </row>
    <row r="17" spans="1:12" x14ac:dyDescent="0.25">
      <c r="A17" s="21">
        <v>5147</v>
      </c>
      <c r="B17" s="21">
        <v>5147</v>
      </c>
      <c r="C17" s="2" t="s">
        <v>75</v>
      </c>
      <c r="D17" s="2" t="s">
        <v>22</v>
      </c>
      <c r="E17" s="2" t="s">
        <v>29</v>
      </c>
      <c r="F17" s="2" t="s">
        <v>1246</v>
      </c>
      <c r="G17" s="2" t="s">
        <v>22</v>
      </c>
      <c r="H17" s="2" t="s">
        <v>29</v>
      </c>
      <c r="I17" s="2" t="s">
        <v>76</v>
      </c>
      <c r="J17" s="2" t="s">
        <v>77</v>
      </c>
      <c r="K17" s="2" t="s">
        <v>25</v>
      </c>
      <c r="L17" s="2" t="s">
        <v>29</v>
      </c>
    </row>
    <row r="18" spans="1:12" x14ac:dyDescent="0.25">
      <c r="A18" s="2">
        <v>5127</v>
      </c>
      <c r="B18" s="2">
        <v>5127</v>
      </c>
      <c r="C18" s="2" t="s">
        <v>987</v>
      </c>
      <c r="D18" s="2" t="s">
        <v>28</v>
      </c>
      <c r="E18" s="2" t="s">
        <v>29</v>
      </c>
      <c r="F18" s="2" t="s">
        <v>1111</v>
      </c>
      <c r="G18" s="2" t="s">
        <v>28</v>
      </c>
      <c r="H18" s="2" t="s">
        <v>29</v>
      </c>
      <c r="I18" s="2" t="s">
        <v>988</v>
      </c>
      <c r="J18" s="20" t="s">
        <v>1125</v>
      </c>
      <c r="K18" s="20" t="s">
        <v>28</v>
      </c>
      <c r="L18" s="2" t="s">
        <v>29</v>
      </c>
    </row>
    <row r="19" spans="1:12" x14ac:dyDescent="0.25">
      <c r="A19" s="21">
        <v>1197</v>
      </c>
      <c r="B19" s="21">
        <v>1197</v>
      </c>
      <c r="C19" s="2" t="s">
        <v>78</v>
      </c>
      <c r="D19" s="2" t="s">
        <v>22</v>
      </c>
      <c r="E19" s="2" t="s">
        <v>14</v>
      </c>
      <c r="F19" s="2" t="s">
        <v>1247</v>
      </c>
      <c r="G19" s="2" t="s">
        <v>22</v>
      </c>
      <c r="H19" s="2" t="s">
        <v>16</v>
      </c>
      <c r="I19" s="2" t="s">
        <v>79</v>
      </c>
      <c r="J19" s="2" t="s">
        <v>80</v>
      </c>
      <c r="K19" s="2" t="s">
        <v>25</v>
      </c>
      <c r="L19" s="2" t="s">
        <v>20</v>
      </c>
    </row>
    <row r="20" spans="1:12" ht="30" x14ac:dyDescent="0.25">
      <c r="A20" s="21">
        <v>3020</v>
      </c>
      <c r="B20" s="21">
        <v>3020</v>
      </c>
      <c r="C20" s="2" t="s">
        <v>81</v>
      </c>
      <c r="D20" s="2" t="s">
        <v>82</v>
      </c>
      <c r="E20" s="2" t="s">
        <v>29</v>
      </c>
      <c r="F20" s="18" t="s">
        <v>1248</v>
      </c>
      <c r="G20" s="2" t="s">
        <v>82</v>
      </c>
      <c r="H20" s="2" t="s">
        <v>29</v>
      </c>
      <c r="I20" s="2" t="s">
        <v>83</v>
      </c>
      <c r="J20" s="2" t="s">
        <v>84</v>
      </c>
      <c r="K20" s="2" t="s">
        <v>82</v>
      </c>
      <c r="L20" s="2" t="s">
        <v>29</v>
      </c>
    </row>
    <row r="21" spans="1:12" x14ac:dyDescent="0.25">
      <c r="A21" s="2">
        <v>5131</v>
      </c>
      <c r="B21" s="2">
        <v>5131</v>
      </c>
      <c r="C21" s="2" t="s">
        <v>1417</v>
      </c>
      <c r="D21" s="2" t="s">
        <v>22</v>
      </c>
      <c r="E21" s="2" t="s">
        <v>14</v>
      </c>
      <c r="F21" s="23" t="s">
        <v>1607</v>
      </c>
      <c r="G21" s="17" t="s">
        <v>22</v>
      </c>
      <c r="H21" s="2" t="s">
        <v>16</v>
      </c>
      <c r="I21" s="2" t="s">
        <v>1418</v>
      </c>
    </row>
    <row r="22" spans="1:12" x14ac:dyDescent="0.25">
      <c r="A22" s="21">
        <v>1338</v>
      </c>
      <c r="B22" s="21">
        <v>1338</v>
      </c>
      <c r="C22" s="2" t="s">
        <v>85</v>
      </c>
      <c r="D22" s="2" t="s">
        <v>82</v>
      </c>
      <c r="E22" s="2" t="s">
        <v>14</v>
      </c>
      <c r="F22" s="2" t="s">
        <v>1251</v>
      </c>
      <c r="G22" s="2" t="s">
        <v>82</v>
      </c>
      <c r="H22" s="2" t="s">
        <v>16</v>
      </c>
      <c r="I22" s="2" t="s">
        <v>86</v>
      </c>
      <c r="J22" s="2" t="s">
        <v>87</v>
      </c>
      <c r="K22" s="2" t="s">
        <v>82</v>
      </c>
      <c r="L22" s="2" t="s">
        <v>29</v>
      </c>
    </row>
    <row r="23" spans="1:12" x14ac:dyDescent="0.25">
      <c r="A23" s="2" t="s">
        <v>1419</v>
      </c>
      <c r="B23" s="2" t="s">
        <v>1419</v>
      </c>
      <c r="C23" s="2" t="s">
        <v>1420</v>
      </c>
      <c r="D23" s="2" t="s">
        <v>82</v>
      </c>
      <c r="E23" s="2" t="s">
        <v>29</v>
      </c>
      <c r="F23" s="23" t="s">
        <v>1565</v>
      </c>
      <c r="G23" s="17" t="s">
        <v>82</v>
      </c>
      <c r="H23" s="2" t="s">
        <v>29</v>
      </c>
      <c r="I23" s="2" t="s">
        <v>1421</v>
      </c>
    </row>
    <row r="24" spans="1:12" x14ac:dyDescent="0.25">
      <c r="A24" s="21">
        <v>3785</v>
      </c>
      <c r="B24" s="21">
        <v>3785</v>
      </c>
      <c r="C24" s="2" t="s">
        <v>88</v>
      </c>
      <c r="D24" s="2" t="s">
        <v>89</v>
      </c>
      <c r="E24" s="2" t="s">
        <v>29</v>
      </c>
      <c r="F24" s="2" t="s">
        <v>1249</v>
      </c>
      <c r="G24" s="2" t="s">
        <v>90</v>
      </c>
      <c r="H24" s="2" t="s">
        <v>29</v>
      </c>
      <c r="I24" s="2" t="s">
        <v>91</v>
      </c>
      <c r="J24" s="2" t="s">
        <v>92</v>
      </c>
      <c r="K24" s="2" t="s">
        <v>93</v>
      </c>
      <c r="L24" s="2" t="s">
        <v>29</v>
      </c>
    </row>
    <row r="25" spans="1:12" x14ac:dyDescent="0.25">
      <c r="A25" s="21">
        <v>1827</v>
      </c>
      <c r="B25" s="21">
        <v>1827</v>
      </c>
      <c r="C25" s="2" t="s">
        <v>94</v>
      </c>
      <c r="D25" s="2" t="s">
        <v>89</v>
      </c>
      <c r="E25" s="2" t="s">
        <v>29</v>
      </c>
      <c r="F25" s="2" t="s">
        <v>1250</v>
      </c>
      <c r="G25" s="2" t="s">
        <v>90</v>
      </c>
      <c r="H25" s="2" t="s">
        <v>29</v>
      </c>
      <c r="I25" s="2" t="s">
        <v>95</v>
      </c>
      <c r="J25" s="2" t="s">
        <v>96</v>
      </c>
      <c r="K25" s="2" t="s">
        <v>93</v>
      </c>
      <c r="L25" s="2" t="s">
        <v>29</v>
      </c>
    </row>
    <row r="26" spans="1:12" x14ac:dyDescent="0.25">
      <c r="A26" s="2">
        <v>1008</v>
      </c>
      <c r="B26" s="2">
        <v>1008</v>
      </c>
      <c r="C26" s="2" t="s">
        <v>1359</v>
      </c>
      <c r="D26" s="2" t="s">
        <v>28</v>
      </c>
      <c r="E26" s="15" t="s">
        <v>29</v>
      </c>
      <c r="F26" s="2" t="s">
        <v>1401</v>
      </c>
      <c r="G26" s="2" t="s">
        <v>28</v>
      </c>
      <c r="H26" s="2" t="s">
        <v>29</v>
      </c>
      <c r="I26" s="2" t="s">
        <v>1360</v>
      </c>
    </row>
    <row r="27" spans="1:12" x14ac:dyDescent="0.25">
      <c r="A27" s="2">
        <v>3775</v>
      </c>
      <c r="B27" s="2">
        <v>3775</v>
      </c>
      <c r="C27" s="2" t="s">
        <v>1423</v>
      </c>
      <c r="D27" s="2" t="s">
        <v>22</v>
      </c>
      <c r="E27" s="2" t="s">
        <v>14</v>
      </c>
      <c r="F27" s="23" t="s">
        <v>1566</v>
      </c>
      <c r="G27" s="17" t="s">
        <v>22</v>
      </c>
      <c r="H27" s="2" t="s">
        <v>16</v>
      </c>
      <c r="I27" s="2" t="s">
        <v>1424</v>
      </c>
    </row>
    <row r="28" spans="1:12" x14ac:dyDescent="0.25">
      <c r="A28" s="2" t="s">
        <v>1425</v>
      </c>
      <c r="B28" s="2" t="s">
        <v>1425</v>
      </c>
      <c r="C28" s="2" t="s">
        <v>1426</v>
      </c>
      <c r="D28" s="2" t="s">
        <v>22</v>
      </c>
      <c r="E28" s="2" t="s">
        <v>29</v>
      </c>
      <c r="F28" s="23" t="s">
        <v>1567</v>
      </c>
      <c r="G28" s="17" t="s">
        <v>22</v>
      </c>
      <c r="H28" s="2" t="s">
        <v>29</v>
      </c>
      <c r="I28" s="2" t="s">
        <v>1427</v>
      </c>
    </row>
    <row r="29" spans="1:12" x14ac:dyDescent="0.25">
      <c r="A29" s="21">
        <v>3001</v>
      </c>
      <c r="B29" s="21">
        <v>3001</v>
      </c>
      <c r="C29" s="2" t="s">
        <v>97</v>
      </c>
      <c r="D29" s="2" t="s">
        <v>22</v>
      </c>
      <c r="E29" s="2" t="s">
        <v>29</v>
      </c>
      <c r="F29" s="2" t="s">
        <v>98</v>
      </c>
      <c r="G29" s="2" t="s">
        <v>22</v>
      </c>
      <c r="H29" s="2" t="s">
        <v>29</v>
      </c>
      <c r="I29" s="2" t="s">
        <v>99</v>
      </c>
      <c r="J29" s="2" t="s">
        <v>98</v>
      </c>
      <c r="K29" s="2" t="s">
        <v>25</v>
      </c>
      <c r="L29" s="2" t="s">
        <v>29</v>
      </c>
    </row>
    <row r="30" spans="1:12" x14ac:dyDescent="0.25">
      <c r="A30" s="21">
        <v>1001</v>
      </c>
      <c r="B30" s="21">
        <v>1001</v>
      </c>
      <c r="C30" s="2" t="s">
        <v>100</v>
      </c>
      <c r="D30" s="2" t="s">
        <v>22</v>
      </c>
      <c r="E30" s="2" t="s">
        <v>29</v>
      </c>
      <c r="F30" s="2" t="s">
        <v>1169</v>
      </c>
      <c r="G30" s="2" t="s">
        <v>22</v>
      </c>
      <c r="H30" s="2" t="s">
        <v>29</v>
      </c>
      <c r="I30" s="2" t="s">
        <v>101</v>
      </c>
      <c r="J30" s="2" t="s">
        <v>102</v>
      </c>
      <c r="K30" s="2" t="s">
        <v>25</v>
      </c>
      <c r="L30" s="2" t="s">
        <v>29</v>
      </c>
    </row>
    <row r="31" spans="1:12" x14ac:dyDescent="0.25">
      <c r="A31" s="21">
        <v>2001</v>
      </c>
      <c r="B31" s="21">
        <v>2001</v>
      </c>
      <c r="C31" s="2" t="s">
        <v>827</v>
      </c>
      <c r="D31" s="2" t="s">
        <v>22</v>
      </c>
      <c r="E31" s="2" t="s">
        <v>29</v>
      </c>
      <c r="F31" s="2" t="s">
        <v>1336</v>
      </c>
      <c r="G31" s="2" t="s">
        <v>22</v>
      </c>
      <c r="H31" s="2" t="s">
        <v>29</v>
      </c>
      <c r="I31" s="2" t="s">
        <v>104</v>
      </c>
      <c r="J31" s="2" t="s">
        <v>856</v>
      </c>
      <c r="K31" s="2" t="s">
        <v>857</v>
      </c>
      <c r="L31" s="2" t="s">
        <v>29</v>
      </c>
    </row>
    <row r="32" spans="1:12" x14ac:dyDescent="0.25">
      <c r="A32" s="2">
        <v>3944</v>
      </c>
      <c r="B32" s="2">
        <v>3944</v>
      </c>
      <c r="C32" s="2" t="s">
        <v>991</v>
      </c>
      <c r="D32" s="2" t="s">
        <v>22</v>
      </c>
      <c r="E32" s="2" t="s">
        <v>29</v>
      </c>
      <c r="F32" s="2" t="s">
        <v>1113</v>
      </c>
      <c r="G32" s="2" t="s">
        <v>22</v>
      </c>
      <c r="H32" s="2" t="s">
        <v>29</v>
      </c>
      <c r="I32" s="2" t="s">
        <v>992</v>
      </c>
      <c r="J32" s="20" t="s">
        <v>1101</v>
      </c>
      <c r="K32" s="20" t="s">
        <v>857</v>
      </c>
      <c r="L32" s="2" t="s">
        <v>29</v>
      </c>
    </row>
    <row r="33" spans="1:12" x14ac:dyDescent="0.25">
      <c r="A33" s="2" t="s">
        <v>1361</v>
      </c>
      <c r="B33" s="2" t="s">
        <v>1361</v>
      </c>
      <c r="C33" s="2" t="s">
        <v>1362</v>
      </c>
      <c r="D33" s="2" t="s">
        <v>28</v>
      </c>
      <c r="E33" s="15" t="s">
        <v>29</v>
      </c>
      <c r="F33" s="2" t="s">
        <v>1405</v>
      </c>
      <c r="G33" s="2" t="s">
        <v>28</v>
      </c>
      <c r="H33" s="2" t="s">
        <v>29</v>
      </c>
      <c r="I33" s="2" t="s">
        <v>1363</v>
      </c>
    </row>
    <row r="34" spans="1:12" x14ac:dyDescent="0.25">
      <c r="A34" s="2" t="s">
        <v>1428</v>
      </c>
      <c r="B34" s="2" t="s">
        <v>1428</v>
      </c>
      <c r="C34" s="2" t="s">
        <v>1429</v>
      </c>
      <c r="D34" s="2" t="s">
        <v>22</v>
      </c>
      <c r="E34" s="2" t="s">
        <v>29</v>
      </c>
      <c r="F34" s="23" t="s">
        <v>1568</v>
      </c>
      <c r="G34" s="17" t="s">
        <v>22</v>
      </c>
      <c r="H34" s="2" t="s">
        <v>29</v>
      </c>
      <c r="I34" s="2" t="s">
        <v>1430</v>
      </c>
    </row>
    <row r="35" spans="1:12" x14ac:dyDescent="0.25">
      <c r="A35" s="2">
        <v>3048</v>
      </c>
      <c r="B35" s="2">
        <v>3048</v>
      </c>
      <c r="C35" s="2" t="s">
        <v>993</v>
      </c>
      <c r="D35" s="2" t="s">
        <v>28</v>
      </c>
      <c r="E35" s="2" t="s">
        <v>29</v>
      </c>
      <c r="F35" s="2" t="s">
        <v>1114</v>
      </c>
      <c r="G35" s="2" t="s">
        <v>28</v>
      </c>
      <c r="H35" s="2" t="s">
        <v>29</v>
      </c>
      <c r="I35" s="2" t="s">
        <v>994</v>
      </c>
      <c r="J35" s="20" t="s">
        <v>1126</v>
      </c>
      <c r="K35" s="20" t="s">
        <v>28</v>
      </c>
      <c r="L35" s="2" t="s">
        <v>29</v>
      </c>
    </row>
    <row r="36" spans="1:12" x14ac:dyDescent="0.25">
      <c r="A36" s="2">
        <v>1200</v>
      </c>
      <c r="B36" s="2">
        <v>1200</v>
      </c>
      <c r="C36" s="2" t="s">
        <v>995</v>
      </c>
      <c r="D36" s="2" t="s">
        <v>22</v>
      </c>
      <c r="E36" s="2" t="s">
        <v>29</v>
      </c>
      <c r="F36" s="2" t="s">
        <v>1115</v>
      </c>
      <c r="G36" s="2" t="s">
        <v>22</v>
      </c>
      <c r="H36" s="2" t="s">
        <v>29</v>
      </c>
      <c r="I36" s="2" t="s">
        <v>996</v>
      </c>
      <c r="J36" s="20" t="s">
        <v>1127</v>
      </c>
      <c r="K36" s="20" t="s">
        <v>857</v>
      </c>
      <c r="L36" s="2" t="s">
        <v>29</v>
      </c>
    </row>
    <row r="37" spans="1:12" x14ac:dyDescent="0.25">
      <c r="A37" s="2">
        <v>6139</v>
      </c>
      <c r="B37" s="2">
        <v>6139</v>
      </c>
      <c r="C37" s="2" t="s">
        <v>1620</v>
      </c>
      <c r="D37" s="2" t="s">
        <v>28</v>
      </c>
      <c r="E37" s="2" t="s">
        <v>29</v>
      </c>
      <c r="F37" s="2" t="s">
        <v>1722</v>
      </c>
      <c r="G37" s="2" t="s">
        <v>28</v>
      </c>
      <c r="H37" s="2" t="s">
        <v>29</v>
      </c>
      <c r="I37" s="2" t="s">
        <v>1621</v>
      </c>
    </row>
    <row r="38" spans="1:12" x14ac:dyDescent="0.25">
      <c r="A38" s="2">
        <v>6139</v>
      </c>
      <c r="B38" s="2" t="s">
        <v>1716</v>
      </c>
      <c r="C38" s="2" t="s">
        <v>1622</v>
      </c>
      <c r="D38" s="2" t="s">
        <v>28</v>
      </c>
      <c r="E38" s="2" t="s">
        <v>29</v>
      </c>
      <c r="F38" s="2" t="s">
        <v>1723</v>
      </c>
      <c r="G38" s="2" t="s">
        <v>28</v>
      </c>
      <c r="H38" s="2" t="s">
        <v>29</v>
      </c>
      <c r="I38" s="2" t="s">
        <v>1623</v>
      </c>
    </row>
    <row r="39" spans="1:12" x14ac:dyDescent="0.25">
      <c r="A39" s="21">
        <v>3009</v>
      </c>
      <c r="B39" s="21" t="s">
        <v>949</v>
      </c>
      <c r="C39" s="2" t="s">
        <v>103</v>
      </c>
      <c r="D39" s="2" t="s">
        <v>22</v>
      </c>
      <c r="E39" s="2" t="s">
        <v>29</v>
      </c>
      <c r="F39" s="2" t="s">
        <v>1252</v>
      </c>
      <c r="G39" s="2" t="s">
        <v>22</v>
      </c>
      <c r="H39" s="2" t="s">
        <v>29</v>
      </c>
      <c r="I39" s="2" t="s">
        <v>104</v>
      </c>
      <c r="J39" s="2" t="s">
        <v>105</v>
      </c>
      <c r="K39" s="2" t="s">
        <v>25</v>
      </c>
      <c r="L39" s="2" t="s">
        <v>29</v>
      </c>
    </row>
    <row r="40" spans="1:12" ht="60" x14ac:dyDescent="0.25">
      <c r="A40" s="21" t="s">
        <v>949</v>
      </c>
      <c r="B40" s="21">
        <v>3009</v>
      </c>
      <c r="C40" s="18" t="s">
        <v>954</v>
      </c>
      <c r="D40" s="2" t="s">
        <v>22</v>
      </c>
      <c r="E40" s="2" t="s">
        <v>29</v>
      </c>
      <c r="F40" s="18" t="s">
        <v>955</v>
      </c>
      <c r="G40" s="2" t="s">
        <v>22</v>
      </c>
      <c r="H40" s="2" t="s">
        <v>29</v>
      </c>
      <c r="I40" s="2" t="s">
        <v>908</v>
      </c>
      <c r="J40" s="22" t="s">
        <v>1167</v>
      </c>
      <c r="K40" s="17" t="s">
        <v>857</v>
      </c>
      <c r="L40" s="17" t="s">
        <v>29</v>
      </c>
    </row>
    <row r="41" spans="1:12" x14ac:dyDescent="0.25">
      <c r="A41" s="21" t="s">
        <v>106</v>
      </c>
      <c r="B41" s="21" t="s">
        <v>106</v>
      </c>
      <c r="C41" s="2" t="s">
        <v>107</v>
      </c>
      <c r="D41" s="2" t="s">
        <v>22</v>
      </c>
      <c r="E41" s="2" t="s">
        <v>29</v>
      </c>
      <c r="F41" s="2" t="s">
        <v>108</v>
      </c>
      <c r="G41" s="2" t="s">
        <v>22</v>
      </c>
      <c r="H41" s="2" t="s">
        <v>29</v>
      </c>
      <c r="I41" s="2" t="s">
        <v>109</v>
      </c>
      <c r="J41" s="2" t="s">
        <v>110</v>
      </c>
      <c r="K41" s="2" t="s">
        <v>25</v>
      </c>
      <c r="L41" s="2" t="s">
        <v>29</v>
      </c>
    </row>
    <row r="42" spans="1:12" x14ac:dyDescent="0.25">
      <c r="A42" s="21">
        <v>3154</v>
      </c>
      <c r="B42" s="21">
        <v>3154</v>
      </c>
      <c r="C42" s="2" t="s">
        <v>828</v>
      </c>
      <c r="D42" s="2" t="s">
        <v>22</v>
      </c>
      <c r="E42" s="2" t="s">
        <v>29</v>
      </c>
      <c r="F42" s="2" t="s">
        <v>1337</v>
      </c>
      <c r="G42" s="2" t="s">
        <v>22</v>
      </c>
      <c r="H42" s="2" t="s">
        <v>29</v>
      </c>
      <c r="I42" s="2" t="s">
        <v>862</v>
      </c>
      <c r="J42" s="17" t="s">
        <v>888</v>
      </c>
      <c r="K42" s="17" t="s">
        <v>857</v>
      </c>
      <c r="L42" s="2" t="s">
        <v>29</v>
      </c>
    </row>
    <row r="43" spans="1:12" x14ac:dyDescent="0.25">
      <c r="A43" s="21">
        <v>3149</v>
      </c>
      <c r="B43" s="21">
        <v>3149</v>
      </c>
      <c r="C43" s="2" t="s">
        <v>848</v>
      </c>
      <c r="D43" s="2" t="s">
        <v>22</v>
      </c>
      <c r="E43" s="2" t="s">
        <v>14</v>
      </c>
      <c r="F43" s="2" t="s">
        <v>851</v>
      </c>
      <c r="G43" s="2" t="s">
        <v>22</v>
      </c>
      <c r="H43" s="2" t="s">
        <v>16</v>
      </c>
      <c r="I43" s="2" t="s">
        <v>863</v>
      </c>
      <c r="J43" s="17" t="s">
        <v>858</v>
      </c>
      <c r="K43" s="17" t="s">
        <v>857</v>
      </c>
      <c r="L43" s="2" t="s">
        <v>20</v>
      </c>
    </row>
    <row r="44" spans="1:12" x14ac:dyDescent="0.25">
      <c r="A44" s="21">
        <v>1170</v>
      </c>
      <c r="B44" s="21">
        <v>1170</v>
      </c>
      <c r="C44" s="2" t="s">
        <v>829</v>
      </c>
      <c r="D44" s="2" t="s">
        <v>22</v>
      </c>
      <c r="E44" s="2" t="s">
        <v>29</v>
      </c>
      <c r="F44" s="2" t="s">
        <v>1211</v>
      </c>
      <c r="G44" s="2" t="s">
        <v>22</v>
      </c>
      <c r="H44" s="2" t="s">
        <v>29</v>
      </c>
      <c r="I44" s="2" t="s">
        <v>864</v>
      </c>
      <c r="J44" s="17" t="s">
        <v>889</v>
      </c>
      <c r="K44" s="17" t="s">
        <v>857</v>
      </c>
      <c r="L44" s="2" t="s">
        <v>29</v>
      </c>
    </row>
    <row r="45" spans="1:12" x14ac:dyDescent="0.25">
      <c r="A45" s="21">
        <v>3365</v>
      </c>
      <c r="B45" s="21">
        <v>3365</v>
      </c>
      <c r="C45" s="2" t="s">
        <v>830</v>
      </c>
      <c r="D45" s="2" t="s">
        <v>22</v>
      </c>
      <c r="E45" s="2" t="s">
        <v>29</v>
      </c>
      <c r="F45" s="2" t="s">
        <v>885</v>
      </c>
      <c r="G45" s="2" t="s">
        <v>22</v>
      </c>
      <c r="H45" s="2" t="s">
        <v>29</v>
      </c>
      <c r="I45" s="2" t="s">
        <v>865</v>
      </c>
      <c r="J45" s="17" t="s">
        <v>890</v>
      </c>
      <c r="K45" s="17" t="s">
        <v>857</v>
      </c>
      <c r="L45" s="2" t="s">
        <v>29</v>
      </c>
    </row>
    <row r="46" spans="1:12" x14ac:dyDescent="0.25">
      <c r="A46" s="21">
        <v>1527</v>
      </c>
      <c r="B46" s="21">
        <v>1527</v>
      </c>
      <c r="C46" s="2" t="s">
        <v>111</v>
      </c>
      <c r="D46" s="2" t="s">
        <v>112</v>
      </c>
      <c r="E46" s="2" t="s">
        <v>14</v>
      </c>
      <c r="F46" s="2" t="s">
        <v>1253</v>
      </c>
      <c r="G46" s="2" t="s">
        <v>112</v>
      </c>
      <c r="H46" s="2" t="s">
        <v>16</v>
      </c>
      <c r="I46" s="2" t="s">
        <v>113</v>
      </c>
      <c r="J46" s="2" t="s">
        <v>114</v>
      </c>
      <c r="K46" s="2" t="s">
        <v>112</v>
      </c>
      <c r="L46" s="2" t="s">
        <v>20</v>
      </c>
    </row>
    <row r="47" spans="1:12" x14ac:dyDescent="0.25">
      <c r="A47" s="21">
        <v>1527</v>
      </c>
      <c r="B47" s="21" t="s">
        <v>115</v>
      </c>
      <c r="C47" s="2" t="s">
        <v>116</v>
      </c>
      <c r="D47" s="2" t="s">
        <v>112</v>
      </c>
      <c r="E47" s="2" t="s">
        <v>14</v>
      </c>
      <c r="F47" s="2" t="s">
        <v>1254</v>
      </c>
      <c r="G47" s="2" t="s">
        <v>112</v>
      </c>
      <c r="H47" s="2" t="s">
        <v>16</v>
      </c>
      <c r="I47" s="2" t="s">
        <v>117</v>
      </c>
      <c r="J47" s="2" t="s">
        <v>118</v>
      </c>
      <c r="K47" s="2" t="s">
        <v>112</v>
      </c>
      <c r="L47" s="2" t="s">
        <v>20</v>
      </c>
    </row>
    <row r="48" spans="1:12" x14ac:dyDescent="0.25">
      <c r="A48" s="21">
        <v>3007</v>
      </c>
      <c r="B48" s="21">
        <v>3007</v>
      </c>
      <c r="C48" s="2" t="s">
        <v>119</v>
      </c>
      <c r="D48" s="2" t="s">
        <v>22</v>
      </c>
      <c r="E48" s="2" t="s">
        <v>29</v>
      </c>
      <c r="F48" s="2" t="s">
        <v>120</v>
      </c>
      <c r="G48" s="2" t="s">
        <v>22</v>
      </c>
      <c r="H48" s="2" t="s">
        <v>29</v>
      </c>
      <c r="I48" s="2" t="s">
        <v>121</v>
      </c>
      <c r="J48" s="2" t="s">
        <v>122</v>
      </c>
      <c r="K48" s="2" t="s">
        <v>25</v>
      </c>
      <c r="L48" s="2" t="s">
        <v>29</v>
      </c>
    </row>
    <row r="49" spans="1:12" x14ac:dyDescent="0.25">
      <c r="A49" s="21">
        <v>3033</v>
      </c>
      <c r="B49" s="21">
        <v>3033</v>
      </c>
      <c r="C49" s="2" t="s">
        <v>123</v>
      </c>
      <c r="D49" s="2" t="s">
        <v>22</v>
      </c>
      <c r="E49" s="2" t="s">
        <v>29</v>
      </c>
      <c r="F49" s="2" t="s">
        <v>124</v>
      </c>
      <c r="G49" s="2" t="s">
        <v>22</v>
      </c>
      <c r="H49" s="2" t="s">
        <v>29</v>
      </c>
      <c r="I49" s="2" t="s">
        <v>125</v>
      </c>
      <c r="J49" s="2" t="s">
        <v>126</v>
      </c>
      <c r="K49" s="2" t="s">
        <v>25</v>
      </c>
      <c r="L49" s="2" t="s">
        <v>29</v>
      </c>
    </row>
    <row r="50" spans="1:12" x14ac:dyDescent="0.25">
      <c r="A50" s="21">
        <v>1487</v>
      </c>
      <c r="B50" s="21">
        <v>1487</v>
      </c>
      <c r="C50" s="2" t="s">
        <v>127</v>
      </c>
      <c r="D50" s="2" t="s">
        <v>22</v>
      </c>
      <c r="E50" s="2" t="s">
        <v>29</v>
      </c>
      <c r="F50" s="2" t="s">
        <v>1255</v>
      </c>
      <c r="G50" s="2" t="s">
        <v>22</v>
      </c>
      <c r="H50" s="2" t="s">
        <v>29</v>
      </c>
      <c r="I50" s="2" t="s">
        <v>128</v>
      </c>
      <c r="J50" s="2" t="s">
        <v>129</v>
      </c>
      <c r="K50" s="2" t="s">
        <v>25</v>
      </c>
      <c r="L50" s="2" t="s">
        <v>29</v>
      </c>
    </row>
    <row r="51" spans="1:12" ht="45" x14ac:dyDescent="0.25">
      <c r="A51" s="2" t="s">
        <v>997</v>
      </c>
      <c r="B51" s="2" t="s">
        <v>997</v>
      </c>
      <c r="C51" s="2" t="s">
        <v>998</v>
      </c>
      <c r="D51" s="2" t="s">
        <v>999</v>
      </c>
      <c r="E51" s="2" t="s">
        <v>29</v>
      </c>
      <c r="F51" s="18" t="s">
        <v>1219</v>
      </c>
      <c r="G51" s="2" t="s">
        <v>1102</v>
      </c>
      <c r="H51" s="2" t="s">
        <v>29</v>
      </c>
      <c r="I51" s="2" t="s">
        <v>1000</v>
      </c>
      <c r="J51" s="19" t="s">
        <v>1128</v>
      </c>
      <c r="K51" s="20" t="s">
        <v>1129</v>
      </c>
      <c r="L51" s="2" t="s">
        <v>29</v>
      </c>
    </row>
    <row r="52" spans="1:12" x14ac:dyDescent="0.25">
      <c r="A52" s="21">
        <v>3746</v>
      </c>
      <c r="B52" s="21">
        <v>3746</v>
      </c>
      <c r="C52" s="2" t="s">
        <v>130</v>
      </c>
      <c r="D52" s="2" t="s">
        <v>22</v>
      </c>
      <c r="E52" s="2" t="s">
        <v>14</v>
      </c>
      <c r="F52" s="2" t="s">
        <v>1256</v>
      </c>
      <c r="G52" s="2" t="s">
        <v>22</v>
      </c>
      <c r="H52" s="2" t="s">
        <v>16</v>
      </c>
      <c r="I52" s="2" t="s">
        <v>131</v>
      </c>
      <c r="J52" s="2" t="s">
        <v>132</v>
      </c>
      <c r="K52" s="2" t="s">
        <v>25</v>
      </c>
      <c r="L52" s="2" t="s">
        <v>20</v>
      </c>
    </row>
    <row r="53" spans="1:12" x14ac:dyDescent="0.25">
      <c r="A53" s="2">
        <v>1458</v>
      </c>
      <c r="B53" s="2">
        <v>1458</v>
      </c>
      <c r="C53" s="2" t="s">
        <v>1001</v>
      </c>
      <c r="D53" s="2" t="s">
        <v>33</v>
      </c>
      <c r="E53" s="2" t="s">
        <v>14</v>
      </c>
      <c r="F53" s="2" t="s">
        <v>1116</v>
      </c>
      <c r="G53" s="2" t="s">
        <v>34</v>
      </c>
      <c r="H53" s="2" t="s">
        <v>16</v>
      </c>
      <c r="I53" s="2" t="s">
        <v>1002</v>
      </c>
      <c r="J53" s="20" t="s">
        <v>1130</v>
      </c>
      <c r="K53" s="20" t="s">
        <v>37</v>
      </c>
      <c r="L53" s="2" t="s">
        <v>1100</v>
      </c>
    </row>
    <row r="54" spans="1:12" x14ac:dyDescent="0.25">
      <c r="A54" s="2">
        <v>1275</v>
      </c>
      <c r="B54" s="2">
        <v>1275</v>
      </c>
      <c r="C54" s="2" t="s">
        <v>1432</v>
      </c>
      <c r="D54" s="2" t="s">
        <v>22</v>
      </c>
      <c r="E54" s="2" t="s">
        <v>29</v>
      </c>
      <c r="F54" s="23" t="s">
        <v>1569</v>
      </c>
      <c r="G54" s="17" t="s">
        <v>22</v>
      </c>
      <c r="H54" s="2" t="s">
        <v>29</v>
      </c>
      <c r="I54" s="2" t="s">
        <v>1433</v>
      </c>
    </row>
    <row r="55" spans="1:12" x14ac:dyDescent="0.25">
      <c r="A55" s="21" t="s">
        <v>133</v>
      </c>
      <c r="B55" s="21" t="s">
        <v>133</v>
      </c>
      <c r="C55" s="2" t="s">
        <v>134</v>
      </c>
      <c r="D55" s="2" t="s">
        <v>68</v>
      </c>
      <c r="E55" s="2" t="s">
        <v>29</v>
      </c>
      <c r="F55" s="2" t="s">
        <v>1257</v>
      </c>
      <c r="G55" s="2" t="s">
        <v>68</v>
      </c>
      <c r="H55" s="2" t="s">
        <v>29</v>
      </c>
      <c r="I55" s="2" t="s">
        <v>135</v>
      </c>
      <c r="J55" s="2" t="s">
        <v>136</v>
      </c>
      <c r="K55" s="2" t="s">
        <v>28</v>
      </c>
      <c r="L55" s="2" t="s">
        <v>29</v>
      </c>
    </row>
    <row r="56" spans="1:12" x14ac:dyDescent="0.25">
      <c r="A56" s="21">
        <v>1696</v>
      </c>
      <c r="B56" s="21">
        <v>1696</v>
      </c>
      <c r="C56" s="2" t="s">
        <v>137</v>
      </c>
      <c r="D56" s="2" t="s">
        <v>138</v>
      </c>
      <c r="E56" s="2" t="s">
        <v>14</v>
      </c>
      <c r="F56" s="2" t="s">
        <v>1258</v>
      </c>
      <c r="G56" s="2" t="s">
        <v>139</v>
      </c>
      <c r="H56" s="2" t="s">
        <v>16</v>
      </c>
      <c r="I56" s="2" t="s">
        <v>140</v>
      </c>
      <c r="J56" s="2" t="s">
        <v>141</v>
      </c>
      <c r="K56" s="2" t="s">
        <v>142</v>
      </c>
      <c r="L56" s="2" t="s">
        <v>20</v>
      </c>
    </row>
    <row r="57" spans="1:12" x14ac:dyDescent="0.25">
      <c r="A57" s="21">
        <v>1696</v>
      </c>
      <c r="B57" s="21" t="s">
        <v>143</v>
      </c>
      <c r="C57" s="2" t="s">
        <v>144</v>
      </c>
      <c r="D57" s="2" t="s">
        <v>138</v>
      </c>
      <c r="E57" s="2" t="s">
        <v>14</v>
      </c>
      <c r="F57" s="2" t="s">
        <v>1170</v>
      </c>
      <c r="G57" s="2" t="s">
        <v>139</v>
      </c>
      <c r="H57" s="2" t="s">
        <v>16</v>
      </c>
      <c r="I57" s="2" t="s">
        <v>145</v>
      </c>
      <c r="J57" s="2" t="s">
        <v>146</v>
      </c>
      <c r="K57" s="2" t="s">
        <v>142</v>
      </c>
      <c r="L57" s="2" t="s">
        <v>20</v>
      </c>
    </row>
    <row r="58" spans="1:12" x14ac:dyDescent="0.25">
      <c r="A58" s="2">
        <v>1679</v>
      </c>
      <c r="B58" s="2">
        <v>1679</v>
      </c>
      <c r="C58" s="2" t="s">
        <v>1626</v>
      </c>
      <c r="D58" s="2" t="s">
        <v>28</v>
      </c>
      <c r="E58" s="2" t="s">
        <v>29</v>
      </c>
      <c r="F58" s="2" t="s">
        <v>1724</v>
      </c>
      <c r="G58" s="2" t="s">
        <v>28</v>
      </c>
      <c r="H58" s="2" t="s">
        <v>29</v>
      </c>
      <c r="I58" s="2" t="s">
        <v>1627</v>
      </c>
    </row>
    <row r="59" spans="1:12" x14ac:dyDescent="0.25">
      <c r="A59" s="2">
        <v>1758</v>
      </c>
      <c r="B59" s="2">
        <v>1758</v>
      </c>
      <c r="C59" s="2" t="s">
        <v>1003</v>
      </c>
      <c r="D59" s="2" t="s">
        <v>148</v>
      </c>
      <c r="E59" s="2" t="s">
        <v>14</v>
      </c>
      <c r="F59" s="2" t="s">
        <v>1117</v>
      </c>
      <c r="G59" s="2" t="s">
        <v>149</v>
      </c>
      <c r="H59" s="2" t="s">
        <v>16</v>
      </c>
      <c r="I59" s="2" t="s">
        <v>1004</v>
      </c>
      <c r="J59" s="20" t="s">
        <v>1131</v>
      </c>
      <c r="K59" s="20" t="s">
        <v>149</v>
      </c>
      <c r="L59" s="2" t="s">
        <v>1100</v>
      </c>
    </row>
    <row r="60" spans="1:12" x14ac:dyDescent="0.25">
      <c r="A60" s="2">
        <v>1758</v>
      </c>
      <c r="B60" s="2" t="s">
        <v>1717</v>
      </c>
      <c r="C60" s="2" t="s">
        <v>1632</v>
      </c>
      <c r="D60" s="2" t="s">
        <v>148</v>
      </c>
      <c r="E60" s="2" t="s">
        <v>14</v>
      </c>
      <c r="F60" s="2" t="s">
        <v>1725</v>
      </c>
      <c r="G60" s="2" t="s">
        <v>149</v>
      </c>
      <c r="H60" s="2" t="s">
        <v>16</v>
      </c>
      <c r="I60" s="2" t="s">
        <v>1633</v>
      </c>
    </row>
    <row r="61" spans="1:12" x14ac:dyDescent="0.25">
      <c r="A61" s="21">
        <v>1257</v>
      </c>
      <c r="B61" s="21">
        <v>1257</v>
      </c>
      <c r="C61" s="2" t="s">
        <v>910</v>
      </c>
      <c r="D61" s="2" t="s">
        <v>22</v>
      </c>
      <c r="E61" s="2" t="s">
        <v>29</v>
      </c>
      <c r="F61" s="2" t="s">
        <v>956</v>
      </c>
      <c r="G61" s="2" t="s">
        <v>22</v>
      </c>
      <c r="H61" s="2" t="s">
        <v>29</v>
      </c>
      <c r="I61" s="2" t="s">
        <v>911</v>
      </c>
      <c r="J61" s="17" t="s">
        <v>1158</v>
      </c>
      <c r="K61" s="17" t="s">
        <v>857</v>
      </c>
      <c r="L61" s="17" t="s">
        <v>29</v>
      </c>
    </row>
    <row r="62" spans="1:12" x14ac:dyDescent="0.25">
      <c r="A62" s="2">
        <v>5085</v>
      </c>
      <c r="B62" s="2">
        <v>5085</v>
      </c>
      <c r="C62" s="2" t="s">
        <v>1570</v>
      </c>
      <c r="D62" s="2" t="s">
        <v>582</v>
      </c>
      <c r="E62" s="2" t="s">
        <v>14</v>
      </c>
      <c r="F62" s="23" t="s">
        <v>1571</v>
      </c>
      <c r="G62" s="17" t="s">
        <v>582</v>
      </c>
      <c r="H62" s="2" t="s">
        <v>16</v>
      </c>
      <c r="I62" s="2" t="s">
        <v>1436</v>
      </c>
    </row>
    <row r="63" spans="1:12" x14ac:dyDescent="0.25">
      <c r="A63" s="2">
        <v>5085</v>
      </c>
      <c r="B63" s="2" t="s">
        <v>1718</v>
      </c>
      <c r="C63" s="2" t="s">
        <v>1634</v>
      </c>
      <c r="D63" s="2" t="s">
        <v>582</v>
      </c>
      <c r="E63" s="2" t="s">
        <v>14</v>
      </c>
      <c r="F63" s="2" t="s">
        <v>1726</v>
      </c>
      <c r="G63" s="2" t="s">
        <v>582</v>
      </c>
      <c r="H63" s="2" t="s">
        <v>16</v>
      </c>
      <c r="I63" s="2" t="s">
        <v>1635</v>
      </c>
    </row>
    <row r="64" spans="1:12" x14ac:dyDescent="0.25">
      <c r="A64" s="2">
        <v>1597</v>
      </c>
      <c r="B64" s="2">
        <v>1597</v>
      </c>
      <c r="C64" s="2" t="s">
        <v>1005</v>
      </c>
      <c r="D64" s="2" t="s">
        <v>148</v>
      </c>
      <c r="E64" s="2" t="s">
        <v>14</v>
      </c>
      <c r="F64" s="2" t="s">
        <v>1103</v>
      </c>
      <c r="G64" s="2" t="s">
        <v>149</v>
      </c>
      <c r="H64" s="2" t="s">
        <v>16</v>
      </c>
      <c r="I64" s="2" t="s">
        <v>1006</v>
      </c>
      <c r="J64" s="20" t="s">
        <v>1103</v>
      </c>
      <c r="K64" s="20" t="s">
        <v>149</v>
      </c>
      <c r="L64" s="2" t="s">
        <v>1100</v>
      </c>
    </row>
    <row r="65" spans="1:12" x14ac:dyDescent="0.25">
      <c r="A65" s="21">
        <v>1937</v>
      </c>
      <c r="B65" s="21">
        <v>1937</v>
      </c>
      <c r="C65" s="2" t="s">
        <v>147</v>
      </c>
      <c r="D65" s="2" t="s">
        <v>148</v>
      </c>
      <c r="E65" s="2" t="s">
        <v>14</v>
      </c>
      <c r="F65" s="2" t="s">
        <v>1232</v>
      </c>
      <c r="G65" s="2" t="s">
        <v>149</v>
      </c>
      <c r="H65" s="2" t="s">
        <v>16</v>
      </c>
      <c r="I65" s="2" t="s">
        <v>150</v>
      </c>
      <c r="J65" s="2" t="s">
        <v>151</v>
      </c>
      <c r="K65" s="2" t="s">
        <v>149</v>
      </c>
      <c r="L65" s="2" t="s">
        <v>20</v>
      </c>
    </row>
    <row r="66" spans="1:12" x14ac:dyDescent="0.25">
      <c r="A66" s="21">
        <v>6099</v>
      </c>
      <c r="B66" s="21">
        <v>6099</v>
      </c>
      <c r="C66" s="2" t="s">
        <v>152</v>
      </c>
      <c r="D66" s="2" t="s">
        <v>148</v>
      </c>
      <c r="E66" s="2" t="s">
        <v>14</v>
      </c>
      <c r="F66" s="2" t="s">
        <v>1171</v>
      </c>
      <c r="G66" s="2" t="s">
        <v>149</v>
      </c>
      <c r="H66" s="2" t="s">
        <v>16</v>
      </c>
      <c r="I66" s="2" t="s">
        <v>153</v>
      </c>
      <c r="J66" s="2" t="s">
        <v>154</v>
      </c>
      <c r="K66" s="2" t="s">
        <v>149</v>
      </c>
      <c r="L66" s="2" t="s">
        <v>20</v>
      </c>
    </row>
    <row r="67" spans="1:12" x14ac:dyDescent="0.25">
      <c r="A67" s="21">
        <v>5051</v>
      </c>
      <c r="B67" s="21">
        <v>5051</v>
      </c>
      <c r="C67" s="2" t="s">
        <v>155</v>
      </c>
      <c r="D67" s="2" t="s">
        <v>68</v>
      </c>
      <c r="E67" s="2" t="s">
        <v>29</v>
      </c>
      <c r="F67" s="2" t="s">
        <v>1259</v>
      </c>
      <c r="G67" s="2" t="s">
        <v>68</v>
      </c>
      <c r="H67" s="2" t="s">
        <v>29</v>
      </c>
      <c r="I67" s="2" t="s">
        <v>156</v>
      </c>
      <c r="J67" s="2" t="s">
        <v>157</v>
      </c>
      <c r="K67" s="2" t="s">
        <v>28</v>
      </c>
      <c r="L67" s="2" t="s">
        <v>29</v>
      </c>
    </row>
    <row r="68" spans="1:12" x14ac:dyDescent="0.25">
      <c r="A68" s="21">
        <v>3210</v>
      </c>
      <c r="B68" s="21">
        <v>3210</v>
      </c>
      <c r="C68" s="2" t="s">
        <v>158</v>
      </c>
      <c r="D68" s="2" t="s">
        <v>22</v>
      </c>
      <c r="E68" s="2" t="s">
        <v>29</v>
      </c>
      <c r="F68" s="2" t="s">
        <v>159</v>
      </c>
      <c r="G68" s="2" t="s">
        <v>22</v>
      </c>
      <c r="H68" s="2" t="s">
        <v>29</v>
      </c>
      <c r="I68" s="2" t="s">
        <v>160</v>
      </c>
      <c r="J68" s="2" t="s">
        <v>161</v>
      </c>
      <c r="K68" s="2" t="s">
        <v>25</v>
      </c>
      <c r="L68" s="2" t="s">
        <v>29</v>
      </c>
    </row>
    <row r="69" spans="1:12" x14ac:dyDescent="0.25">
      <c r="A69" s="21">
        <v>5075</v>
      </c>
      <c r="B69" s="21">
        <v>5075</v>
      </c>
      <c r="C69" s="2" t="s">
        <v>162</v>
      </c>
      <c r="D69" s="2" t="s">
        <v>22</v>
      </c>
      <c r="E69" s="2" t="s">
        <v>29</v>
      </c>
      <c r="F69" s="2" t="s">
        <v>1260</v>
      </c>
      <c r="G69" s="2" t="s">
        <v>22</v>
      </c>
      <c r="H69" s="2" t="s">
        <v>29</v>
      </c>
      <c r="I69" s="2" t="s">
        <v>163</v>
      </c>
      <c r="J69" s="2" t="s">
        <v>164</v>
      </c>
      <c r="K69" s="2" t="s">
        <v>25</v>
      </c>
      <c r="L69" s="2" t="s">
        <v>29</v>
      </c>
    </row>
    <row r="70" spans="1:12" x14ac:dyDescent="0.25">
      <c r="A70" s="21">
        <v>1034</v>
      </c>
      <c r="B70" s="21">
        <v>1034</v>
      </c>
      <c r="C70" s="2" t="s">
        <v>165</v>
      </c>
      <c r="D70" s="2" t="s">
        <v>68</v>
      </c>
      <c r="E70" s="2" t="s">
        <v>29</v>
      </c>
      <c r="F70" s="2" t="s">
        <v>1172</v>
      </c>
      <c r="G70" s="2" t="s">
        <v>68</v>
      </c>
      <c r="H70" s="2" t="s">
        <v>29</v>
      </c>
      <c r="I70" s="2" t="s">
        <v>166</v>
      </c>
      <c r="J70" s="2" t="s">
        <v>167</v>
      </c>
      <c r="K70" s="2" t="s">
        <v>28</v>
      </c>
      <c r="L70" s="2" t="s">
        <v>29</v>
      </c>
    </row>
    <row r="71" spans="1:12" x14ac:dyDescent="0.25">
      <c r="A71" s="2">
        <v>1537</v>
      </c>
      <c r="B71" s="2">
        <v>1537</v>
      </c>
      <c r="C71" s="2" t="s">
        <v>1437</v>
      </c>
      <c r="D71" s="2" t="s">
        <v>22</v>
      </c>
      <c r="E71" s="2" t="s">
        <v>29</v>
      </c>
      <c r="F71" s="23" t="s">
        <v>1608</v>
      </c>
      <c r="G71" s="17" t="s">
        <v>22</v>
      </c>
      <c r="H71" s="2" t="s">
        <v>29</v>
      </c>
      <c r="I71" s="2" t="s">
        <v>1438</v>
      </c>
    </row>
    <row r="72" spans="1:12" x14ac:dyDescent="0.25">
      <c r="A72" s="21">
        <v>3017</v>
      </c>
      <c r="B72" s="21">
        <v>3017</v>
      </c>
      <c r="C72" s="2" t="s">
        <v>168</v>
      </c>
      <c r="D72" s="2" t="s">
        <v>22</v>
      </c>
      <c r="E72" s="2" t="s">
        <v>29</v>
      </c>
      <c r="F72" s="2" t="s">
        <v>1261</v>
      </c>
      <c r="G72" s="2" t="s">
        <v>22</v>
      </c>
      <c r="H72" s="2" t="s">
        <v>29</v>
      </c>
      <c r="I72" s="2" t="s">
        <v>169</v>
      </c>
      <c r="J72" s="2" t="s">
        <v>170</v>
      </c>
      <c r="K72" s="2" t="s">
        <v>25</v>
      </c>
      <c r="L72" s="2" t="s">
        <v>29</v>
      </c>
    </row>
    <row r="73" spans="1:12" x14ac:dyDescent="0.25">
      <c r="A73" s="21">
        <v>6117</v>
      </c>
      <c r="B73" s="21">
        <v>6117</v>
      </c>
      <c r="C73" s="2" t="s">
        <v>171</v>
      </c>
      <c r="D73" s="2" t="s">
        <v>22</v>
      </c>
      <c r="E73" s="2" t="s">
        <v>29</v>
      </c>
      <c r="F73" s="2" t="s">
        <v>1173</v>
      </c>
      <c r="G73" s="2" t="s">
        <v>22</v>
      </c>
      <c r="H73" s="2" t="s">
        <v>29</v>
      </c>
      <c r="I73" s="2" t="s">
        <v>172</v>
      </c>
      <c r="J73" s="2" t="s">
        <v>173</v>
      </c>
      <c r="K73" s="2" t="s">
        <v>25</v>
      </c>
      <c r="L73" s="2" t="s">
        <v>29</v>
      </c>
    </row>
    <row r="74" spans="1:12" x14ac:dyDescent="0.25">
      <c r="A74" s="21">
        <v>3023</v>
      </c>
      <c r="B74" s="21">
        <v>3023</v>
      </c>
      <c r="C74" s="2" t="s">
        <v>174</v>
      </c>
      <c r="D74" s="2" t="s">
        <v>22</v>
      </c>
      <c r="E74" s="2" t="s">
        <v>29</v>
      </c>
      <c r="F74" s="2" t="s">
        <v>175</v>
      </c>
      <c r="G74" s="2" t="s">
        <v>22</v>
      </c>
      <c r="H74" s="2" t="s">
        <v>29</v>
      </c>
      <c r="I74" s="2" t="s">
        <v>176</v>
      </c>
      <c r="J74" s="2" t="s">
        <v>177</v>
      </c>
      <c r="K74" s="2" t="s">
        <v>25</v>
      </c>
      <c r="L74" s="2" t="s">
        <v>29</v>
      </c>
    </row>
    <row r="75" spans="1:12" x14ac:dyDescent="0.25">
      <c r="A75" s="21">
        <v>1117</v>
      </c>
      <c r="B75" s="21">
        <v>1117</v>
      </c>
      <c r="C75" s="2" t="s">
        <v>178</v>
      </c>
      <c r="D75" s="2" t="s">
        <v>68</v>
      </c>
      <c r="E75" s="2" t="s">
        <v>29</v>
      </c>
      <c r="F75" s="2" t="s">
        <v>1174</v>
      </c>
      <c r="G75" s="2" t="s">
        <v>68</v>
      </c>
      <c r="H75" s="2" t="s">
        <v>29</v>
      </c>
      <c r="I75" s="2" t="s">
        <v>179</v>
      </c>
      <c r="J75" s="2" t="s">
        <v>180</v>
      </c>
      <c r="K75" s="2" t="s">
        <v>28</v>
      </c>
      <c r="L75" s="2" t="s">
        <v>29</v>
      </c>
    </row>
    <row r="76" spans="1:12" x14ac:dyDescent="0.25">
      <c r="A76" s="2">
        <v>3241</v>
      </c>
      <c r="B76" s="2">
        <v>3241</v>
      </c>
      <c r="C76" s="2" t="s">
        <v>1439</v>
      </c>
      <c r="D76" s="2" t="s">
        <v>22</v>
      </c>
      <c r="E76" s="2" t="s">
        <v>29</v>
      </c>
      <c r="F76" s="23" t="s">
        <v>1561</v>
      </c>
      <c r="G76" s="17" t="s">
        <v>22</v>
      </c>
      <c r="H76" s="2" t="s">
        <v>29</v>
      </c>
      <c r="I76" s="2" t="s">
        <v>1440</v>
      </c>
    </row>
    <row r="77" spans="1:12" x14ac:dyDescent="0.25">
      <c r="A77" s="21">
        <v>1572</v>
      </c>
      <c r="B77" s="21">
        <v>1572</v>
      </c>
      <c r="C77" s="2" t="s">
        <v>181</v>
      </c>
      <c r="D77" s="2" t="s">
        <v>182</v>
      </c>
      <c r="E77" s="2" t="s">
        <v>14</v>
      </c>
      <c r="F77" s="2" t="s">
        <v>1175</v>
      </c>
      <c r="G77" s="2" t="s">
        <v>183</v>
      </c>
      <c r="H77" s="2" t="s">
        <v>16</v>
      </c>
      <c r="I77" s="2" t="s">
        <v>184</v>
      </c>
      <c r="J77" s="2" t="s">
        <v>185</v>
      </c>
      <c r="K77" s="2" t="s">
        <v>183</v>
      </c>
      <c r="L77" s="2" t="s">
        <v>20</v>
      </c>
    </row>
    <row r="78" spans="1:12" x14ac:dyDescent="0.25">
      <c r="A78" s="21">
        <v>1611</v>
      </c>
      <c r="B78" s="21">
        <v>1611</v>
      </c>
      <c r="C78" s="2" t="s">
        <v>186</v>
      </c>
      <c r="D78" s="2" t="s">
        <v>187</v>
      </c>
      <c r="E78" s="2" t="s">
        <v>14</v>
      </c>
      <c r="F78" s="2" t="s">
        <v>188</v>
      </c>
      <c r="G78" s="2" t="s">
        <v>187</v>
      </c>
      <c r="H78" s="2" t="s">
        <v>16</v>
      </c>
      <c r="I78" s="2" t="s">
        <v>189</v>
      </c>
      <c r="J78" s="2" t="s">
        <v>190</v>
      </c>
      <c r="K78" s="2" t="s">
        <v>187</v>
      </c>
      <c r="L78" s="2" t="s">
        <v>20</v>
      </c>
    </row>
    <row r="79" spans="1:12" x14ac:dyDescent="0.25">
      <c r="A79" s="2" t="s">
        <v>1013</v>
      </c>
      <c r="B79" s="2" t="s">
        <v>1013</v>
      </c>
      <c r="C79" s="2" t="s">
        <v>1014</v>
      </c>
      <c r="D79" s="2" t="s">
        <v>22</v>
      </c>
      <c r="E79" s="2" t="s">
        <v>29</v>
      </c>
      <c r="F79" s="2" t="s">
        <v>1104</v>
      </c>
      <c r="G79" s="2" t="s">
        <v>22</v>
      </c>
      <c r="H79" s="2" t="s">
        <v>29</v>
      </c>
      <c r="I79" s="2" t="s">
        <v>193</v>
      </c>
      <c r="J79" s="20" t="s">
        <v>1132</v>
      </c>
      <c r="K79" s="20" t="s">
        <v>857</v>
      </c>
      <c r="L79" s="2" t="s">
        <v>29</v>
      </c>
    </row>
    <row r="80" spans="1:12" x14ac:dyDescent="0.25">
      <c r="A80" s="21">
        <v>3032</v>
      </c>
      <c r="B80" s="21">
        <v>3032</v>
      </c>
      <c r="C80" s="2" t="s">
        <v>191</v>
      </c>
      <c r="D80" s="2" t="s">
        <v>22</v>
      </c>
      <c r="E80" s="2" t="s">
        <v>29</v>
      </c>
      <c r="F80" s="2" t="s">
        <v>192</v>
      </c>
      <c r="G80" s="2" t="s">
        <v>22</v>
      </c>
      <c r="H80" s="2" t="s">
        <v>29</v>
      </c>
      <c r="I80" s="2" t="s">
        <v>193</v>
      </c>
      <c r="J80" s="2" t="s">
        <v>194</v>
      </c>
      <c r="K80" s="2" t="s">
        <v>25</v>
      </c>
      <c r="L80" s="2" t="s">
        <v>29</v>
      </c>
    </row>
    <row r="81" spans="1:12" x14ac:dyDescent="0.25">
      <c r="A81" s="2">
        <v>1178</v>
      </c>
      <c r="B81" s="2">
        <v>1178</v>
      </c>
      <c r="C81" s="2" t="s">
        <v>1015</v>
      </c>
      <c r="D81" s="2" t="s">
        <v>22</v>
      </c>
      <c r="E81" s="2" t="s">
        <v>29</v>
      </c>
      <c r="F81" s="2" t="s">
        <v>1118</v>
      </c>
      <c r="G81" s="2" t="s">
        <v>22</v>
      </c>
      <c r="H81" s="2" t="s">
        <v>29</v>
      </c>
      <c r="I81" s="2" t="s">
        <v>1016</v>
      </c>
      <c r="J81" s="20" t="s">
        <v>1133</v>
      </c>
      <c r="K81" s="20" t="s">
        <v>857</v>
      </c>
      <c r="L81" s="2" t="s">
        <v>29</v>
      </c>
    </row>
    <row r="82" spans="1:12" x14ac:dyDescent="0.25">
      <c r="A82" s="21">
        <v>2004</v>
      </c>
      <c r="B82" s="21">
        <v>2004</v>
      </c>
      <c r="C82" s="2" t="s">
        <v>195</v>
      </c>
      <c r="D82" s="2" t="s">
        <v>22</v>
      </c>
      <c r="E82" s="2" t="s">
        <v>29</v>
      </c>
      <c r="F82" s="2" t="s">
        <v>1262</v>
      </c>
      <c r="G82" s="2" t="s">
        <v>22</v>
      </c>
      <c r="H82" s="2" t="s">
        <v>29</v>
      </c>
      <c r="I82" s="2" t="s">
        <v>196</v>
      </c>
      <c r="J82" s="2" t="s">
        <v>197</v>
      </c>
      <c r="K82" s="2" t="s">
        <v>25</v>
      </c>
      <c r="L82" s="2" t="s">
        <v>29</v>
      </c>
    </row>
    <row r="83" spans="1:12" x14ac:dyDescent="0.25">
      <c r="A83" s="2">
        <v>6035</v>
      </c>
      <c r="B83" s="2">
        <v>6035</v>
      </c>
      <c r="C83" s="2" t="s">
        <v>1441</v>
      </c>
      <c r="D83" s="2" t="s">
        <v>582</v>
      </c>
      <c r="E83" s="2" t="s">
        <v>14</v>
      </c>
      <c r="F83" s="25" t="s">
        <v>1572</v>
      </c>
      <c r="G83" s="17" t="s">
        <v>582</v>
      </c>
      <c r="H83" s="2" t="s">
        <v>16</v>
      </c>
      <c r="I83" s="2" t="s">
        <v>1442</v>
      </c>
    </row>
    <row r="84" spans="1:12" x14ac:dyDescent="0.25">
      <c r="A84" s="2">
        <v>1209</v>
      </c>
      <c r="B84" s="2">
        <v>1209</v>
      </c>
      <c r="C84" s="2" t="s">
        <v>1365</v>
      </c>
      <c r="D84" s="2" t="s">
        <v>22</v>
      </c>
      <c r="E84" s="9" t="s">
        <v>29</v>
      </c>
      <c r="F84" s="2" t="s">
        <v>1406</v>
      </c>
      <c r="G84" s="2" t="s">
        <v>22</v>
      </c>
      <c r="H84" s="2" t="s">
        <v>29</v>
      </c>
      <c r="I84" s="2" t="s">
        <v>1366</v>
      </c>
    </row>
    <row r="85" spans="1:12" x14ac:dyDescent="0.25">
      <c r="A85" s="2">
        <v>1626</v>
      </c>
      <c r="B85" s="2">
        <v>1626</v>
      </c>
      <c r="C85" s="2" t="s">
        <v>1017</v>
      </c>
      <c r="D85" s="2" t="s">
        <v>22</v>
      </c>
      <c r="E85" s="2" t="s">
        <v>29</v>
      </c>
      <c r="F85" s="2" t="s">
        <v>1119</v>
      </c>
      <c r="G85" s="2" t="s">
        <v>22</v>
      </c>
      <c r="H85" s="2" t="s">
        <v>29</v>
      </c>
      <c r="I85" s="2" t="s">
        <v>1018</v>
      </c>
      <c r="J85" s="20" t="s">
        <v>1134</v>
      </c>
      <c r="K85" s="20" t="s">
        <v>857</v>
      </c>
      <c r="L85" s="2" t="s">
        <v>29</v>
      </c>
    </row>
    <row r="86" spans="1:12" x14ac:dyDescent="0.25">
      <c r="A86" s="21">
        <v>1006</v>
      </c>
      <c r="B86" s="21">
        <v>1006</v>
      </c>
      <c r="C86" s="2" t="s">
        <v>198</v>
      </c>
      <c r="D86" s="2" t="s">
        <v>68</v>
      </c>
      <c r="E86" s="2" t="s">
        <v>29</v>
      </c>
      <c r="F86" s="2" t="s">
        <v>1176</v>
      </c>
      <c r="G86" s="2" t="s">
        <v>68</v>
      </c>
      <c r="H86" s="2" t="s">
        <v>29</v>
      </c>
      <c r="I86" s="2" t="s">
        <v>199</v>
      </c>
      <c r="J86" s="2" t="s">
        <v>200</v>
      </c>
      <c r="K86" s="2" t="s">
        <v>28</v>
      </c>
      <c r="L86" s="2" t="s">
        <v>29</v>
      </c>
    </row>
    <row r="87" spans="1:12" x14ac:dyDescent="0.25">
      <c r="A87" s="21">
        <v>1934</v>
      </c>
      <c r="B87" s="21">
        <v>1934</v>
      </c>
      <c r="C87" s="2" t="s">
        <v>201</v>
      </c>
      <c r="D87" s="2" t="s">
        <v>68</v>
      </c>
      <c r="E87" s="2" t="s">
        <v>14</v>
      </c>
      <c r="F87" s="2" t="s">
        <v>1233</v>
      </c>
      <c r="G87" s="2" t="s">
        <v>68</v>
      </c>
      <c r="H87" s="2" t="s">
        <v>16</v>
      </c>
      <c r="I87" s="2" t="s">
        <v>202</v>
      </c>
      <c r="J87" s="2" t="s">
        <v>203</v>
      </c>
      <c r="K87" s="2" t="s">
        <v>28</v>
      </c>
      <c r="L87" s="2" t="s">
        <v>20</v>
      </c>
    </row>
    <row r="88" spans="1:12" x14ac:dyDescent="0.25">
      <c r="A88" s="2">
        <v>4125</v>
      </c>
      <c r="B88" s="2">
        <v>4125</v>
      </c>
      <c r="C88" s="2" t="s">
        <v>1443</v>
      </c>
      <c r="D88" s="2" t="s">
        <v>582</v>
      </c>
      <c r="E88" s="2" t="s">
        <v>14</v>
      </c>
      <c r="F88" s="23" t="s">
        <v>1573</v>
      </c>
      <c r="G88" s="17" t="s">
        <v>582</v>
      </c>
      <c r="H88" s="2" t="s">
        <v>16</v>
      </c>
      <c r="I88" s="2" t="s">
        <v>1444</v>
      </c>
    </row>
    <row r="89" spans="1:12" x14ac:dyDescent="0.25">
      <c r="A89" s="21">
        <v>5037</v>
      </c>
      <c r="B89" s="21">
        <v>5037</v>
      </c>
      <c r="C89" s="2" t="s">
        <v>204</v>
      </c>
      <c r="D89" s="2" t="s">
        <v>205</v>
      </c>
      <c r="E89" s="2" t="s">
        <v>14</v>
      </c>
      <c r="F89" s="2" t="s">
        <v>206</v>
      </c>
      <c r="G89" s="2" t="s">
        <v>205</v>
      </c>
      <c r="H89" s="2" t="s">
        <v>16</v>
      </c>
      <c r="I89" s="2" t="s">
        <v>207</v>
      </c>
      <c r="J89" s="2" t="s">
        <v>208</v>
      </c>
      <c r="K89" s="2" t="s">
        <v>205</v>
      </c>
      <c r="L89" s="2" t="s">
        <v>20</v>
      </c>
    </row>
    <row r="90" spans="1:12" x14ac:dyDescent="0.25">
      <c r="A90" s="21">
        <v>5037</v>
      </c>
      <c r="B90" s="21" t="s">
        <v>209</v>
      </c>
      <c r="C90" s="2" t="s">
        <v>210</v>
      </c>
      <c r="D90" s="2" t="s">
        <v>205</v>
      </c>
      <c r="E90" s="2" t="s">
        <v>14</v>
      </c>
      <c r="F90" s="2" t="s">
        <v>211</v>
      </c>
      <c r="G90" s="2" t="s">
        <v>205</v>
      </c>
      <c r="H90" s="2" t="s">
        <v>16</v>
      </c>
      <c r="I90" s="2" t="s">
        <v>212</v>
      </c>
      <c r="J90" s="2" t="s">
        <v>213</v>
      </c>
      <c r="K90" s="2" t="s">
        <v>205</v>
      </c>
      <c r="L90" s="2" t="s">
        <v>20</v>
      </c>
    </row>
    <row r="91" spans="1:12" x14ac:dyDescent="0.25">
      <c r="A91" s="21">
        <v>6019</v>
      </c>
      <c r="B91" s="21">
        <v>6019</v>
      </c>
      <c r="C91" s="2" t="s">
        <v>913</v>
      </c>
      <c r="D91" s="2" t="s">
        <v>22</v>
      </c>
      <c r="E91" s="2" t="s">
        <v>745</v>
      </c>
      <c r="F91" s="2" t="s">
        <v>968</v>
      </c>
      <c r="G91" s="2" t="s">
        <v>22</v>
      </c>
      <c r="H91" s="2" t="s">
        <v>745</v>
      </c>
      <c r="I91" s="2" t="s">
        <v>914</v>
      </c>
      <c r="J91" s="17" t="s">
        <v>1159</v>
      </c>
      <c r="K91" s="17" t="s">
        <v>857</v>
      </c>
      <c r="L91" s="17" t="s">
        <v>745</v>
      </c>
    </row>
    <row r="92" spans="1:12" x14ac:dyDescent="0.25">
      <c r="A92" s="21">
        <v>6019</v>
      </c>
      <c r="B92" s="21" t="s">
        <v>950</v>
      </c>
      <c r="C92" s="2" t="s">
        <v>915</v>
      </c>
      <c r="D92" s="2" t="s">
        <v>22</v>
      </c>
      <c r="E92" s="2" t="s">
        <v>784</v>
      </c>
      <c r="F92" s="2" t="s">
        <v>969</v>
      </c>
      <c r="G92" s="2" t="s">
        <v>22</v>
      </c>
      <c r="H92" s="2" t="s">
        <v>784</v>
      </c>
      <c r="I92" s="2" t="s">
        <v>916</v>
      </c>
      <c r="J92" s="17" t="s">
        <v>1160</v>
      </c>
      <c r="K92" s="17" t="s">
        <v>857</v>
      </c>
      <c r="L92" s="17" t="s">
        <v>784</v>
      </c>
    </row>
    <row r="93" spans="1:12" x14ac:dyDescent="0.25">
      <c r="A93" s="21">
        <v>3421</v>
      </c>
      <c r="B93" s="21">
        <v>3421</v>
      </c>
      <c r="C93" s="2" t="s">
        <v>214</v>
      </c>
      <c r="D93" s="2" t="s">
        <v>22</v>
      </c>
      <c r="E93" s="2" t="s">
        <v>29</v>
      </c>
      <c r="F93" s="2" t="s">
        <v>1263</v>
      </c>
      <c r="G93" s="2" t="s">
        <v>22</v>
      </c>
      <c r="H93" s="2" t="s">
        <v>29</v>
      </c>
      <c r="I93" s="2" t="s">
        <v>215</v>
      </c>
      <c r="J93" s="2" t="s">
        <v>216</v>
      </c>
      <c r="K93" s="2" t="s">
        <v>25</v>
      </c>
      <c r="L93" s="2" t="s">
        <v>29</v>
      </c>
    </row>
    <row r="94" spans="1:12" x14ac:dyDescent="0.25">
      <c r="A94" s="21">
        <v>6094</v>
      </c>
      <c r="B94" s="21">
        <v>6094</v>
      </c>
      <c r="C94" s="2" t="s">
        <v>217</v>
      </c>
      <c r="D94" s="2" t="s">
        <v>68</v>
      </c>
      <c r="E94" s="2" t="s">
        <v>29</v>
      </c>
      <c r="F94" s="2" t="s">
        <v>1177</v>
      </c>
      <c r="G94" s="2" t="s">
        <v>68</v>
      </c>
      <c r="H94" s="2" t="s">
        <v>29</v>
      </c>
      <c r="I94" s="2" t="s">
        <v>218</v>
      </c>
      <c r="J94" s="2" t="s">
        <v>219</v>
      </c>
      <c r="K94" s="2" t="s">
        <v>28</v>
      </c>
      <c r="L94" s="2" t="s">
        <v>29</v>
      </c>
    </row>
    <row r="95" spans="1:12" x14ac:dyDescent="0.25">
      <c r="A95" s="21">
        <v>1023</v>
      </c>
      <c r="B95" s="21">
        <v>1023</v>
      </c>
      <c r="C95" s="2" t="s">
        <v>917</v>
      </c>
      <c r="D95" s="2" t="s">
        <v>68</v>
      </c>
      <c r="E95" s="2" t="s">
        <v>29</v>
      </c>
      <c r="F95" s="2" t="s">
        <v>970</v>
      </c>
      <c r="G95" s="2" t="s">
        <v>68</v>
      </c>
      <c r="H95" s="2" t="s">
        <v>29</v>
      </c>
      <c r="I95" s="2" t="s">
        <v>960</v>
      </c>
      <c r="J95" s="17" t="s">
        <v>1161</v>
      </c>
      <c r="K95" s="17" t="s">
        <v>68</v>
      </c>
      <c r="L95" s="17" t="s">
        <v>29</v>
      </c>
    </row>
    <row r="96" spans="1:12" ht="30" x14ac:dyDescent="0.25">
      <c r="A96" s="21" t="s">
        <v>220</v>
      </c>
      <c r="B96" s="21" t="s">
        <v>220</v>
      </c>
      <c r="C96" s="2" t="s">
        <v>221</v>
      </c>
      <c r="D96" s="2" t="s">
        <v>68</v>
      </c>
      <c r="E96" s="2" t="s">
        <v>29</v>
      </c>
      <c r="F96" s="18" t="s">
        <v>1178</v>
      </c>
      <c r="G96" s="2" t="s">
        <v>68</v>
      </c>
      <c r="H96" s="2" t="s">
        <v>29</v>
      </c>
      <c r="I96" s="2" t="s">
        <v>222</v>
      </c>
      <c r="J96" s="2" t="s">
        <v>223</v>
      </c>
      <c r="K96" s="2" t="s">
        <v>28</v>
      </c>
      <c r="L96" s="2" t="s">
        <v>29</v>
      </c>
    </row>
    <row r="97" spans="1:12" x14ac:dyDescent="0.25">
      <c r="A97" s="21">
        <v>3169</v>
      </c>
      <c r="B97" s="21">
        <v>3169</v>
      </c>
      <c r="C97" s="2" t="s">
        <v>224</v>
      </c>
      <c r="D97" s="2" t="s">
        <v>22</v>
      </c>
      <c r="E97" s="2" t="s">
        <v>29</v>
      </c>
      <c r="F97" s="2" t="s">
        <v>225</v>
      </c>
      <c r="G97" s="2" t="s">
        <v>22</v>
      </c>
      <c r="H97" s="2" t="s">
        <v>29</v>
      </c>
      <c r="I97" s="2" t="s">
        <v>226</v>
      </c>
      <c r="J97" s="2" t="s">
        <v>227</v>
      </c>
      <c r="K97" s="2" t="s">
        <v>25</v>
      </c>
      <c r="L97" s="2" t="s">
        <v>29</v>
      </c>
    </row>
    <row r="98" spans="1:12" ht="30" x14ac:dyDescent="0.25">
      <c r="A98" s="21">
        <v>1103</v>
      </c>
      <c r="B98" s="21">
        <v>1103</v>
      </c>
      <c r="C98" s="2" t="s">
        <v>228</v>
      </c>
      <c r="D98" s="2" t="s">
        <v>68</v>
      </c>
      <c r="E98" s="2" t="s">
        <v>29</v>
      </c>
      <c r="F98" s="18" t="s">
        <v>1179</v>
      </c>
      <c r="G98" s="2" t="s">
        <v>68</v>
      </c>
      <c r="H98" s="2" t="s">
        <v>29</v>
      </c>
      <c r="I98" s="2" t="s">
        <v>229</v>
      </c>
      <c r="J98" s="2" t="s">
        <v>230</v>
      </c>
      <c r="K98" s="2" t="s">
        <v>28</v>
      </c>
      <c r="L98" s="2" t="s">
        <v>29</v>
      </c>
    </row>
    <row r="99" spans="1:12" x14ac:dyDescent="0.25">
      <c r="A99" s="21">
        <v>3725</v>
      </c>
      <c r="B99" s="21">
        <v>3725</v>
      </c>
      <c r="C99" s="2" t="s">
        <v>231</v>
      </c>
      <c r="D99" s="2" t="s">
        <v>22</v>
      </c>
      <c r="E99" s="2" t="s">
        <v>14</v>
      </c>
      <c r="F99" s="2" t="s">
        <v>1180</v>
      </c>
      <c r="G99" s="2" t="s">
        <v>22</v>
      </c>
      <c r="H99" s="2" t="s">
        <v>16</v>
      </c>
      <c r="I99" s="2" t="s">
        <v>232</v>
      </c>
      <c r="J99" s="2" t="s">
        <v>233</v>
      </c>
      <c r="K99" s="2" t="s">
        <v>25</v>
      </c>
      <c r="L99" s="2" t="s">
        <v>20</v>
      </c>
    </row>
    <row r="100" spans="1:12" x14ac:dyDescent="0.25">
      <c r="A100" s="21">
        <v>3083</v>
      </c>
      <c r="B100" s="21">
        <v>3083</v>
      </c>
      <c r="C100" s="2" t="s">
        <v>234</v>
      </c>
      <c r="D100" s="2" t="s">
        <v>22</v>
      </c>
      <c r="E100" s="2" t="s">
        <v>29</v>
      </c>
      <c r="F100" s="2" t="s">
        <v>1264</v>
      </c>
      <c r="G100" s="2" t="s">
        <v>22</v>
      </c>
      <c r="H100" s="2" t="s">
        <v>29</v>
      </c>
      <c r="I100" s="2" t="s">
        <v>235</v>
      </c>
      <c r="J100" s="2" t="s">
        <v>236</v>
      </c>
      <c r="K100" s="2" t="s">
        <v>25</v>
      </c>
      <c r="L100" s="2" t="s">
        <v>29</v>
      </c>
    </row>
    <row r="101" spans="1:12" x14ac:dyDescent="0.25">
      <c r="A101" s="21">
        <v>3391</v>
      </c>
      <c r="B101" s="21">
        <v>3391</v>
      </c>
      <c r="C101" s="2" t="s">
        <v>237</v>
      </c>
      <c r="D101" s="2" t="s">
        <v>238</v>
      </c>
      <c r="E101" s="2" t="s">
        <v>14</v>
      </c>
      <c r="F101" s="2" t="s">
        <v>1265</v>
      </c>
      <c r="G101" s="2" t="s">
        <v>238</v>
      </c>
      <c r="H101" s="2" t="s">
        <v>16</v>
      </c>
      <c r="I101" s="2" t="s">
        <v>239</v>
      </c>
      <c r="J101" s="2" t="s">
        <v>240</v>
      </c>
      <c r="K101" s="2" t="s">
        <v>241</v>
      </c>
      <c r="L101" s="2" t="s">
        <v>20</v>
      </c>
    </row>
    <row r="102" spans="1:12" x14ac:dyDescent="0.25">
      <c r="A102" s="2">
        <v>3678</v>
      </c>
      <c r="B102" s="2">
        <v>3678</v>
      </c>
      <c r="C102" s="2" t="s">
        <v>1369</v>
      </c>
      <c r="D102" s="2" t="s">
        <v>28</v>
      </c>
      <c r="E102" s="15" t="s">
        <v>29</v>
      </c>
      <c r="F102" s="2" t="s">
        <v>1402</v>
      </c>
      <c r="G102" s="2" t="s">
        <v>28</v>
      </c>
      <c r="H102" s="2" t="s">
        <v>29</v>
      </c>
      <c r="I102" s="2" t="s">
        <v>1370</v>
      </c>
    </row>
    <row r="103" spans="1:12" x14ac:dyDescent="0.25">
      <c r="A103" s="2">
        <v>3100</v>
      </c>
      <c r="B103" s="2">
        <v>3100</v>
      </c>
      <c r="C103" s="2" t="s">
        <v>1636</v>
      </c>
      <c r="D103" s="2" t="s">
        <v>22</v>
      </c>
      <c r="E103" s="2" t="s">
        <v>29</v>
      </c>
      <c r="F103" s="2" t="s">
        <v>1727</v>
      </c>
      <c r="G103" s="2" t="s">
        <v>808</v>
      </c>
      <c r="H103" s="2" t="s">
        <v>29</v>
      </c>
      <c r="I103" s="2" t="s">
        <v>1637</v>
      </c>
    </row>
    <row r="104" spans="1:12" x14ac:dyDescent="0.25">
      <c r="A104" s="21">
        <v>3924</v>
      </c>
      <c r="B104" s="21">
        <v>3924</v>
      </c>
      <c r="C104" s="2" t="s">
        <v>242</v>
      </c>
      <c r="D104" s="2" t="s">
        <v>22</v>
      </c>
      <c r="E104" s="2" t="s">
        <v>29</v>
      </c>
      <c r="F104" s="2" t="s">
        <v>243</v>
      </c>
      <c r="G104" s="2" t="s">
        <v>22</v>
      </c>
      <c r="H104" s="2" t="s">
        <v>29</v>
      </c>
      <c r="I104" s="2" t="s">
        <v>244</v>
      </c>
      <c r="J104" s="2" t="s">
        <v>245</v>
      </c>
      <c r="K104" s="2" t="s">
        <v>25</v>
      </c>
      <c r="L104" s="2" t="s">
        <v>29</v>
      </c>
    </row>
    <row r="105" spans="1:12" x14ac:dyDescent="0.25">
      <c r="A105" s="21">
        <v>6077</v>
      </c>
      <c r="B105" s="21">
        <v>6077</v>
      </c>
      <c r="C105" s="2" t="s">
        <v>246</v>
      </c>
      <c r="D105" s="2" t="s">
        <v>68</v>
      </c>
      <c r="E105" s="2" t="s">
        <v>29</v>
      </c>
      <c r="F105" s="2" t="s">
        <v>247</v>
      </c>
      <c r="G105" s="2" t="s">
        <v>68</v>
      </c>
      <c r="H105" s="2" t="s">
        <v>29</v>
      </c>
      <c r="I105" s="2" t="s">
        <v>248</v>
      </c>
      <c r="J105" s="2" t="s">
        <v>249</v>
      </c>
      <c r="K105" s="2" t="s">
        <v>28</v>
      </c>
      <c r="L105" s="2" t="s">
        <v>29</v>
      </c>
    </row>
    <row r="106" spans="1:12" x14ac:dyDescent="0.25">
      <c r="A106" s="2">
        <v>3142</v>
      </c>
      <c r="B106" s="2">
        <v>3142</v>
      </c>
      <c r="C106" s="2" t="s">
        <v>1448</v>
      </c>
      <c r="D106" s="2" t="s">
        <v>22</v>
      </c>
      <c r="E106" s="2" t="s">
        <v>29</v>
      </c>
      <c r="F106" s="23" t="s">
        <v>1574</v>
      </c>
      <c r="G106" s="17" t="s">
        <v>22</v>
      </c>
      <c r="H106" s="2" t="s">
        <v>29</v>
      </c>
      <c r="I106" s="2" t="s">
        <v>1449</v>
      </c>
    </row>
    <row r="107" spans="1:12" x14ac:dyDescent="0.25">
      <c r="A107" s="2">
        <v>3893</v>
      </c>
      <c r="B107" s="2">
        <v>3893</v>
      </c>
      <c r="C107" s="2" t="s">
        <v>1638</v>
      </c>
      <c r="D107" s="2" t="s">
        <v>22</v>
      </c>
      <c r="E107" s="2" t="s">
        <v>29</v>
      </c>
      <c r="F107" s="2" t="s">
        <v>1728</v>
      </c>
      <c r="G107" s="2" t="s">
        <v>808</v>
      </c>
      <c r="H107" s="2" t="s">
        <v>29</v>
      </c>
      <c r="I107" s="2" t="s">
        <v>1639</v>
      </c>
    </row>
    <row r="108" spans="1:12" x14ac:dyDescent="0.25">
      <c r="A108" s="2">
        <v>1002</v>
      </c>
      <c r="B108" s="2">
        <v>1002</v>
      </c>
      <c r="C108" s="2" t="s">
        <v>1450</v>
      </c>
      <c r="D108" s="2" t="s">
        <v>28</v>
      </c>
      <c r="E108" s="2" t="s">
        <v>29</v>
      </c>
      <c r="F108" s="23" t="s">
        <v>1575</v>
      </c>
      <c r="G108" s="17" t="s">
        <v>28</v>
      </c>
      <c r="H108" s="2" t="s">
        <v>29</v>
      </c>
      <c r="I108" s="2" t="s">
        <v>1451</v>
      </c>
    </row>
    <row r="109" spans="1:12" x14ac:dyDescent="0.25">
      <c r="A109" s="2" t="s">
        <v>1640</v>
      </c>
      <c r="B109" s="2" t="s">
        <v>1640</v>
      </c>
      <c r="C109" s="2" t="s">
        <v>1450</v>
      </c>
      <c r="D109" s="2" t="s">
        <v>28</v>
      </c>
      <c r="E109" s="2" t="s">
        <v>29</v>
      </c>
      <c r="F109" s="2" t="s">
        <v>1575</v>
      </c>
      <c r="G109" s="2" t="s">
        <v>28</v>
      </c>
      <c r="H109" s="2" t="s">
        <v>29</v>
      </c>
      <c r="I109" s="2" t="s">
        <v>1451</v>
      </c>
    </row>
    <row r="110" spans="1:12" x14ac:dyDescent="0.25">
      <c r="A110" s="2" t="s">
        <v>1371</v>
      </c>
      <c r="B110" s="2" t="s">
        <v>1371</v>
      </c>
      <c r="C110" s="2" t="s">
        <v>1372</v>
      </c>
      <c r="D110" s="2" t="s">
        <v>28</v>
      </c>
      <c r="E110" s="9" t="s">
        <v>29</v>
      </c>
      <c r="F110" s="2" t="s">
        <v>1407</v>
      </c>
      <c r="G110" s="2" t="s">
        <v>28</v>
      </c>
      <c r="H110" s="2" t="s">
        <v>29</v>
      </c>
      <c r="I110" s="2" t="s">
        <v>1373</v>
      </c>
    </row>
    <row r="111" spans="1:12" x14ac:dyDescent="0.25">
      <c r="A111" s="2" t="s">
        <v>1452</v>
      </c>
      <c r="B111" s="2" t="s">
        <v>1452</v>
      </c>
      <c r="C111" s="18" t="s">
        <v>1577</v>
      </c>
      <c r="D111" s="2" t="s">
        <v>22</v>
      </c>
      <c r="E111" s="2" t="s">
        <v>14</v>
      </c>
      <c r="F111" s="24" t="s">
        <v>1576</v>
      </c>
      <c r="G111" s="17" t="s">
        <v>22</v>
      </c>
      <c r="H111" s="2" t="s">
        <v>16</v>
      </c>
      <c r="I111" s="2" t="s">
        <v>1454</v>
      </c>
    </row>
    <row r="112" spans="1:12" x14ac:dyDescent="0.25">
      <c r="A112" s="21">
        <v>6111</v>
      </c>
      <c r="B112" s="21">
        <v>6111</v>
      </c>
      <c r="C112" s="2" t="s">
        <v>250</v>
      </c>
      <c r="D112" s="2" t="s">
        <v>251</v>
      </c>
      <c r="E112" s="2" t="s">
        <v>14</v>
      </c>
      <c r="F112" s="2" t="s">
        <v>1234</v>
      </c>
      <c r="G112" s="2" t="s">
        <v>252</v>
      </c>
      <c r="H112" s="2" t="s">
        <v>16</v>
      </c>
      <c r="I112" s="2" t="s">
        <v>253</v>
      </c>
      <c r="J112" s="2" t="s">
        <v>254</v>
      </c>
      <c r="K112" s="2" t="s">
        <v>255</v>
      </c>
      <c r="L112" s="2" t="s">
        <v>20</v>
      </c>
    </row>
    <row r="113" spans="1:12" x14ac:dyDescent="0.25">
      <c r="A113" s="2">
        <v>1702</v>
      </c>
      <c r="B113" s="2">
        <v>1702</v>
      </c>
      <c r="C113" s="2" t="s">
        <v>1455</v>
      </c>
      <c r="D113" s="2" t="s">
        <v>582</v>
      </c>
      <c r="E113" s="2" t="s">
        <v>14</v>
      </c>
      <c r="F113" s="25" t="s">
        <v>1578</v>
      </c>
      <c r="G113" s="17" t="s">
        <v>582</v>
      </c>
      <c r="H113" s="2" t="s">
        <v>16</v>
      </c>
      <c r="I113" s="2" t="s">
        <v>1456</v>
      </c>
    </row>
    <row r="114" spans="1:12" x14ac:dyDescent="0.25">
      <c r="A114" s="21">
        <v>1393</v>
      </c>
      <c r="B114" s="21">
        <v>1393</v>
      </c>
      <c r="C114" s="2" t="s">
        <v>256</v>
      </c>
      <c r="D114" s="2" t="s">
        <v>148</v>
      </c>
      <c r="E114" s="2" t="s">
        <v>14</v>
      </c>
      <c r="F114" s="2" t="s">
        <v>1181</v>
      </c>
      <c r="G114" s="2" t="s">
        <v>149</v>
      </c>
      <c r="H114" s="2" t="s">
        <v>16</v>
      </c>
      <c r="I114" s="2" t="s">
        <v>257</v>
      </c>
      <c r="J114" s="2" t="s">
        <v>258</v>
      </c>
      <c r="K114" s="2" t="s">
        <v>149</v>
      </c>
      <c r="L114" s="2" t="s">
        <v>20</v>
      </c>
    </row>
    <row r="115" spans="1:12" x14ac:dyDescent="0.25">
      <c r="A115" s="21">
        <v>3227</v>
      </c>
      <c r="B115" s="21">
        <v>3227</v>
      </c>
      <c r="C115" s="2" t="s">
        <v>259</v>
      </c>
      <c r="D115" s="2" t="s">
        <v>260</v>
      </c>
      <c r="E115" s="2" t="s">
        <v>29</v>
      </c>
      <c r="F115" s="2" t="s">
        <v>1266</v>
      </c>
      <c r="G115" s="2" t="s">
        <v>261</v>
      </c>
      <c r="H115" s="2" t="s">
        <v>29</v>
      </c>
      <c r="I115" s="2" t="s">
        <v>262</v>
      </c>
      <c r="J115" s="2" t="s">
        <v>263</v>
      </c>
      <c r="K115" s="2" t="s">
        <v>260</v>
      </c>
      <c r="L115" s="2" t="s">
        <v>29</v>
      </c>
    </row>
    <row r="116" spans="1:12" x14ac:dyDescent="0.25">
      <c r="A116" s="2">
        <v>5004</v>
      </c>
      <c r="B116" s="2">
        <v>5004</v>
      </c>
      <c r="C116" s="2" t="s">
        <v>1641</v>
      </c>
      <c r="D116" s="2" t="s">
        <v>1642</v>
      </c>
      <c r="E116" s="2" t="s">
        <v>29</v>
      </c>
      <c r="F116" s="2" t="s">
        <v>1729</v>
      </c>
      <c r="G116" s="2" t="s">
        <v>1642</v>
      </c>
      <c r="H116" s="2" t="s">
        <v>29</v>
      </c>
      <c r="I116" s="2" t="s">
        <v>1643</v>
      </c>
    </row>
    <row r="117" spans="1:12" x14ac:dyDescent="0.25">
      <c r="A117" s="21">
        <v>6018</v>
      </c>
      <c r="B117" s="21">
        <v>6018</v>
      </c>
      <c r="C117" s="2" t="s">
        <v>264</v>
      </c>
      <c r="D117" s="2" t="s">
        <v>260</v>
      </c>
      <c r="E117" s="2" t="s">
        <v>29</v>
      </c>
      <c r="F117" s="2" t="s">
        <v>1267</v>
      </c>
      <c r="G117" s="2" t="s">
        <v>261</v>
      </c>
      <c r="H117" s="2" t="s">
        <v>29</v>
      </c>
      <c r="I117" s="2" t="s">
        <v>265</v>
      </c>
      <c r="J117" s="2" t="s">
        <v>266</v>
      </c>
      <c r="K117" s="2" t="s">
        <v>260</v>
      </c>
      <c r="L117" s="2" t="s">
        <v>29</v>
      </c>
    </row>
    <row r="118" spans="1:12" x14ac:dyDescent="0.25">
      <c r="A118" s="2">
        <v>1485</v>
      </c>
      <c r="B118" s="2">
        <v>1485</v>
      </c>
      <c r="C118" s="2" t="s">
        <v>1024</v>
      </c>
      <c r="D118" s="2" t="s">
        <v>268</v>
      </c>
      <c r="E118" s="2" t="s">
        <v>29</v>
      </c>
      <c r="F118" s="2" t="s">
        <v>1120</v>
      </c>
      <c r="G118" s="2" t="s">
        <v>269</v>
      </c>
      <c r="H118" s="2" t="s">
        <v>29</v>
      </c>
      <c r="I118" s="2" t="s">
        <v>1025</v>
      </c>
      <c r="J118" s="20" t="s">
        <v>1135</v>
      </c>
      <c r="K118" s="20" t="s">
        <v>1136</v>
      </c>
      <c r="L118" s="2" t="s">
        <v>29</v>
      </c>
    </row>
    <row r="119" spans="1:12" x14ac:dyDescent="0.25">
      <c r="A119" s="21">
        <v>1320</v>
      </c>
      <c r="B119" s="21">
        <v>1320</v>
      </c>
      <c r="C119" s="2" t="s">
        <v>267</v>
      </c>
      <c r="D119" s="2" t="s">
        <v>268</v>
      </c>
      <c r="E119" s="2" t="s">
        <v>29</v>
      </c>
      <c r="F119" s="2" t="s">
        <v>1182</v>
      </c>
      <c r="G119" s="2" t="s">
        <v>269</v>
      </c>
      <c r="H119" s="2" t="s">
        <v>29</v>
      </c>
      <c r="I119" s="2" t="s">
        <v>270</v>
      </c>
      <c r="J119" s="2" t="s">
        <v>271</v>
      </c>
      <c r="K119" s="2" t="s">
        <v>269</v>
      </c>
      <c r="L119" s="2" t="s">
        <v>29</v>
      </c>
    </row>
    <row r="120" spans="1:12" x14ac:dyDescent="0.25">
      <c r="A120" s="21">
        <v>1399</v>
      </c>
      <c r="B120" s="21">
        <v>1399</v>
      </c>
      <c r="C120" s="2" t="s">
        <v>272</v>
      </c>
      <c r="D120" s="2" t="s">
        <v>273</v>
      </c>
      <c r="E120" s="2" t="s">
        <v>274</v>
      </c>
      <c r="F120" s="2" t="s">
        <v>1268</v>
      </c>
      <c r="G120" s="2" t="s">
        <v>273</v>
      </c>
      <c r="H120" s="2" t="s">
        <v>274</v>
      </c>
      <c r="I120" s="2" t="s">
        <v>275</v>
      </c>
      <c r="J120" s="2" t="s">
        <v>276</v>
      </c>
      <c r="K120" s="2" t="s">
        <v>273</v>
      </c>
      <c r="L120" s="2" t="s">
        <v>20</v>
      </c>
    </row>
    <row r="121" spans="1:12" x14ac:dyDescent="0.25">
      <c r="A121" s="21" t="s">
        <v>277</v>
      </c>
      <c r="B121" s="21" t="s">
        <v>277</v>
      </c>
      <c r="C121" s="2" t="s">
        <v>278</v>
      </c>
      <c r="D121" s="2" t="s">
        <v>260</v>
      </c>
      <c r="E121" s="2" t="s">
        <v>29</v>
      </c>
      <c r="F121" s="2" t="s">
        <v>1269</v>
      </c>
      <c r="G121" s="2" t="s">
        <v>261</v>
      </c>
      <c r="H121" s="2" t="s">
        <v>29</v>
      </c>
      <c r="I121" s="2" t="s">
        <v>279</v>
      </c>
      <c r="J121" s="2" t="s">
        <v>280</v>
      </c>
      <c r="K121" s="2" t="s">
        <v>260</v>
      </c>
      <c r="L121" s="2" t="s">
        <v>29</v>
      </c>
    </row>
    <row r="122" spans="1:12" x14ac:dyDescent="0.25">
      <c r="A122" s="21">
        <v>3720</v>
      </c>
      <c r="B122" s="21">
        <v>3720</v>
      </c>
      <c r="C122" s="2" t="s">
        <v>281</v>
      </c>
      <c r="D122" s="2" t="s">
        <v>282</v>
      </c>
      <c r="E122" s="2" t="s">
        <v>14</v>
      </c>
      <c r="F122" s="2" t="s">
        <v>283</v>
      </c>
      <c r="G122" s="2" t="s">
        <v>282</v>
      </c>
      <c r="H122" s="2" t="s">
        <v>16</v>
      </c>
      <c r="I122" s="2" t="s">
        <v>284</v>
      </c>
      <c r="J122" s="2" t="s">
        <v>285</v>
      </c>
      <c r="K122" s="2" t="s">
        <v>282</v>
      </c>
      <c r="L122" s="2" t="s">
        <v>20</v>
      </c>
    </row>
    <row r="123" spans="1:12" x14ac:dyDescent="0.25">
      <c r="A123" s="21">
        <v>3379</v>
      </c>
      <c r="B123" s="21">
        <v>3379</v>
      </c>
      <c r="C123" s="2" t="s">
        <v>286</v>
      </c>
      <c r="D123" s="2" t="s">
        <v>282</v>
      </c>
      <c r="E123" s="2" t="s">
        <v>14</v>
      </c>
      <c r="F123" s="2" t="s">
        <v>287</v>
      </c>
      <c r="G123" s="2" t="s">
        <v>282</v>
      </c>
      <c r="H123" s="2" t="s">
        <v>16</v>
      </c>
      <c r="I123" s="2" t="s">
        <v>288</v>
      </c>
      <c r="J123" s="2" t="s">
        <v>289</v>
      </c>
      <c r="K123" s="2" t="s">
        <v>282</v>
      </c>
      <c r="L123" s="2" t="s">
        <v>20</v>
      </c>
    </row>
    <row r="124" spans="1:12" x14ac:dyDescent="0.25">
      <c r="A124" s="21">
        <v>3377</v>
      </c>
      <c r="B124" s="21">
        <v>3377</v>
      </c>
      <c r="C124" s="2" t="s">
        <v>290</v>
      </c>
      <c r="D124" s="2" t="s">
        <v>282</v>
      </c>
      <c r="E124" s="2" t="s">
        <v>14</v>
      </c>
      <c r="F124" s="2" t="s">
        <v>291</v>
      </c>
      <c r="G124" s="2" t="s">
        <v>282</v>
      </c>
      <c r="H124" s="2" t="s">
        <v>16</v>
      </c>
      <c r="I124" s="2" t="s">
        <v>292</v>
      </c>
      <c r="J124" s="2" t="s">
        <v>293</v>
      </c>
      <c r="K124" s="2" t="s">
        <v>282</v>
      </c>
      <c r="L124" s="2" t="s">
        <v>20</v>
      </c>
    </row>
    <row r="125" spans="1:12" x14ac:dyDescent="0.25">
      <c r="A125" s="2">
        <v>3413</v>
      </c>
      <c r="B125" s="2">
        <v>3413</v>
      </c>
      <c r="C125" s="2" t="s">
        <v>1028</v>
      </c>
      <c r="D125" s="2" t="s">
        <v>22</v>
      </c>
      <c r="E125" s="2" t="s">
        <v>14</v>
      </c>
      <c r="F125" s="2" t="s">
        <v>1121</v>
      </c>
      <c r="G125" s="2" t="s">
        <v>22</v>
      </c>
      <c r="H125" s="2" t="s">
        <v>16</v>
      </c>
      <c r="I125" s="2" t="s">
        <v>1029</v>
      </c>
      <c r="J125" s="20" t="s">
        <v>1137</v>
      </c>
      <c r="K125" s="20" t="s">
        <v>857</v>
      </c>
      <c r="L125" s="2" t="s">
        <v>1100</v>
      </c>
    </row>
    <row r="126" spans="1:12" x14ac:dyDescent="0.25">
      <c r="A126" s="21">
        <v>3550</v>
      </c>
      <c r="B126" s="21">
        <v>3550</v>
      </c>
      <c r="C126" s="2" t="s">
        <v>294</v>
      </c>
      <c r="D126" s="2" t="s">
        <v>68</v>
      </c>
      <c r="E126" s="2" t="s">
        <v>14</v>
      </c>
      <c r="F126" s="2" t="s">
        <v>295</v>
      </c>
      <c r="G126" s="2" t="s">
        <v>68</v>
      </c>
      <c r="H126" s="2" t="s">
        <v>16</v>
      </c>
      <c r="I126" s="2" t="s">
        <v>296</v>
      </c>
      <c r="J126" s="2" t="s">
        <v>297</v>
      </c>
      <c r="K126" s="2" t="s">
        <v>28</v>
      </c>
      <c r="L126" s="2" t="s">
        <v>20</v>
      </c>
    </row>
    <row r="127" spans="1:12" x14ac:dyDescent="0.25">
      <c r="A127" s="21">
        <v>4025</v>
      </c>
      <c r="B127" s="21">
        <v>4025</v>
      </c>
      <c r="C127" s="2" t="s">
        <v>298</v>
      </c>
      <c r="D127" s="2" t="s">
        <v>299</v>
      </c>
      <c r="E127" s="2" t="s">
        <v>14</v>
      </c>
      <c r="F127" s="2" t="s">
        <v>300</v>
      </c>
      <c r="G127" s="2" t="s">
        <v>301</v>
      </c>
      <c r="H127" s="2" t="s">
        <v>16</v>
      </c>
      <c r="I127" s="2" t="s">
        <v>302</v>
      </c>
      <c r="J127" s="2" t="s">
        <v>303</v>
      </c>
      <c r="K127" s="2" t="s">
        <v>304</v>
      </c>
      <c r="L127" s="2" t="s">
        <v>20</v>
      </c>
    </row>
    <row r="128" spans="1:12" ht="60" x14ac:dyDescent="0.25">
      <c r="A128" s="2">
        <v>6059</v>
      </c>
      <c r="B128" s="2">
        <v>6059</v>
      </c>
      <c r="C128" s="2" t="s">
        <v>1030</v>
      </c>
      <c r="D128" s="2" t="s">
        <v>22</v>
      </c>
      <c r="E128" s="2" t="s">
        <v>29</v>
      </c>
      <c r="F128" s="18" t="s">
        <v>1122</v>
      </c>
      <c r="G128" s="2" t="s">
        <v>22</v>
      </c>
      <c r="H128" s="2" t="s">
        <v>29</v>
      </c>
      <c r="I128" s="2" t="s">
        <v>1031</v>
      </c>
      <c r="J128" s="19" t="s">
        <v>1138</v>
      </c>
      <c r="K128" s="20" t="s">
        <v>857</v>
      </c>
      <c r="L128" s="2" t="s">
        <v>29</v>
      </c>
    </row>
    <row r="129" spans="1:12" x14ac:dyDescent="0.25">
      <c r="A129" s="2">
        <v>6059</v>
      </c>
      <c r="B129" s="2" t="s">
        <v>1400</v>
      </c>
      <c r="C129" s="2" t="s">
        <v>1375</v>
      </c>
      <c r="D129" s="2" t="s">
        <v>22</v>
      </c>
      <c r="E129" s="9" t="s">
        <v>29</v>
      </c>
      <c r="F129" s="2" t="s">
        <v>1408</v>
      </c>
      <c r="G129" s="2" t="s">
        <v>22</v>
      </c>
      <c r="H129" s="2" t="s">
        <v>29</v>
      </c>
      <c r="I129" s="2" t="s">
        <v>1376</v>
      </c>
    </row>
    <row r="130" spans="1:12" x14ac:dyDescent="0.25">
      <c r="A130" s="21">
        <v>1647</v>
      </c>
      <c r="B130" s="21">
        <v>1647</v>
      </c>
      <c r="C130" s="2" t="s">
        <v>831</v>
      </c>
      <c r="D130" s="2" t="s">
        <v>187</v>
      </c>
      <c r="E130" s="2" t="s">
        <v>29</v>
      </c>
      <c r="F130" s="2" t="s">
        <v>1212</v>
      </c>
      <c r="G130" s="2" t="s">
        <v>187</v>
      </c>
      <c r="H130" s="2" t="s">
        <v>29</v>
      </c>
      <c r="I130" s="2" t="s">
        <v>866</v>
      </c>
      <c r="J130" s="17" t="s">
        <v>891</v>
      </c>
      <c r="K130" s="17" t="s">
        <v>187</v>
      </c>
      <c r="L130" s="2" t="s">
        <v>29</v>
      </c>
    </row>
    <row r="131" spans="1:12" x14ac:dyDescent="0.25">
      <c r="A131" s="21">
        <v>1647</v>
      </c>
      <c r="B131" s="21" t="s">
        <v>825</v>
      </c>
      <c r="C131" s="2" t="s">
        <v>832</v>
      </c>
      <c r="D131" s="2" t="s">
        <v>187</v>
      </c>
      <c r="E131" s="2" t="s">
        <v>29</v>
      </c>
      <c r="F131" s="2" t="s">
        <v>852</v>
      </c>
      <c r="G131" s="2" t="s">
        <v>187</v>
      </c>
      <c r="H131" s="2" t="s">
        <v>29</v>
      </c>
      <c r="I131" s="2" t="s">
        <v>867</v>
      </c>
      <c r="J131" s="17" t="s">
        <v>892</v>
      </c>
      <c r="K131" s="17" t="s">
        <v>187</v>
      </c>
      <c r="L131" s="2" t="s">
        <v>29</v>
      </c>
    </row>
    <row r="132" spans="1:12" x14ac:dyDescent="0.25">
      <c r="A132" s="2">
        <v>3273</v>
      </c>
      <c r="B132" s="2">
        <v>3273</v>
      </c>
      <c r="C132" s="2" t="s">
        <v>1459</v>
      </c>
      <c r="D132" s="2" t="s">
        <v>22</v>
      </c>
      <c r="E132" s="2" t="s">
        <v>29</v>
      </c>
      <c r="F132" s="23" t="s">
        <v>1459</v>
      </c>
      <c r="G132" s="17" t="s">
        <v>22</v>
      </c>
      <c r="H132" s="2" t="s">
        <v>29</v>
      </c>
      <c r="I132" s="2" t="s">
        <v>1460</v>
      </c>
    </row>
    <row r="133" spans="1:12" x14ac:dyDescent="0.25">
      <c r="A133" s="21">
        <v>6106</v>
      </c>
      <c r="B133" s="21">
        <v>6106</v>
      </c>
      <c r="C133" s="2" t="s">
        <v>305</v>
      </c>
      <c r="D133" s="2" t="s">
        <v>306</v>
      </c>
      <c r="E133" s="2" t="s">
        <v>14</v>
      </c>
      <c r="F133" s="2" t="s">
        <v>1183</v>
      </c>
      <c r="G133" s="2" t="s">
        <v>307</v>
      </c>
      <c r="H133" s="2" t="s">
        <v>16</v>
      </c>
      <c r="I133" s="2" t="s">
        <v>308</v>
      </c>
      <c r="J133" s="2" t="s">
        <v>309</v>
      </c>
      <c r="K133" s="2" t="s">
        <v>307</v>
      </c>
      <c r="L133" s="2" t="s">
        <v>20</v>
      </c>
    </row>
    <row r="134" spans="1:12" x14ac:dyDescent="0.25">
      <c r="A134" s="21">
        <v>3847</v>
      </c>
      <c r="B134" s="21">
        <v>3847</v>
      </c>
      <c r="C134" s="2" t="s">
        <v>310</v>
      </c>
      <c r="D134" s="2" t="s">
        <v>22</v>
      </c>
      <c r="E134" s="2" t="s">
        <v>29</v>
      </c>
      <c r="F134" s="2" t="s">
        <v>311</v>
      </c>
      <c r="G134" s="2" t="s">
        <v>22</v>
      </c>
      <c r="H134" s="2" t="s">
        <v>29</v>
      </c>
      <c r="I134" s="2" t="s">
        <v>312</v>
      </c>
      <c r="J134" s="2" t="s">
        <v>313</v>
      </c>
      <c r="K134" s="2" t="s">
        <v>25</v>
      </c>
      <c r="L134" s="2" t="s">
        <v>29</v>
      </c>
    </row>
    <row r="135" spans="1:12" x14ac:dyDescent="0.25">
      <c r="A135" s="21">
        <v>1119</v>
      </c>
      <c r="B135" s="21">
        <v>1119</v>
      </c>
      <c r="C135" s="2" t="s">
        <v>314</v>
      </c>
      <c r="D135" s="2" t="s">
        <v>22</v>
      </c>
      <c r="E135" s="2" t="s">
        <v>29</v>
      </c>
      <c r="F135" s="2" t="s">
        <v>315</v>
      </c>
      <c r="G135" s="2" t="s">
        <v>22</v>
      </c>
      <c r="H135" s="2" t="s">
        <v>29</v>
      </c>
      <c r="I135" s="2" t="s">
        <v>316</v>
      </c>
      <c r="J135" s="2" t="s">
        <v>317</v>
      </c>
      <c r="K135" s="2" t="s">
        <v>25</v>
      </c>
      <c r="L135" s="2" t="s">
        <v>29</v>
      </c>
    </row>
    <row r="136" spans="1:12" x14ac:dyDescent="0.25">
      <c r="A136" s="2">
        <v>5128</v>
      </c>
      <c r="B136" s="2">
        <v>5128</v>
      </c>
      <c r="C136" s="2" t="s">
        <v>1462</v>
      </c>
      <c r="D136" s="2" t="s">
        <v>1463</v>
      </c>
      <c r="E136" s="2" t="s">
        <v>29</v>
      </c>
      <c r="F136" s="23" t="s">
        <v>1579</v>
      </c>
      <c r="G136" s="17" t="s">
        <v>1463</v>
      </c>
      <c r="H136" s="2" t="s">
        <v>29</v>
      </c>
      <c r="I136" s="2" t="s">
        <v>1464</v>
      </c>
    </row>
    <row r="137" spans="1:12" x14ac:dyDescent="0.25">
      <c r="A137" s="2">
        <v>5129</v>
      </c>
      <c r="B137" s="2">
        <v>5129</v>
      </c>
      <c r="C137" s="2" t="s">
        <v>1465</v>
      </c>
      <c r="D137" s="2" t="s">
        <v>1463</v>
      </c>
      <c r="E137" s="2" t="s">
        <v>29</v>
      </c>
      <c r="F137" s="23" t="s">
        <v>1580</v>
      </c>
      <c r="G137" s="17" t="s">
        <v>1463</v>
      </c>
      <c r="H137" s="2" t="s">
        <v>29</v>
      </c>
      <c r="I137" s="2" t="s">
        <v>1466</v>
      </c>
    </row>
    <row r="138" spans="1:12" x14ac:dyDescent="0.25">
      <c r="A138" s="21">
        <v>3177</v>
      </c>
      <c r="B138" s="21">
        <v>3177</v>
      </c>
      <c r="C138" s="2" t="s">
        <v>318</v>
      </c>
      <c r="D138" s="2" t="s">
        <v>319</v>
      </c>
      <c r="E138" s="2" t="s">
        <v>29</v>
      </c>
      <c r="F138" s="2" t="s">
        <v>320</v>
      </c>
      <c r="G138" s="2" t="s">
        <v>321</v>
      </c>
      <c r="H138" s="2" t="s">
        <v>29</v>
      </c>
      <c r="I138" s="2" t="s">
        <v>322</v>
      </c>
      <c r="J138" s="2" t="s">
        <v>323</v>
      </c>
      <c r="K138" s="2" t="s">
        <v>324</v>
      </c>
      <c r="L138" s="2" t="s">
        <v>29</v>
      </c>
    </row>
    <row r="139" spans="1:12" x14ac:dyDescent="0.25">
      <c r="A139" s="21">
        <v>3138</v>
      </c>
      <c r="B139" s="21">
        <v>3138</v>
      </c>
      <c r="C139" s="2" t="s">
        <v>325</v>
      </c>
      <c r="D139" s="2" t="s">
        <v>22</v>
      </c>
      <c r="E139" s="2" t="s">
        <v>29</v>
      </c>
      <c r="F139" s="2" t="s">
        <v>326</v>
      </c>
      <c r="G139" s="2" t="s">
        <v>22</v>
      </c>
      <c r="H139" s="2" t="s">
        <v>29</v>
      </c>
      <c r="I139" s="2" t="s">
        <v>327</v>
      </c>
      <c r="J139" s="2" t="s">
        <v>328</v>
      </c>
      <c r="K139" s="2" t="s">
        <v>25</v>
      </c>
      <c r="L139" s="2" t="s">
        <v>29</v>
      </c>
    </row>
    <row r="140" spans="1:12" x14ac:dyDescent="0.25">
      <c r="A140" s="21">
        <v>1119</v>
      </c>
      <c r="B140" s="21" t="s">
        <v>951</v>
      </c>
      <c r="C140" s="2" t="s">
        <v>952</v>
      </c>
      <c r="D140" s="2" t="s">
        <v>22</v>
      </c>
      <c r="E140" s="2" t="s">
        <v>923</v>
      </c>
      <c r="F140" s="2" t="s">
        <v>1344</v>
      </c>
      <c r="G140" s="2" t="s">
        <v>22</v>
      </c>
      <c r="H140" s="2" t="s">
        <v>923</v>
      </c>
      <c r="I140" s="2" t="s">
        <v>922</v>
      </c>
      <c r="J140" s="17" t="s">
        <v>961</v>
      </c>
      <c r="K140" s="17" t="s">
        <v>857</v>
      </c>
      <c r="L140" s="17" t="s">
        <v>923</v>
      </c>
    </row>
    <row r="141" spans="1:12" x14ac:dyDescent="0.25">
      <c r="A141" s="21" t="s">
        <v>329</v>
      </c>
      <c r="B141" s="21" t="s">
        <v>329</v>
      </c>
      <c r="C141" s="2" t="s">
        <v>330</v>
      </c>
      <c r="D141" s="2" t="s">
        <v>22</v>
      </c>
      <c r="E141" s="2" t="s">
        <v>29</v>
      </c>
      <c r="F141" s="2" t="s">
        <v>331</v>
      </c>
      <c r="G141" s="2" t="s">
        <v>22</v>
      </c>
      <c r="H141" s="2" t="s">
        <v>29</v>
      </c>
      <c r="I141" s="2" t="s">
        <v>332</v>
      </c>
      <c r="J141" s="2" t="s">
        <v>333</v>
      </c>
      <c r="K141" s="2" t="s">
        <v>25</v>
      </c>
      <c r="L141" s="2" t="s">
        <v>29</v>
      </c>
    </row>
    <row r="142" spans="1:12" x14ac:dyDescent="0.25">
      <c r="A142" s="21" t="s">
        <v>924</v>
      </c>
      <c r="B142" s="21" t="s">
        <v>924</v>
      </c>
      <c r="C142" s="2" t="s">
        <v>330</v>
      </c>
      <c r="D142" s="2" t="s">
        <v>22</v>
      </c>
      <c r="E142" s="2" t="s">
        <v>29</v>
      </c>
      <c r="F142" s="2" t="s">
        <v>331</v>
      </c>
      <c r="G142" s="2" t="s">
        <v>22</v>
      </c>
      <c r="H142" s="2" t="s">
        <v>29</v>
      </c>
      <c r="I142" s="2" t="s">
        <v>332</v>
      </c>
      <c r="J142" s="17" t="s">
        <v>962</v>
      </c>
      <c r="K142" s="17" t="s">
        <v>857</v>
      </c>
      <c r="L142" s="17" t="s">
        <v>29</v>
      </c>
    </row>
    <row r="143" spans="1:12" x14ac:dyDescent="0.25">
      <c r="A143" s="21" t="s">
        <v>334</v>
      </c>
      <c r="B143" s="21" t="s">
        <v>334</v>
      </c>
      <c r="C143" s="2" t="s">
        <v>335</v>
      </c>
      <c r="D143" s="2" t="s">
        <v>22</v>
      </c>
      <c r="E143" s="2" t="s">
        <v>29</v>
      </c>
      <c r="F143" s="2" t="s">
        <v>1184</v>
      </c>
      <c r="G143" s="2" t="s">
        <v>22</v>
      </c>
      <c r="H143" s="2" t="s">
        <v>29</v>
      </c>
      <c r="I143" s="2" t="s">
        <v>336</v>
      </c>
      <c r="J143" s="2" t="s">
        <v>337</v>
      </c>
      <c r="K143" s="2" t="s">
        <v>25</v>
      </c>
      <c r="L143" s="2" t="s">
        <v>29</v>
      </c>
    </row>
    <row r="144" spans="1:12" x14ac:dyDescent="0.25">
      <c r="A144" s="21">
        <v>3873</v>
      </c>
      <c r="B144" s="21">
        <v>3873</v>
      </c>
      <c r="C144" s="2" t="s">
        <v>338</v>
      </c>
      <c r="D144" s="2" t="s">
        <v>319</v>
      </c>
      <c r="E144" s="2" t="s">
        <v>29</v>
      </c>
      <c r="F144" s="2" t="s">
        <v>339</v>
      </c>
      <c r="G144" s="2" t="s">
        <v>321</v>
      </c>
      <c r="H144" s="2" t="s">
        <v>29</v>
      </c>
      <c r="I144" s="2" t="s">
        <v>340</v>
      </c>
      <c r="J144" s="2" t="s">
        <v>341</v>
      </c>
      <c r="K144" s="2" t="s">
        <v>324</v>
      </c>
      <c r="L144" s="2" t="s">
        <v>29</v>
      </c>
    </row>
    <row r="145" spans="1:12" x14ac:dyDescent="0.25">
      <c r="A145" s="2">
        <v>3790</v>
      </c>
      <c r="B145" s="2">
        <v>3790</v>
      </c>
      <c r="C145" s="2" t="s">
        <v>1472</v>
      </c>
      <c r="D145" s="2" t="s">
        <v>28</v>
      </c>
      <c r="E145" s="2" t="s">
        <v>29</v>
      </c>
      <c r="F145" s="23" t="s">
        <v>1581</v>
      </c>
      <c r="G145" s="17" t="s">
        <v>28</v>
      </c>
      <c r="H145" s="2" t="s">
        <v>29</v>
      </c>
      <c r="I145" s="2" t="s">
        <v>1473</v>
      </c>
    </row>
    <row r="146" spans="1:12" x14ac:dyDescent="0.25">
      <c r="A146" s="21">
        <v>6116</v>
      </c>
      <c r="B146" s="21">
        <v>6116</v>
      </c>
      <c r="C146" s="2" t="s">
        <v>342</v>
      </c>
      <c r="D146" s="2" t="s">
        <v>22</v>
      </c>
      <c r="E146" s="2" t="s">
        <v>29</v>
      </c>
      <c r="F146" s="2" t="s">
        <v>1228</v>
      </c>
      <c r="G146" s="2" t="s">
        <v>22</v>
      </c>
      <c r="H146" s="2" t="s">
        <v>29</v>
      </c>
      <c r="I146" s="2" t="s">
        <v>343</v>
      </c>
      <c r="J146" s="2" t="s">
        <v>344</v>
      </c>
      <c r="K146" s="2" t="s">
        <v>25</v>
      </c>
      <c r="L146" s="2" t="s">
        <v>29</v>
      </c>
    </row>
    <row r="147" spans="1:12" x14ac:dyDescent="0.25">
      <c r="A147" s="21">
        <v>1548</v>
      </c>
      <c r="B147" s="21">
        <v>1548</v>
      </c>
      <c r="C147" s="2" t="s">
        <v>345</v>
      </c>
      <c r="D147" s="2" t="s">
        <v>346</v>
      </c>
      <c r="E147" s="2" t="s">
        <v>29</v>
      </c>
      <c r="F147" s="2" t="s">
        <v>1270</v>
      </c>
      <c r="G147" s="2" t="s">
        <v>347</v>
      </c>
      <c r="H147" s="2" t="s">
        <v>29</v>
      </c>
      <c r="I147" s="2" t="s">
        <v>348</v>
      </c>
      <c r="J147" s="2" t="s">
        <v>349</v>
      </c>
      <c r="K147" s="2" t="s">
        <v>350</v>
      </c>
      <c r="L147" s="2" t="s">
        <v>29</v>
      </c>
    </row>
    <row r="148" spans="1:12" x14ac:dyDescent="0.25">
      <c r="A148" s="21">
        <v>1270</v>
      </c>
      <c r="B148" s="21">
        <v>1270</v>
      </c>
      <c r="C148" s="2" t="s">
        <v>833</v>
      </c>
      <c r="D148" s="2" t="s">
        <v>22</v>
      </c>
      <c r="E148" s="2" t="s">
        <v>29</v>
      </c>
      <c r="F148" s="2" t="s">
        <v>1226</v>
      </c>
      <c r="G148" s="2" t="s">
        <v>22</v>
      </c>
      <c r="H148" s="2" t="s">
        <v>29</v>
      </c>
      <c r="I148" s="2" t="s">
        <v>868</v>
      </c>
      <c r="J148" s="17" t="s">
        <v>893</v>
      </c>
      <c r="K148" s="17" t="s">
        <v>857</v>
      </c>
      <c r="L148" s="2" t="s">
        <v>29</v>
      </c>
    </row>
    <row r="149" spans="1:12" x14ac:dyDescent="0.25">
      <c r="A149" s="21">
        <v>1812</v>
      </c>
      <c r="B149" s="21">
        <v>1812</v>
      </c>
      <c r="C149" s="2" t="s">
        <v>351</v>
      </c>
      <c r="D149" s="2" t="s">
        <v>68</v>
      </c>
      <c r="E149" s="2" t="s">
        <v>29</v>
      </c>
      <c r="F149" s="2" t="s">
        <v>1185</v>
      </c>
      <c r="G149" s="2" t="s">
        <v>68</v>
      </c>
      <c r="H149" s="2" t="s">
        <v>29</v>
      </c>
      <c r="I149" s="2" t="s">
        <v>352</v>
      </c>
      <c r="J149" s="2" t="s">
        <v>353</v>
      </c>
      <c r="K149" s="2" t="s">
        <v>28</v>
      </c>
      <c r="L149" s="2" t="s">
        <v>29</v>
      </c>
    </row>
    <row r="150" spans="1:12" x14ac:dyDescent="0.25">
      <c r="A150" s="21">
        <v>1220</v>
      </c>
      <c r="B150" s="21">
        <v>1220</v>
      </c>
      <c r="C150" s="2" t="s">
        <v>354</v>
      </c>
      <c r="D150" s="2" t="s">
        <v>355</v>
      </c>
      <c r="E150" s="2" t="s">
        <v>29</v>
      </c>
      <c r="F150" s="2" t="s">
        <v>1186</v>
      </c>
      <c r="G150" s="2" t="s">
        <v>355</v>
      </c>
      <c r="H150" s="2" t="s">
        <v>29</v>
      </c>
      <c r="I150" s="2" t="s">
        <v>356</v>
      </c>
      <c r="J150" s="2" t="s">
        <v>357</v>
      </c>
      <c r="K150" s="2" t="s">
        <v>355</v>
      </c>
      <c r="L150" s="2" t="s">
        <v>29</v>
      </c>
    </row>
    <row r="151" spans="1:12" x14ac:dyDescent="0.25">
      <c r="A151" s="21">
        <v>1967</v>
      </c>
      <c r="B151" s="21">
        <v>1967</v>
      </c>
      <c r="C151" s="2" t="s">
        <v>358</v>
      </c>
      <c r="D151" s="2" t="s">
        <v>148</v>
      </c>
      <c r="E151" s="2" t="s">
        <v>29</v>
      </c>
      <c r="F151" s="2" t="s">
        <v>1187</v>
      </c>
      <c r="G151" s="2" t="s">
        <v>149</v>
      </c>
      <c r="H151" s="2" t="s">
        <v>29</v>
      </c>
      <c r="I151" s="2" t="s">
        <v>359</v>
      </c>
      <c r="J151" s="2" t="s">
        <v>360</v>
      </c>
      <c r="K151" s="2" t="s">
        <v>149</v>
      </c>
      <c r="L151" s="2" t="s">
        <v>29</v>
      </c>
    </row>
    <row r="152" spans="1:12" x14ac:dyDescent="0.25">
      <c r="A152" s="2">
        <v>1619</v>
      </c>
      <c r="B152" s="2">
        <v>1619</v>
      </c>
      <c r="C152" s="2" t="s">
        <v>1648</v>
      </c>
      <c r="D152" s="2" t="s">
        <v>22</v>
      </c>
      <c r="E152" s="2" t="s">
        <v>29</v>
      </c>
      <c r="F152" s="2" t="s">
        <v>1730</v>
      </c>
      <c r="G152" s="2" t="s">
        <v>808</v>
      </c>
      <c r="H152" s="2" t="s">
        <v>29</v>
      </c>
      <c r="I152" s="2" t="s">
        <v>1649</v>
      </c>
    </row>
    <row r="153" spans="1:12" x14ac:dyDescent="0.25">
      <c r="A153" s="21">
        <v>3217</v>
      </c>
      <c r="B153" s="21">
        <v>3217</v>
      </c>
      <c r="C153" s="2" t="s">
        <v>361</v>
      </c>
      <c r="D153" s="2" t="s">
        <v>22</v>
      </c>
      <c r="E153" s="2" t="s">
        <v>29</v>
      </c>
      <c r="F153" s="2" t="s">
        <v>362</v>
      </c>
      <c r="G153" s="2" t="s">
        <v>22</v>
      </c>
      <c r="H153" s="2" t="s">
        <v>29</v>
      </c>
      <c r="I153" s="2" t="s">
        <v>363</v>
      </c>
      <c r="J153" s="2" t="s">
        <v>364</v>
      </c>
      <c r="K153" s="2" t="s">
        <v>25</v>
      </c>
      <c r="L153" s="2" t="s">
        <v>29</v>
      </c>
    </row>
    <row r="154" spans="1:12" x14ac:dyDescent="0.25">
      <c r="A154" s="21">
        <v>1607</v>
      </c>
      <c r="B154" s="21">
        <v>1607</v>
      </c>
      <c r="C154" s="2" t="s">
        <v>365</v>
      </c>
      <c r="D154" s="2" t="s">
        <v>89</v>
      </c>
      <c r="E154" s="2" t="s">
        <v>29</v>
      </c>
      <c r="F154" s="2" t="s">
        <v>1188</v>
      </c>
      <c r="G154" s="2" t="s">
        <v>90</v>
      </c>
      <c r="H154" s="2" t="s">
        <v>29</v>
      </c>
      <c r="I154" s="2" t="s">
        <v>366</v>
      </c>
      <c r="J154" s="2" t="s">
        <v>367</v>
      </c>
      <c r="K154" s="2" t="s">
        <v>93</v>
      </c>
      <c r="L154" s="2" t="s">
        <v>20</v>
      </c>
    </row>
    <row r="155" spans="1:12" x14ac:dyDescent="0.25">
      <c r="A155" s="21">
        <v>1607</v>
      </c>
      <c r="B155" s="21" t="s">
        <v>368</v>
      </c>
      <c r="C155" s="2" t="s">
        <v>369</v>
      </c>
      <c r="D155" s="2" t="s">
        <v>89</v>
      </c>
      <c r="E155" s="2" t="s">
        <v>29</v>
      </c>
      <c r="F155" s="2" t="s">
        <v>1189</v>
      </c>
      <c r="G155" s="2" t="s">
        <v>90</v>
      </c>
      <c r="H155" s="2" t="s">
        <v>29</v>
      </c>
      <c r="I155" s="2" t="s">
        <v>370</v>
      </c>
      <c r="J155" s="2" t="s">
        <v>371</v>
      </c>
      <c r="K155" s="2" t="s">
        <v>93</v>
      </c>
      <c r="L155" s="2" t="s">
        <v>20</v>
      </c>
    </row>
    <row r="156" spans="1:12" ht="45" x14ac:dyDescent="0.25">
      <c r="A156" s="2">
        <v>1356</v>
      </c>
      <c r="B156" s="2" t="s">
        <v>1097</v>
      </c>
      <c r="C156" s="2" t="s">
        <v>1037</v>
      </c>
      <c r="D156" s="2" t="s">
        <v>1038</v>
      </c>
      <c r="E156" s="2" t="s">
        <v>29</v>
      </c>
      <c r="F156" s="22" t="s">
        <v>1123</v>
      </c>
      <c r="G156" s="2" t="s">
        <v>1040</v>
      </c>
      <c r="H156" s="2" t="s">
        <v>29</v>
      </c>
      <c r="I156" s="2" t="s">
        <v>1039</v>
      </c>
      <c r="J156" s="19" t="s">
        <v>1139</v>
      </c>
      <c r="K156" s="20" t="s">
        <v>1140</v>
      </c>
      <c r="L156" s="2" t="s">
        <v>29</v>
      </c>
    </row>
    <row r="157" spans="1:12" ht="45" x14ac:dyDescent="0.25">
      <c r="A157" s="2">
        <v>1356</v>
      </c>
      <c r="B157" s="2">
        <v>1356</v>
      </c>
      <c r="C157" s="2" t="s">
        <v>1041</v>
      </c>
      <c r="D157" s="2" t="s">
        <v>1038</v>
      </c>
      <c r="E157" s="2" t="s">
        <v>14</v>
      </c>
      <c r="F157" s="22" t="s">
        <v>1349</v>
      </c>
      <c r="G157" s="2" t="s">
        <v>1040</v>
      </c>
      <c r="H157" s="2" t="s">
        <v>16</v>
      </c>
      <c r="I157" s="2" t="s">
        <v>1042</v>
      </c>
      <c r="J157" s="19" t="s">
        <v>1141</v>
      </c>
      <c r="K157" s="20" t="s">
        <v>1140</v>
      </c>
      <c r="L157" s="2" t="s">
        <v>1100</v>
      </c>
    </row>
    <row r="158" spans="1:12" x14ac:dyDescent="0.25">
      <c r="A158" s="21">
        <v>3209</v>
      </c>
      <c r="B158" s="21">
        <v>3209</v>
      </c>
      <c r="C158" s="2" t="s">
        <v>25</v>
      </c>
      <c r="D158" s="2" t="s">
        <v>22</v>
      </c>
      <c r="E158" s="2" t="s">
        <v>29</v>
      </c>
      <c r="F158" s="2" t="s">
        <v>372</v>
      </c>
      <c r="G158" s="2" t="s">
        <v>22</v>
      </c>
      <c r="H158" s="2" t="s">
        <v>29</v>
      </c>
      <c r="I158" s="2" t="s">
        <v>373</v>
      </c>
      <c r="J158" s="2" t="s">
        <v>25</v>
      </c>
      <c r="K158" s="2" t="s">
        <v>25</v>
      </c>
      <c r="L158" s="2" t="s">
        <v>29</v>
      </c>
    </row>
    <row r="159" spans="1:12" x14ac:dyDescent="0.25">
      <c r="A159" s="21">
        <v>1121</v>
      </c>
      <c r="B159" s="21">
        <v>1121</v>
      </c>
      <c r="C159" s="2" t="s">
        <v>374</v>
      </c>
      <c r="D159" s="2" t="s">
        <v>22</v>
      </c>
      <c r="E159" s="2" t="s">
        <v>29</v>
      </c>
      <c r="F159" s="2" t="s">
        <v>1190</v>
      </c>
      <c r="G159" s="2" t="s">
        <v>22</v>
      </c>
      <c r="H159" s="2" t="s">
        <v>29</v>
      </c>
      <c r="I159" s="2" t="s">
        <v>375</v>
      </c>
      <c r="J159" s="2" t="s">
        <v>376</v>
      </c>
      <c r="K159" s="2" t="s">
        <v>25</v>
      </c>
      <c r="L159" s="2" t="s">
        <v>29</v>
      </c>
    </row>
    <row r="160" spans="1:12" x14ac:dyDescent="0.25">
      <c r="A160" s="2">
        <v>6129</v>
      </c>
      <c r="B160" s="2">
        <v>6129</v>
      </c>
      <c r="C160" s="2" t="s">
        <v>1478</v>
      </c>
      <c r="D160" s="2" t="s">
        <v>1479</v>
      </c>
      <c r="E160" s="2" t="s">
        <v>29</v>
      </c>
      <c r="F160" s="23" t="s">
        <v>1609</v>
      </c>
      <c r="G160" s="17" t="s">
        <v>1479</v>
      </c>
      <c r="H160" s="2" t="s">
        <v>29</v>
      </c>
      <c r="I160" s="2" t="s">
        <v>1480</v>
      </c>
    </row>
    <row r="161" spans="1:12" x14ac:dyDescent="0.25">
      <c r="A161" s="2">
        <v>6120</v>
      </c>
      <c r="B161" s="2">
        <v>6120</v>
      </c>
      <c r="C161" s="2" t="s">
        <v>1043</v>
      </c>
      <c r="D161" s="2" t="s">
        <v>28</v>
      </c>
      <c r="E161" s="2" t="s">
        <v>29</v>
      </c>
      <c r="F161" s="17" t="s">
        <v>1350</v>
      </c>
      <c r="G161" s="2" t="s">
        <v>28</v>
      </c>
      <c r="H161" s="2" t="s">
        <v>29</v>
      </c>
      <c r="I161" s="2" t="s">
        <v>1044</v>
      </c>
      <c r="J161" s="20" t="s">
        <v>1142</v>
      </c>
      <c r="K161" s="20" t="s">
        <v>28</v>
      </c>
      <c r="L161" s="2" t="s">
        <v>29</v>
      </c>
    </row>
    <row r="162" spans="1:12" x14ac:dyDescent="0.25">
      <c r="A162" s="21">
        <v>3039</v>
      </c>
      <c r="B162" s="21">
        <v>3039</v>
      </c>
      <c r="C162" s="2" t="s">
        <v>377</v>
      </c>
      <c r="D162" s="2" t="s">
        <v>22</v>
      </c>
      <c r="E162" s="2" t="s">
        <v>29</v>
      </c>
      <c r="F162" s="2" t="s">
        <v>378</v>
      </c>
      <c r="G162" s="2" t="s">
        <v>22</v>
      </c>
      <c r="H162" s="2" t="s">
        <v>29</v>
      </c>
      <c r="I162" s="2" t="s">
        <v>379</v>
      </c>
      <c r="J162" s="2" t="s">
        <v>380</v>
      </c>
      <c r="K162" s="2" t="s">
        <v>25</v>
      </c>
      <c r="L162" s="2" t="s">
        <v>29</v>
      </c>
    </row>
    <row r="163" spans="1:12" x14ac:dyDescent="0.25">
      <c r="A163" s="2">
        <v>1003</v>
      </c>
      <c r="B163" s="2">
        <v>1003</v>
      </c>
      <c r="C163" s="2" t="s">
        <v>1481</v>
      </c>
      <c r="D163" s="2" t="s">
        <v>28</v>
      </c>
      <c r="E163" s="2" t="s">
        <v>29</v>
      </c>
      <c r="F163" s="23" t="s">
        <v>1582</v>
      </c>
      <c r="G163" s="17" t="s">
        <v>28</v>
      </c>
      <c r="H163" s="2" t="s">
        <v>29</v>
      </c>
      <c r="I163" s="2" t="s">
        <v>1482</v>
      </c>
    </row>
    <row r="164" spans="1:12" x14ac:dyDescent="0.25">
      <c r="A164" s="2">
        <v>6063</v>
      </c>
      <c r="B164" s="2">
        <v>6063</v>
      </c>
      <c r="C164" s="2" t="s">
        <v>1045</v>
      </c>
      <c r="D164" s="2" t="s">
        <v>28</v>
      </c>
      <c r="E164" s="2" t="s">
        <v>29</v>
      </c>
      <c r="F164" s="17" t="s">
        <v>1220</v>
      </c>
      <c r="G164" s="2" t="s">
        <v>28</v>
      </c>
      <c r="H164" s="2" t="s">
        <v>29</v>
      </c>
      <c r="I164" s="2" t="s">
        <v>1046</v>
      </c>
      <c r="J164" s="20" t="s">
        <v>1143</v>
      </c>
      <c r="K164" s="20" t="s">
        <v>28</v>
      </c>
      <c r="L164" s="2" t="s">
        <v>29</v>
      </c>
    </row>
    <row r="165" spans="1:12" x14ac:dyDescent="0.25">
      <c r="A165" s="21">
        <v>6064</v>
      </c>
      <c r="B165" s="21">
        <v>6064</v>
      </c>
      <c r="C165" s="2" t="s">
        <v>381</v>
      </c>
      <c r="D165" s="2" t="s">
        <v>68</v>
      </c>
      <c r="E165" s="2" t="s">
        <v>382</v>
      </c>
      <c r="F165" s="2" t="s">
        <v>1271</v>
      </c>
      <c r="G165" s="2" t="s">
        <v>68</v>
      </c>
      <c r="H165" s="2" t="s">
        <v>382</v>
      </c>
      <c r="I165" s="2" t="s">
        <v>383</v>
      </c>
      <c r="J165" s="2" t="s">
        <v>384</v>
      </c>
      <c r="K165" s="2" t="s">
        <v>28</v>
      </c>
      <c r="L165" s="2" t="s">
        <v>20</v>
      </c>
    </row>
    <row r="166" spans="1:12" x14ac:dyDescent="0.25">
      <c r="A166" s="21">
        <v>3704</v>
      </c>
      <c r="B166" s="21">
        <v>3704</v>
      </c>
      <c r="C166" s="2" t="s">
        <v>385</v>
      </c>
      <c r="D166" s="2" t="s">
        <v>22</v>
      </c>
      <c r="E166" s="2" t="s">
        <v>29</v>
      </c>
      <c r="F166" s="2" t="s">
        <v>386</v>
      </c>
      <c r="G166" s="2" t="s">
        <v>22</v>
      </c>
      <c r="H166" s="2" t="s">
        <v>29</v>
      </c>
      <c r="I166" s="2" t="s">
        <v>387</v>
      </c>
      <c r="J166" s="2" t="s">
        <v>388</v>
      </c>
      <c r="K166" s="2" t="s">
        <v>25</v>
      </c>
      <c r="L166" s="2" t="s">
        <v>29</v>
      </c>
    </row>
    <row r="167" spans="1:12" x14ac:dyDescent="0.25">
      <c r="A167" s="2">
        <v>1534</v>
      </c>
      <c r="B167" s="2">
        <v>1534</v>
      </c>
      <c r="C167" s="2" t="s">
        <v>1485</v>
      </c>
      <c r="D167" s="2" t="s">
        <v>22</v>
      </c>
      <c r="E167" s="2" t="s">
        <v>29</v>
      </c>
      <c r="F167" s="23" t="s">
        <v>1583</v>
      </c>
      <c r="G167" s="17" t="s">
        <v>22</v>
      </c>
      <c r="H167" s="2" t="s">
        <v>29</v>
      </c>
      <c r="I167" s="2" t="s">
        <v>1486</v>
      </c>
    </row>
    <row r="168" spans="1:12" x14ac:dyDescent="0.25">
      <c r="A168" s="21" t="s">
        <v>389</v>
      </c>
      <c r="B168" s="21" t="s">
        <v>389</v>
      </c>
      <c r="C168" s="2" t="s">
        <v>390</v>
      </c>
      <c r="D168" s="2" t="s">
        <v>22</v>
      </c>
      <c r="E168" s="2" t="s">
        <v>29</v>
      </c>
      <c r="F168" s="2" t="s">
        <v>1272</v>
      </c>
      <c r="G168" s="2" t="s">
        <v>22</v>
      </c>
      <c r="H168" s="2" t="s">
        <v>29</v>
      </c>
      <c r="I168" s="2" t="s">
        <v>392</v>
      </c>
      <c r="J168" s="2" t="s">
        <v>393</v>
      </c>
      <c r="K168" s="2" t="s">
        <v>25</v>
      </c>
      <c r="L168" s="2" t="s">
        <v>29</v>
      </c>
    </row>
    <row r="169" spans="1:12" x14ac:dyDescent="0.25">
      <c r="A169" s="21" t="s">
        <v>926</v>
      </c>
      <c r="B169" s="21" t="s">
        <v>926</v>
      </c>
      <c r="C169" s="2" t="s">
        <v>390</v>
      </c>
      <c r="D169" s="2" t="s">
        <v>22</v>
      </c>
      <c r="E169" s="2" t="s">
        <v>29</v>
      </c>
      <c r="F169" s="2" t="s">
        <v>391</v>
      </c>
      <c r="G169" s="2" t="s">
        <v>22</v>
      </c>
      <c r="H169" s="2" t="s">
        <v>29</v>
      </c>
      <c r="I169" s="2" t="s">
        <v>392</v>
      </c>
      <c r="J169" s="17" t="s">
        <v>963</v>
      </c>
      <c r="K169" s="17" t="s">
        <v>857</v>
      </c>
      <c r="L169" s="17" t="s">
        <v>29</v>
      </c>
    </row>
    <row r="170" spans="1:12" x14ac:dyDescent="0.25">
      <c r="A170" s="2">
        <v>3766</v>
      </c>
      <c r="B170" s="2">
        <v>3766</v>
      </c>
      <c r="C170" s="2" t="s">
        <v>1487</v>
      </c>
      <c r="D170" s="2" t="s">
        <v>22</v>
      </c>
      <c r="E170" s="2" t="s">
        <v>14</v>
      </c>
      <c r="F170" s="23" t="s">
        <v>1584</v>
      </c>
      <c r="G170" s="17" t="s">
        <v>22</v>
      </c>
      <c r="H170" s="2" t="s">
        <v>16</v>
      </c>
      <c r="I170" s="2" t="s">
        <v>1488</v>
      </c>
    </row>
    <row r="171" spans="1:12" x14ac:dyDescent="0.25">
      <c r="A171" s="21">
        <v>3265</v>
      </c>
      <c r="B171" s="21">
        <v>3265</v>
      </c>
      <c r="C171" s="2" t="s">
        <v>927</v>
      </c>
      <c r="D171" s="2" t="s">
        <v>22</v>
      </c>
      <c r="E171" s="2" t="s">
        <v>29</v>
      </c>
      <c r="F171" s="2" t="s">
        <v>957</v>
      </c>
      <c r="G171" s="2" t="s">
        <v>22</v>
      </c>
      <c r="H171" s="2" t="s">
        <v>29</v>
      </c>
      <c r="I171" s="2" t="s">
        <v>928</v>
      </c>
      <c r="J171" s="17" t="s">
        <v>957</v>
      </c>
      <c r="K171" s="17" t="s">
        <v>857</v>
      </c>
      <c r="L171" s="17" t="s">
        <v>29</v>
      </c>
    </row>
    <row r="172" spans="1:12" x14ac:dyDescent="0.25">
      <c r="A172" s="21">
        <v>1618</v>
      </c>
      <c r="B172" s="21">
        <v>1618</v>
      </c>
      <c r="C172" s="2" t="s">
        <v>394</v>
      </c>
      <c r="D172" s="2" t="s">
        <v>22</v>
      </c>
      <c r="E172" s="2" t="s">
        <v>29</v>
      </c>
      <c r="F172" s="2" t="s">
        <v>1191</v>
      </c>
      <c r="G172" s="2" t="s">
        <v>22</v>
      </c>
      <c r="H172" s="2" t="s">
        <v>29</v>
      </c>
      <c r="I172" s="2" t="s">
        <v>394</v>
      </c>
      <c r="J172" s="2" t="s">
        <v>395</v>
      </c>
      <c r="K172" s="2" t="s">
        <v>25</v>
      </c>
      <c r="L172" s="2" t="s">
        <v>29</v>
      </c>
    </row>
    <row r="173" spans="1:12" x14ac:dyDescent="0.25">
      <c r="A173" s="2">
        <v>1623</v>
      </c>
      <c r="B173" s="2">
        <v>1623</v>
      </c>
      <c r="C173" s="2" t="s">
        <v>1489</v>
      </c>
      <c r="D173" s="2" t="s">
        <v>22</v>
      </c>
      <c r="E173" s="2" t="s">
        <v>29</v>
      </c>
      <c r="F173" s="23" t="s">
        <v>1610</v>
      </c>
      <c r="G173" s="17" t="s">
        <v>22</v>
      </c>
      <c r="H173" s="2" t="s">
        <v>29</v>
      </c>
      <c r="I173" s="2" t="s">
        <v>1489</v>
      </c>
    </row>
    <row r="174" spans="1:12" x14ac:dyDescent="0.25">
      <c r="A174" s="21">
        <v>3159</v>
      </c>
      <c r="B174" s="21">
        <v>3159</v>
      </c>
      <c r="C174" s="2" t="s">
        <v>396</v>
      </c>
      <c r="D174" s="2" t="s">
        <v>22</v>
      </c>
      <c r="E174" s="2" t="s">
        <v>29</v>
      </c>
      <c r="F174" s="2" t="s">
        <v>397</v>
      </c>
      <c r="G174" s="2" t="s">
        <v>22</v>
      </c>
      <c r="H174" s="2" t="s">
        <v>29</v>
      </c>
      <c r="I174" s="2" t="s">
        <v>398</v>
      </c>
      <c r="J174" s="2" t="s">
        <v>397</v>
      </c>
      <c r="K174" s="2" t="s">
        <v>25</v>
      </c>
      <c r="L174" s="2" t="s">
        <v>29</v>
      </c>
    </row>
    <row r="175" spans="1:12" x14ac:dyDescent="0.25">
      <c r="A175" s="21">
        <v>3418</v>
      </c>
      <c r="B175" s="21">
        <v>3418</v>
      </c>
      <c r="C175" s="2" t="s">
        <v>399</v>
      </c>
      <c r="D175" s="2" t="s">
        <v>400</v>
      </c>
      <c r="E175" s="2" t="s">
        <v>29</v>
      </c>
      <c r="F175" s="2" t="s">
        <v>399</v>
      </c>
      <c r="G175" s="2" t="s">
        <v>401</v>
      </c>
      <c r="H175" s="2" t="s">
        <v>29</v>
      </c>
      <c r="I175" s="2" t="s">
        <v>399</v>
      </c>
      <c r="J175" s="2" t="s">
        <v>399</v>
      </c>
      <c r="K175" s="2" t="s">
        <v>402</v>
      </c>
      <c r="L175" s="2" t="s">
        <v>29</v>
      </c>
    </row>
    <row r="176" spans="1:12" x14ac:dyDescent="0.25">
      <c r="A176" s="2">
        <v>3276</v>
      </c>
      <c r="B176" s="2">
        <v>3276</v>
      </c>
      <c r="C176" s="2" t="s">
        <v>1047</v>
      </c>
      <c r="D176" s="2" t="s">
        <v>22</v>
      </c>
      <c r="E176" s="2" t="s">
        <v>29</v>
      </c>
      <c r="F176" s="17" t="s">
        <v>399</v>
      </c>
      <c r="G176" s="2" t="s">
        <v>22</v>
      </c>
      <c r="H176" s="2" t="s">
        <v>29</v>
      </c>
      <c r="I176" s="2" t="s">
        <v>1048</v>
      </c>
      <c r="J176" s="20" t="s">
        <v>1144</v>
      </c>
      <c r="K176" s="20" t="s">
        <v>857</v>
      </c>
      <c r="L176" s="2" t="s">
        <v>29</v>
      </c>
    </row>
    <row r="177" spans="1:12" x14ac:dyDescent="0.25">
      <c r="A177" s="2" t="s">
        <v>1490</v>
      </c>
      <c r="B177" s="2" t="s">
        <v>1490</v>
      </c>
      <c r="C177" s="2" t="s">
        <v>1047</v>
      </c>
      <c r="D177" s="2" t="s">
        <v>1491</v>
      </c>
      <c r="E177" s="2" t="s">
        <v>29</v>
      </c>
      <c r="F177" s="23" t="s">
        <v>399</v>
      </c>
      <c r="G177" s="17" t="s">
        <v>1491</v>
      </c>
      <c r="H177" s="2" t="s">
        <v>29</v>
      </c>
      <c r="I177" s="2" t="s">
        <v>399</v>
      </c>
    </row>
    <row r="178" spans="1:12" x14ac:dyDescent="0.25">
      <c r="A178" s="2" t="s">
        <v>1653</v>
      </c>
      <c r="B178" s="2" t="s">
        <v>1653</v>
      </c>
      <c r="C178" s="2" t="s">
        <v>1379</v>
      </c>
      <c r="D178" s="2" t="s">
        <v>1380</v>
      </c>
      <c r="E178" s="2" t="s">
        <v>29</v>
      </c>
      <c r="F178" s="2" t="s">
        <v>1731</v>
      </c>
      <c r="G178" s="2" t="s">
        <v>1380</v>
      </c>
      <c r="H178" s="2" t="s">
        <v>29</v>
      </c>
      <c r="I178" s="2" t="s">
        <v>1379</v>
      </c>
    </row>
    <row r="179" spans="1:12" x14ac:dyDescent="0.25">
      <c r="A179" s="2" t="s">
        <v>1654</v>
      </c>
      <c r="B179" s="2" t="s">
        <v>1654</v>
      </c>
      <c r="C179" s="2" t="s">
        <v>1492</v>
      </c>
      <c r="D179" s="2" t="s">
        <v>400</v>
      </c>
      <c r="E179" s="2" t="s">
        <v>29</v>
      </c>
      <c r="F179" s="2" t="s">
        <v>1732</v>
      </c>
      <c r="G179" s="2" t="s">
        <v>402</v>
      </c>
      <c r="H179" s="2" t="s">
        <v>29</v>
      </c>
      <c r="I179" s="2" t="s">
        <v>405</v>
      </c>
    </row>
    <row r="180" spans="1:12" x14ac:dyDescent="0.25">
      <c r="A180" s="21">
        <v>3941</v>
      </c>
      <c r="B180" s="21">
        <v>3941</v>
      </c>
      <c r="C180" s="2" t="s">
        <v>403</v>
      </c>
      <c r="D180" s="2" t="s">
        <v>400</v>
      </c>
      <c r="E180" s="2" t="s">
        <v>29</v>
      </c>
      <c r="F180" s="2" t="s">
        <v>404</v>
      </c>
      <c r="G180" s="2" t="s">
        <v>401</v>
      </c>
      <c r="H180" s="2" t="s">
        <v>29</v>
      </c>
      <c r="I180" s="2" t="s">
        <v>405</v>
      </c>
      <c r="J180" s="2" t="s">
        <v>406</v>
      </c>
      <c r="K180" s="2" t="s">
        <v>402</v>
      </c>
      <c r="L180" s="2" t="s">
        <v>29</v>
      </c>
    </row>
    <row r="181" spans="1:12" x14ac:dyDescent="0.25">
      <c r="A181" s="21" t="s">
        <v>407</v>
      </c>
      <c r="B181" s="21" t="s">
        <v>407</v>
      </c>
      <c r="C181" s="2" t="s">
        <v>408</v>
      </c>
      <c r="D181" s="2" t="s">
        <v>409</v>
      </c>
      <c r="E181" s="2" t="s">
        <v>29</v>
      </c>
      <c r="F181" s="2" t="s">
        <v>410</v>
      </c>
      <c r="G181" s="2" t="s">
        <v>402</v>
      </c>
      <c r="H181" s="2" t="s">
        <v>29</v>
      </c>
      <c r="I181" s="2" t="s">
        <v>408</v>
      </c>
      <c r="J181" s="2" t="s">
        <v>411</v>
      </c>
      <c r="K181" s="2" t="s">
        <v>402</v>
      </c>
      <c r="L181" s="2" t="s">
        <v>29</v>
      </c>
    </row>
    <row r="182" spans="1:12" x14ac:dyDescent="0.25">
      <c r="A182" s="2">
        <v>1961</v>
      </c>
      <c r="B182" s="2">
        <v>1961</v>
      </c>
      <c r="C182" s="2" t="s">
        <v>408</v>
      </c>
      <c r="D182" s="2" t="s">
        <v>409</v>
      </c>
      <c r="E182" s="2" t="s">
        <v>29</v>
      </c>
      <c r="F182" s="17" t="s">
        <v>410</v>
      </c>
      <c r="G182" s="2" t="s">
        <v>402</v>
      </c>
      <c r="H182" s="2" t="s">
        <v>29</v>
      </c>
      <c r="I182" s="2" t="s">
        <v>408</v>
      </c>
      <c r="J182" s="20" t="s">
        <v>1145</v>
      </c>
      <c r="K182" s="20" t="s">
        <v>402</v>
      </c>
      <c r="L182" s="2" t="s">
        <v>29</v>
      </c>
    </row>
    <row r="183" spans="1:12" x14ac:dyDescent="0.25">
      <c r="A183" s="2">
        <v>6093</v>
      </c>
      <c r="B183" s="2">
        <v>6093</v>
      </c>
      <c r="C183" s="2" t="s">
        <v>1493</v>
      </c>
      <c r="D183" s="2" t="s">
        <v>22</v>
      </c>
      <c r="E183" s="2" t="s">
        <v>14</v>
      </c>
      <c r="F183" s="23" t="s">
        <v>1611</v>
      </c>
      <c r="G183" s="17" t="s">
        <v>22</v>
      </c>
      <c r="H183" s="2" t="s">
        <v>16</v>
      </c>
      <c r="I183" s="2" t="s">
        <v>1494</v>
      </c>
    </row>
    <row r="184" spans="1:12" x14ac:dyDescent="0.25">
      <c r="A184" s="21">
        <v>1755</v>
      </c>
      <c r="B184" s="21">
        <v>1755</v>
      </c>
      <c r="C184" s="2" t="s">
        <v>412</v>
      </c>
      <c r="D184" s="2" t="s">
        <v>187</v>
      </c>
      <c r="E184" s="2" t="s">
        <v>29</v>
      </c>
      <c r="F184" s="2" t="s">
        <v>1229</v>
      </c>
      <c r="G184" s="2" t="s">
        <v>187</v>
      </c>
      <c r="H184" s="2" t="s">
        <v>29</v>
      </c>
      <c r="I184" s="2" t="s">
        <v>413</v>
      </c>
      <c r="J184" s="2" t="s">
        <v>414</v>
      </c>
      <c r="K184" s="2" t="s">
        <v>187</v>
      </c>
      <c r="L184" s="2" t="s">
        <v>29</v>
      </c>
    </row>
    <row r="185" spans="1:12" x14ac:dyDescent="0.25">
      <c r="A185" s="21">
        <v>1755</v>
      </c>
      <c r="B185" s="21" t="s">
        <v>415</v>
      </c>
      <c r="C185" s="2" t="s">
        <v>416</v>
      </c>
      <c r="D185" s="2" t="s">
        <v>187</v>
      </c>
      <c r="E185" s="2" t="s">
        <v>29</v>
      </c>
      <c r="F185" s="2" t="s">
        <v>417</v>
      </c>
      <c r="G185" s="2" t="s">
        <v>187</v>
      </c>
      <c r="H185" s="2" t="s">
        <v>29</v>
      </c>
      <c r="I185" s="2" t="s">
        <v>418</v>
      </c>
      <c r="J185" s="2" t="s">
        <v>419</v>
      </c>
      <c r="K185" s="2" t="s">
        <v>187</v>
      </c>
      <c r="L185" s="2" t="s">
        <v>29</v>
      </c>
    </row>
    <row r="186" spans="1:12" x14ac:dyDescent="0.25">
      <c r="A186" s="2">
        <v>6126</v>
      </c>
      <c r="B186" s="2">
        <v>6126</v>
      </c>
      <c r="C186" s="2" t="s">
        <v>1495</v>
      </c>
      <c r="D186" s="2" t="s">
        <v>22</v>
      </c>
      <c r="E186" s="2" t="s">
        <v>14</v>
      </c>
      <c r="F186" s="23" t="s">
        <v>1585</v>
      </c>
      <c r="G186" s="17" t="s">
        <v>22</v>
      </c>
      <c r="H186" s="2" t="s">
        <v>16</v>
      </c>
      <c r="I186" s="2" t="s">
        <v>1496</v>
      </c>
    </row>
    <row r="187" spans="1:12" x14ac:dyDescent="0.25">
      <c r="A187" s="2">
        <v>3977</v>
      </c>
      <c r="B187" s="2">
        <v>3977</v>
      </c>
      <c r="C187" s="2" t="s">
        <v>1655</v>
      </c>
      <c r="D187" s="2" t="s">
        <v>1656</v>
      </c>
      <c r="E187" s="2" t="s">
        <v>14</v>
      </c>
      <c r="F187" s="2" t="s">
        <v>1733</v>
      </c>
      <c r="G187" s="2" t="s">
        <v>1656</v>
      </c>
      <c r="H187" s="2" t="s">
        <v>16</v>
      </c>
      <c r="I187" s="2" t="s">
        <v>1657</v>
      </c>
    </row>
    <row r="188" spans="1:12" x14ac:dyDescent="0.25">
      <c r="A188" s="2">
        <v>3977</v>
      </c>
      <c r="B188" s="2" t="s">
        <v>1719</v>
      </c>
      <c r="C188" s="2" t="s">
        <v>1658</v>
      </c>
      <c r="D188" s="2" t="s">
        <v>1656</v>
      </c>
      <c r="E188" s="2" t="s">
        <v>14</v>
      </c>
      <c r="F188" s="2" t="s">
        <v>1734</v>
      </c>
      <c r="G188" s="2" t="s">
        <v>1656</v>
      </c>
      <c r="H188" s="2" t="s">
        <v>16</v>
      </c>
      <c r="I188" s="2" t="s">
        <v>1659</v>
      </c>
    </row>
    <row r="189" spans="1:12" x14ac:dyDescent="0.25">
      <c r="A189" s="2">
        <v>1480</v>
      </c>
      <c r="B189" s="2" t="s">
        <v>1560</v>
      </c>
      <c r="C189" s="2" t="s">
        <v>1501</v>
      </c>
      <c r="D189" s="2" t="s">
        <v>1498</v>
      </c>
      <c r="E189" s="2" t="s">
        <v>14</v>
      </c>
      <c r="F189" s="23" t="s">
        <v>1586</v>
      </c>
      <c r="G189" s="17" t="s">
        <v>1562</v>
      </c>
      <c r="H189" s="2" t="s">
        <v>16</v>
      </c>
      <c r="I189" s="2" t="s">
        <v>421</v>
      </c>
    </row>
    <row r="190" spans="1:12" x14ac:dyDescent="0.25">
      <c r="A190" s="21">
        <v>1480</v>
      </c>
      <c r="B190" s="21">
        <v>1480</v>
      </c>
      <c r="C190" s="2" t="s">
        <v>420</v>
      </c>
      <c r="D190" s="2" t="s">
        <v>355</v>
      </c>
      <c r="E190" s="2" t="s">
        <v>14</v>
      </c>
      <c r="F190" s="2" t="s">
        <v>1192</v>
      </c>
      <c r="G190" s="2" t="s">
        <v>355</v>
      </c>
      <c r="H190" s="2" t="s">
        <v>16</v>
      </c>
      <c r="I190" s="2" t="s">
        <v>421</v>
      </c>
      <c r="J190" s="2" t="s">
        <v>422</v>
      </c>
      <c r="K190" s="2" t="s">
        <v>355</v>
      </c>
      <c r="L190" s="2" t="s">
        <v>20</v>
      </c>
    </row>
    <row r="191" spans="1:12" ht="30" x14ac:dyDescent="0.25">
      <c r="A191" s="21">
        <v>1606</v>
      </c>
      <c r="B191" s="21">
        <v>1606</v>
      </c>
      <c r="C191" s="2" t="s">
        <v>423</v>
      </c>
      <c r="D191" s="2" t="s">
        <v>148</v>
      </c>
      <c r="E191" s="2" t="s">
        <v>14</v>
      </c>
      <c r="F191" s="18" t="s">
        <v>1193</v>
      </c>
      <c r="G191" s="2" t="s">
        <v>149</v>
      </c>
      <c r="H191" s="2" t="s">
        <v>16</v>
      </c>
      <c r="I191" s="2" t="s">
        <v>424</v>
      </c>
      <c r="J191" s="2" t="s">
        <v>425</v>
      </c>
      <c r="K191" s="2" t="s">
        <v>149</v>
      </c>
      <c r="L191" s="2" t="s">
        <v>20</v>
      </c>
    </row>
    <row r="192" spans="1:12" x14ac:dyDescent="0.25">
      <c r="A192" s="21">
        <v>1640</v>
      </c>
      <c r="B192" s="21">
        <v>1640</v>
      </c>
      <c r="C192" s="2" t="s">
        <v>426</v>
      </c>
      <c r="D192" s="2" t="s">
        <v>148</v>
      </c>
      <c r="E192" s="2" t="s">
        <v>29</v>
      </c>
      <c r="F192" s="2" t="s">
        <v>1194</v>
      </c>
      <c r="G192" s="2" t="s">
        <v>149</v>
      </c>
      <c r="H192" s="2" t="s">
        <v>29</v>
      </c>
      <c r="I192" s="2" t="s">
        <v>427</v>
      </c>
      <c r="J192" s="2" t="s">
        <v>428</v>
      </c>
      <c r="K192" s="2" t="s">
        <v>149</v>
      </c>
      <c r="L192" s="2" t="s">
        <v>20</v>
      </c>
    </row>
    <row r="193" spans="1:12" x14ac:dyDescent="0.25">
      <c r="A193" s="21">
        <v>1640</v>
      </c>
      <c r="B193" s="21" t="s">
        <v>429</v>
      </c>
      <c r="C193" s="2" t="s">
        <v>430</v>
      </c>
      <c r="D193" s="2" t="s">
        <v>148</v>
      </c>
      <c r="E193" s="2" t="s">
        <v>14</v>
      </c>
      <c r="F193" s="2" t="s">
        <v>1195</v>
      </c>
      <c r="G193" s="2" t="s">
        <v>149</v>
      </c>
      <c r="H193" s="2" t="s">
        <v>16</v>
      </c>
      <c r="I193" s="2" t="s">
        <v>431</v>
      </c>
      <c r="J193" s="2" t="s">
        <v>432</v>
      </c>
      <c r="K193" s="2" t="s">
        <v>149</v>
      </c>
      <c r="L193" s="2" t="s">
        <v>20</v>
      </c>
    </row>
    <row r="194" spans="1:12" x14ac:dyDescent="0.25">
      <c r="A194" s="21">
        <v>1639</v>
      </c>
      <c r="B194" s="21">
        <v>1639</v>
      </c>
      <c r="C194" s="2" t="s">
        <v>433</v>
      </c>
      <c r="D194" s="2" t="s">
        <v>148</v>
      </c>
      <c r="E194" s="2" t="s">
        <v>29</v>
      </c>
      <c r="F194" s="2" t="s">
        <v>1196</v>
      </c>
      <c r="G194" s="2" t="s">
        <v>149</v>
      </c>
      <c r="H194" s="2" t="s">
        <v>29</v>
      </c>
      <c r="I194" s="2" t="s">
        <v>434</v>
      </c>
      <c r="J194" s="2" t="s">
        <v>435</v>
      </c>
      <c r="K194" s="2" t="s">
        <v>149</v>
      </c>
      <c r="L194" s="2" t="s">
        <v>20</v>
      </c>
    </row>
    <row r="195" spans="1:12" x14ac:dyDescent="0.25">
      <c r="A195" s="21">
        <v>1639</v>
      </c>
      <c r="B195" s="21" t="s">
        <v>436</v>
      </c>
      <c r="C195" s="2" t="s">
        <v>437</v>
      </c>
      <c r="D195" s="2" t="s">
        <v>148</v>
      </c>
      <c r="E195" s="2" t="s">
        <v>14</v>
      </c>
      <c r="F195" s="2" t="s">
        <v>1197</v>
      </c>
      <c r="G195" s="2" t="s">
        <v>149</v>
      </c>
      <c r="H195" s="2" t="s">
        <v>16</v>
      </c>
      <c r="I195" s="2" t="s">
        <v>438</v>
      </c>
      <c r="J195" s="2" t="s">
        <v>439</v>
      </c>
      <c r="K195" s="2" t="s">
        <v>149</v>
      </c>
      <c r="L195" s="2" t="s">
        <v>20</v>
      </c>
    </row>
    <row r="196" spans="1:12" x14ac:dyDescent="0.25">
      <c r="A196" s="21">
        <v>3146</v>
      </c>
      <c r="B196" s="21">
        <v>3146</v>
      </c>
      <c r="C196" s="2" t="s">
        <v>440</v>
      </c>
      <c r="D196" s="2" t="s">
        <v>28</v>
      </c>
      <c r="E196" s="2" t="s">
        <v>14</v>
      </c>
      <c r="F196" s="2" t="s">
        <v>441</v>
      </c>
      <c r="G196" s="2" t="s">
        <v>28</v>
      </c>
      <c r="H196" s="2" t="s">
        <v>16</v>
      </c>
      <c r="I196" s="2" t="s">
        <v>442</v>
      </c>
      <c r="J196" s="2" t="s">
        <v>443</v>
      </c>
      <c r="K196" s="2" t="s">
        <v>28</v>
      </c>
      <c r="L196" s="2" t="s">
        <v>20</v>
      </c>
    </row>
    <row r="197" spans="1:12" x14ac:dyDescent="0.25">
      <c r="A197" s="2">
        <v>1207</v>
      </c>
      <c r="B197" s="2">
        <v>1207</v>
      </c>
      <c r="C197" s="2" t="s">
        <v>1661</v>
      </c>
      <c r="D197" s="2" t="s">
        <v>22</v>
      </c>
      <c r="E197" s="2" t="s">
        <v>29</v>
      </c>
      <c r="F197" s="2" t="s">
        <v>1735</v>
      </c>
      <c r="G197" s="2" t="s">
        <v>808</v>
      </c>
      <c r="H197" s="2" t="s">
        <v>29</v>
      </c>
      <c r="I197" s="2" t="s">
        <v>1662</v>
      </c>
    </row>
    <row r="198" spans="1:12" x14ac:dyDescent="0.25">
      <c r="A198" s="2">
        <v>3308</v>
      </c>
      <c r="B198" s="2">
        <v>3308</v>
      </c>
      <c r="C198" s="2" t="s">
        <v>1663</v>
      </c>
      <c r="D198" s="2" t="s">
        <v>22</v>
      </c>
      <c r="E198" s="2" t="s">
        <v>29</v>
      </c>
      <c r="F198" s="2" t="s">
        <v>1736</v>
      </c>
      <c r="G198" s="2" t="s">
        <v>808</v>
      </c>
      <c r="H198" s="2" t="s">
        <v>29</v>
      </c>
      <c r="I198" s="2" t="s">
        <v>1664</v>
      </c>
    </row>
    <row r="199" spans="1:12" x14ac:dyDescent="0.25">
      <c r="A199" s="21">
        <v>3228</v>
      </c>
      <c r="B199" s="21">
        <v>3228</v>
      </c>
      <c r="C199" s="2" t="s">
        <v>444</v>
      </c>
      <c r="D199" s="2" t="s">
        <v>22</v>
      </c>
      <c r="E199" s="2" t="s">
        <v>29</v>
      </c>
      <c r="F199" s="2" t="s">
        <v>1273</v>
      </c>
      <c r="G199" s="2" t="s">
        <v>22</v>
      </c>
      <c r="H199" s="2" t="s">
        <v>29</v>
      </c>
      <c r="I199" s="2" t="s">
        <v>445</v>
      </c>
      <c r="J199" s="2" t="s">
        <v>446</v>
      </c>
      <c r="K199" s="2" t="s">
        <v>25</v>
      </c>
      <c r="L199" s="2" t="s">
        <v>29</v>
      </c>
    </row>
    <row r="200" spans="1:12" x14ac:dyDescent="0.25">
      <c r="A200" s="21">
        <v>1508</v>
      </c>
      <c r="B200" s="21">
        <v>1508</v>
      </c>
      <c r="C200" s="2" t="s">
        <v>447</v>
      </c>
      <c r="D200" s="2" t="s">
        <v>28</v>
      </c>
      <c r="E200" s="2" t="s">
        <v>29</v>
      </c>
      <c r="F200" s="2" t="s">
        <v>1198</v>
      </c>
      <c r="G200" s="2" t="s">
        <v>28</v>
      </c>
      <c r="H200" s="2" t="s">
        <v>29</v>
      </c>
      <c r="I200" s="2" t="s">
        <v>448</v>
      </c>
      <c r="J200" s="2" t="s">
        <v>449</v>
      </c>
      <c r="K200" s="2" t="s">
        <v>28</v>
      </c>
      <c r="L200" s="2" t="s">
        <v>29</v>
      </c>
    </row>
    <row r="201" spans="1:12" x14ac:dyDescent="0.25">
      <c r="A201" s="21">
        <v>6115</v>
      </c>
      <c r="B201" s="21">
        <v>6115</v>
      </c>
      <c r="C201" s="2" t="s">
        <v>834</v>
      </c>
      <c r="D201" s="2" t="s">
        <v>28</v>
      </c>
      <c r="E201" s="2" t="s">
        <v>29</v>
      </c>
      <c r="F201" s="2" t="s">
        <v>1338</v>
      </c>
      <c r="G201" s="2" t="s">
        <v>28</v>
      </c>
      <c r="H201" s="2" t="s">
        <v>29</v>
      </c>
      <c r="I201" s="2" t="s">
        <v>834</v>
      </c>
      <c r="J201" s="17" t="s">
        <v>894</v>
      </c>
      <c r="K201" s="17" t="s">
        <v>28</v>
      </c>
      <c r="L201" s="2" t="s">
        <v>29</v>
      </c>
    </row>
    <row r="202" spans="1:12" x14ac:dyDescent="0.25">
      <c r="A202" s="21">
        <v>1843</v>
      </c>
      <c r="B202" s="21">
        <v>1843</v>
      </c>
      <c r="C202" s="2" t="s">
        <v>450</v>
      </c>
      <c r="D202" s="2" t="s">
        <v>28</v>
      </c>
      <c r="E202" s="2" t="s">
        <v>29</v>
      </c>
      <c r="F202" s="2" t="s">
        <v>1199</v>
      </c>
      <c r="G202" s="2" t="s">
        <v>28</v>
      </c>
      <c r="H202" s="2" t="s">
        <v>29</v>
      </c>
      <c r="I202" s="2" t="s">
        <v>451</v>
      </c>
      <c r="J202" s="2" t="s">
        <v>452</v>
      </c>
      <c r="K202" s="2" t="s">
        <v>25</v>
      </c>
      <c r="L202" s="2" t="s">
        <v>29</v>
      </c>
    </row>
    <row r="203" spans="1:12" x14ac:dyDescent="0.25">
      <c r="A203" s="2">
        <v>6258</v>
      </c>
      <c r="B203" s="2">
        <v>6258</v>
      </c>
      <c r="C203" s="2" t="s">
        <v>1665</v>
      </c>
      <c r="D203" s="2" t="s">
        <v>22</v>
      </c>
      <c r="E203" s="2" t="s">
        <v>29</v>
      </c>
      <c r="F203" s="2" t="s">
        <v>1737</v>
      </c>
      <c r="G203" s="2" t="s">
        <v>808</v>
      </c>
      <c r="H203" s="2" t="s">
        <v>29</v>
      </c>
      <c r="I203" s="2" t="s">
        <v>1666</v>
      </c>
    </row>
    <row r="204" spans="1:12" x14ac:dyDescent="0.25">
      <c r="A204" s="21">
        <v>1682</v>
      </c>
      <c r="B204" s="21">
        <v>1682</v>
      </c>
      <c r="C204" s="2" t="s">
        <v>835</v>
      </c>
      <c r="D204" s="2" t="s">
        <v>28</v>
      </c>
      <c r="E204" s="2" t="s">
        <v>29</v>
      </c>
      <c r="F204" s="2" t="s">
        <v>1213</v>
      </c>
      <c r="G204" s="2" t="s">
        <v>28</v>
      </c>
      <c r="H204" s="2" t="s">
        <v>29</v>
      </c>
      <c r="I204" s="2" t="s">
        <v>869</v>
      </c>
      <c r="J204" s="17" t="s">
        <v>895</v>
      </c>
      <c r="K204" s="17" t="s">
        <v>28</v>
      </c>
      <c r="L204" s="2" t="s">
        <v>29</v>
      </c>
    </row>
    <row r="205" spans="1:12" x14ac:dyDescent="0.25">
      <c r="A205" s="21">
        <v>1114</v>
      </c>
      <c r="B205" s="21">
        <v>1114</v>
      </c>
      <c r="C205" s="2" t="s">
        <v>836</v>
      </c>
      <c r="D205" s="2" t="s">
        <v>28</v>
      </c>
      <c r="E205" s="2" t="s">
        <v>29</v>
      </c>
      <c r="F205" s="2" t="s">
        <v>1214</v>
      </c>
      <c r="G205" s="2" t="s">
        <v>28</v>
      </c>
      <c r="H205" s="2" t="s">
        <v>29</v>
      </c>
      <c r="I205" s="2" t="s">
        <v>870</v>
      </c>
      <c r="J205" s="17" t="s">
        <v>896</v>
      </c>
      <c r="K205" s="17" t="s">
        <v>28</v>
      </c>
      <c r="L205" s="2" t="s">
        <v>29</v>
      </c>
    </row>
    <row r="206" spans="1:12" x14ac:dyDescent="0.25">
      <c r="A206" s="21">
        <v>3203</v>
      </c>
      <c r="B206" s="21">
        <v>3203</v>
      </c>
      <c r="C206" s="2" t="s">
        <v>453</v>
      </c>
      <c r="D206" s="2" t="s">
        <v>68</v>
      </c>
      <c r="E206" s="2" t="s">
        <v>29</v>
      </c>
      <c r="F206" s="2" t="s">
        <v>454</v>
      </c>
      <c r="G206" s="2" t="s">
        <v>68</v>
      </c>
      <c r="H206" s="2" t="s">
        <v>29</v>
      </c>
      <c r="I206" s="2" t="s">
        <v>455</v>
      </c>
      <c r="J206" s="2" t="s">
        <v>456</v>
      </c>
      <c r="K206" s="2" t="s">
        <v>28</v>
      </c>
      <c r="L206" s="2" t="s">
        <v>29</v>
      </c>
    </row>
    <row r="207" spans="1:12" x14ac:dyDescent="0.25">
      <c r="A207" s="21">
        <v>1683</v>
      </c>
      <c r="B207" s="21">
        <v>1683</v>
      </c>
      <c r="C207" s="2" t="s">
        <v>457</v>
      </c>
      <c r="D207" s="2" t="s">
        <v>22</v>
      </c>
      <c r="E207" s="2" t="s">
        <v>29</v>
      </c>
      <c r="F207" s="2" t="s">
        <v>1200</v>
      </c>
      <c r="G207" s="2" t="s">
        <v>22</v>
      </c>
      <c r="H207" s="2" t="s">
        <v>29</v>
      </c>
      <c r="I207" s="2" t="s">
        <v>458</v>
      </c>
      <c r="J207" s="2" t="s">
        <v>459</v>
      </c>
      <c r="K207" s="2" t="s">
        <v>28</v>
      </c>
      <c r="L207" s="2" t="s">
        <v>29</v>
      </c>
    </row>
    <row r="208" spans="1:12" x14ac:dyDescent="0.25">
      <c r="A208" s="21">
        <v>3203</v>
      </c>
      <c r="B208" s="21" t="s">
        <v>460</v>
      </c>
      <c r="C208" s="2" t="s">
        <v>461</v>
      </c>
      <c r="D208" s="2" t="s">
        <v>22</v>
      </c>
      <c r="E208" s="2" t="s">
        <v>29</v>
      </c>
      <c r="F208" s="2" t="s">
        <v>462</v>
      </c>
      <c r="G208" s="2" t="s">
        <v>22</v>
      </c>
      <c r="H208" s="2" t="s">
        <v>29</v>
      </c>
      <c r="I208" s="2" t="s">
        <v>463</v>
      </c>
      <c r="J208" s="2" t="s">
        <v>464</v>
      </c>
      <c r="K208" s="2" t="s">
        <v>28</v>
      </c>
      <c r="L208" s="2" t="s">
        <v>20</v>
      </c>
    </row>
    <row r="209" spans="1:12" x14ac:dyDescent="0.25">
      <c r="A209" s="21">
        <v>1978</v>
      </c>
      <c r="B209" s="21">
        <v>1978</v>
      </c>
      <c r="C209" s="2" t="s">
        <v>465</v>
      </c>
      <c r="D209" s="2" t="s">
        <v>22</v>
      </c>
      <c r="E209" s="2" t="s">
        <v>29</v>
      </c>
      <c r="F209" s="2" t="s">
        <v>1274</v>
      </c>
      <c r="G209" s="2" t="s">
        <v>22</v>
      </c>
      <c r="H209" s="2" t="s">
        <v>29</v>
      </c>
      <c r="I209" s="2" t="s">
        <v>466</v>
      </c>
      <c r="J209" s="2" t="s">
        <v>467</v>
      </c>
      <c r="K209" s="2" t="s">
        <v>25</v>
      </c>
      <c r="L209" s="2" t="s">
        <v>29</v>
      </c>
    </row>
    <row r="210" spans="1:12" ht="30" x14ac:dyDescent="0.25">
      <c r="A210" s="2">
        <v>6066</v>
      </c>
      <c r="B210" s="2">
        <v>6066</v>
      </c>
      <c r="C210" s="18" t="s">
        <v>1667</v>
      </c>
      <c r="D210" s="2" t="s">
        <v>1668</v>
      </c>
      <c r="E210" s="2" t="s">
        <v>29</v>
      </c>
      <c r="F210" s="18" t="s">
        <v>1738</v>
      </c>
      <c r="G210" s="2" t="s">
        <v>808</v>
      </c>
      <c r="H210" s="2" t="s">
        <v>29</v>
      </c>
      <c r="I210" s="2" t="s">
        <v>1669</v>
      </c>
    </row>
    <row r="211" spans="1:12" x14ac:dyDescent="0.25">
      <c r="A211" s="21">
        <v>1374</v>
      </c>
      <c r="B211" s="21">
        <v>1374</v>
      </c>
      <c r="C211" s="2" t="s">
        <v>837</v>
      </c>
      <c r="D211" s="2" t="s">
        <v>28</v>
      </c>
      <c r="E211" s="2" t="s">
        <v>29</v>
      </c>
      <c r="F211" s="2" t="s">
        <v>1339</v>
      </c>
      <c r="G211" s="2" t="s">
        <v>28</v>
      </c>
      <c r="H211" s="2" t="s">
        <v>29</v>
      </c>
      <c r="I211" s="2" t="s">
        <v>853</v>
      </c>
      <c r="J211" s="17" t="s">
        <v>897</v>
      </c>
      <c r="K211" s="17" t="s">
        <v>28</v>
      </c>
      <c r="L211" s="2" t="s">
        <v>29</v>
      </c>
    </row>
    <row r="212" spans="1:12" x14ac:dyDescent="0.25">
      <c r="A212" s="21">
        <v>3181</v>
      </c>
      <c r="B212" s="21">
        <v>3181</v>
      </c>
      <c r="C212" s="2" t="s">
        <v>468</v>
      </c>
      <c r="D212" s="2" t="s">
        <v>22</v>
      </c>
      <c r="E212" s="2" t="s">
        <v>29</v>
      </c>
      <c r="F212" s="2" t="s">
        <v>1275</v>
      </c>
      <c r="G212" s="2" t="s">
        <v>22</v>
      </c>
      <c r="H212" s="2" t="s">
        <v>29</v>
      </c>
      <c r="I212" s="2" t="s">
        <v>469</v>
      </c>
      <c r="J212" s="2" t="s">
        <v>470</v>
      </c>
      <c r="K212" s="2" t="s">
        <v>25</v>
      </c>
      <c r="L212" s="2" t="s">
        <v>29</v>
      </c>
    </row>
    <row r="213" spans="1:12" x14ac:dyDescent="0.25">
      <c r="A213" s="21">
        <v>5215</v>
      </c>
      <c r="B213" s="21">
        <v>5215</v>
      </c>
      <c r="C213" s="2" t="s">
        <v>471</v>
      </c>
      <c r="D213" s="2" t="s">
        <v>22</v>
      </c>
      <c r="E213" s="2" t="s">
        <v>29</v>
      </c>
      <c r="F213" s="2" t="s">
        <v>472</v>
      </c>
      <c r="G213" s="2" t="s">
        <v>22</v>
      </c>
      <c r="H213" s="2" t="s">
        <v>29</v>
      </c>
      <c r="I213" s="2" t="s">
        <v>473</v>
      </c>
      <c r="J213" s="2" t="s">
        <v>474</v>
      </c>
      <c r="K213" s="2" t="s">
        <v>25</v>
      </c>
      <c r="L213" s="2" t="s">
        <v>29</v>
      </c>
    </row>
    <row r="214" spans="1:12" x14ac:dyDescent="0.25">
      <c r="A214" s="21">
        <v>3214</v>
      </c>
      <c r="B214" s="21">
        <v>3214</v>
      </c>
      <c r="C214" s="2" t="s">
        <v>475</v>
      </c>
      <c r="D214" s="2" t="s">
        <v>68</v>
      </c>
      <c r="E214" s="2" t="s">
        <v>29</v>
      </c>
      <c r="F214" s="2" t="s">
        <v>476</v>
      </c>
      <c r="G214" s="2" t="s">
        <v>68</v>
      </c>
      <c r="H214" s="2" t="s">
        <v>29</v>
      </c>
      <c r="I214" s="2" t="s">
        <v>477</v>
      </c>
      <c r="J214" s="2" t="s">
        <v>476</v>
      </c>
      <c r="K214" s="2" t="s">
        <v>25</v>
      </c>
      <c r="L214" s="2" t="s">
        <v>29</v>
      </c>
    </row>
    <row r="215" spans="1:12" x14ac:dyDescent="0.25">
      <c r="A215" s="21">
        <v>1617</v>
      </c>
      <c r="B215" s="21">
        <v>1617</v>
      </c>
      <c r="C215" s="2" t="s">
        <v>478</v>
      </c>
      <c r="D215" s="2" t="s">
        <v>28</v>
      </c>
      <c r="E215" s="2" t="s">
        <v>29</v>
      </c>
      <c r="F215" s="2" t="s">
        <v>1201</v>
      </c>
      <c r="G215" s="2" t="s">
        <v>28</v>
      </c>
      <c r="H215" s="2" t="s">
        <v>29</v>
      </c>
      <c r="I215" s="2" t="s">
        <v>479</v>
      </c>
      <c r="J215" s="2" t="s">
        <v>480</v>
      </c>
      <c r="K215" s="2" t="s">
        <v>25</v>
      </c>
      <c r="L215" s="2" t="s">
        <v>29</v>
      </c>
    </row>
    <row r="216" spans="1:12" x14ac:dyDescent="0.25">
      <c r="A216" s="21">
        <v>3174</v>
      </c>
      <c r="B216" s="21">
        <v>3174</v>
      </c>
      <c r="C216" s="2" t="s">
        <v>481</v>
      </c>
      <c r="D216" s="2" t="s">
        <v>22</v>
      </c>
      <c r="E216" s="2" t="s">
        <v>29</v>
      </c>
      <c r="F216" s="2" t="s">
        <v>482</v>
      </c>
      <c r="G216" s="2" t="s">
        <v>22</v>
      </c>
      <c r="H216" s="2" t="s">
        <v>29</v>
      </c>
      <c r="I216" s="2" t="s">
        <v>483</v>
      </c>
      <c r="J216" s="2" t="s">
        <v>484</v>
      </c>
      <c r="K216" s="2" t="s">
        <v>28</v>
      </c>
      <c r="L216" s="2" t="s">
        <v>29</v>
      </c>
    </row>
    <row r="217" spans="1:12" x14ac:dyDescent="0.25">
      <c r="A217" s="21">
        <v>3182</v>
      </c>
      <c r="B217" s="21">
        <v>3182</v>
      </c>
      <c r="C217" s="2" t="s">
        <v>838</v>
      </c>
      <c r="D217" s="2" t="s">
        <v>22</v>
      </c>
      <c r="E217" s="2" t="s">
        <v>29</v>
      </c>
      <c r="F217" s="2" t="s">
        <v>886</v>
      </c>
      <c r="G217" s="2" t="s">
        <v>22</v>
      </c>
      <c r="H217" s="2" t="s">
        <v>29</v>
      </c>
      <c r="I217" s="2" t="s">
        <v>871</v>
      </c>
      <c r="J217" s="17" t="s">
        <v>898</v>
      </c>
      <c r="K217" s="17" t="s">
        <v>857</v>
      </c>
      <c r="L217" s="2" t="s">
        <v>29</v>
      </c>
    </row>
    <row r="218" spans="1:12" x14ac:dyDescent="0.25">
      <c r="A218" s="2">
        <v>3255</v>
      </c>
      <c r="B218" s="2">
        <v>3255</v>
      </c>
      <c r="C218" s="2" t="s">
        <v>1054</v>
      </c>
      <c r="D218" s="2" t="s">
        <v>22</v>
      </c>
      <c r="E218" s="2" t="s">
        <v>29</v>
      </c>
      <c r="F218" s="17" t="s">
        <v>1105</v>
      </c>
      <c r="G218" s="2" t="s">
        <v>22</v>
      </c>
      <c r="H218" s="2" t="s">
        <v>29</v>
      </c>
      <c r="I218" s="2" t="s">
        <v>1055</v>
      </c>
      <c r="J218" s="20" t="s">
        <v>1105</v>
      </c>
      <c r="K218" s="20" t="s">
        <v>857</v>
      </c>
      <c r="L218" s="2" t="s">
        <v>29</v>
      </c>
    </row>
    <row r="219" spans="1:12" x14ac:dyDescent="0.25">
      <c r="A219" s="21">
        <v>1171</v>
      </c>
      <c r="B219" s="21">
        <v>1171</v>
      </c>
      <c r="C219" s="2" t="s">
        <v>931</v>
      </c>
      <c r="D219" s="2" t="s">
        <v>22</v>
      </c>
      <c r="E219" s="2" t="s">
        <v>29</v>
      </c>
      <c r="F219" s="2" t="s">
        <v>971</v>
      </c>
      <c r="G219" s="2" t="s">
        <v>22</v>
      </c>
      <c r="H219" s="2" t="s">
        <v>29</v>
      </c>
      <c r="I219" s="2" t="s">
        <v>932</v>
      </c>
      <c r="J219" s="17" t="s">
        <v>1162</v>
      </c>
      <c r="K219" s="17" t="s">
        <v>857</v>
      </c>
      <c r="L219" s="17" t="s">
        <v>29</v>
      </c>
    </row>
    <row r="220" spans="1:12" x14ac:dyDescent="0.25">
      <c r="A220" s="2">
        <v>1171</v>
      </c>
      <c r="B220" s="2" t="s">
        <v>1720</v>
      </c>
      <c r="C220" s="2" t="s">
        <v>1672</v>
      </c>
      <c r="D220" s="2" t="s">
        <v>28</v>
      </c>
      <c r="E220" s="2" t="s">
        <v>29</v>
      </c>
      <c r="F220" s="2" t="s">
        <v>1739</v>
      </c>
      <c r="G220" s="2" t="s">
        <v>28</v>
      </c>
      <c r="H220" s="2" t="s">
        <v>29</v>
      </c>
      <c r="I220" s="2" t="s">
        <v>1673</v>
      </c>
    </row>
    <row r="221" spans="1:12" x14ac:dyDescent="0.25">
      <c r="A221" s="2">
        <v>6198</v>
      </c>
      <c r="B221" s="2" t="s">
        <v>1098</v>
      </c>
      <c r="C221" s="2" t="s">
        <v>1056</v>
      </c>
      <c r="D221" s="2" t="s">
        <v>28</v>
      </c>
      <c r="E221" s="2" t="s">
        <v>29</v>
      </c>
      <c r="F221" s="17" t="s">
        <v>1221</v>
      </c>
      <c r="G221" s="2" t="s">
        <v>28</v>
      </c>
      <c r="H221" s="2" t="s">
        <v>29</v>
      </c>
      <c r="I221" s="2" t="s">
        <v>1057</v>
      </c>
      <c r="J221" s="20" t="s">
        <v>1146</v>
      </c>
      <c r="K221" s="20" t="s">
        <v>28</v>
      </c>
      <c r="L221" s="2" t="s">
        <v>29</v>
      </c>
    </row>
    <row r="222" spans="1:12" x14ac:dyDescent="0.25">
      <c r="A222" s="2">
        <v>6127</v>
      </c>
      <c r="B222" s="2">
        <v>6127</v>
      </c>
      <c r="C222" s="2" t="s">
        <v>1381</v>
      </c>
      <c r="D222" s="2" t="s">
        <v>28</v>
      </c>
      <c r="E222" s="15" t="s">
        <v>29</v>
      </c>
      <c r="F222" s="2" t="s">
        <v>1409</v>
      </c>
      <c r="G222" s="2" t="s">
        <v>28</v>
      </c>
      <c r="H222" s="2" t="s">
        <v>29</v>
      </c>
      <c r="I222" s="2" t="s">
        <v>1382</v>
      </c>
    </row>
    <row r="223" spans="1:12" x14ac:dyDescent="0.25">
      <c r="A223" s="21">
        <v>3183</v>
      </c>
      <c r="B223" s="21">
        <v>3183</v>
      </c>
      <c r="C223" s="2" t="s">
        <v>485</v>
      </c>
      <c r="D223" s="2" t="s">
        <v>28</v>
      </c>
      <c r="E223" s="2" t="s">
        <v>29</v>
      </c>
      <c r="F223" s="2" t="s">
        <v>1276</v>
      </c>
      <c r="G223" s="2" t="s">
        <v>28</v>
      </c>
      <c r="H223" s="2" t="s">
        <v>29</v>
      </c>
      <c r="I223" s="2" t="s">
        <v>486</v>
      </c>
      <c r="J223" s="2" t="s">
        <v>487</v>
      </c>
      <c r="K223" s="2" t="s">
        <v>28</v>
      </c>
      <c r="L223" s="2" t="s">
        <v>29</v>
      </c>
    </row>
    <row r="224" spans="1:12" x14ac:dyDescent="0.25">
      <c r="A224" s="21">
        <v>3225</v>
      </c>
      <c r="B224" s="21">
        <v>3225</v>
      </c>
      <c r="C224" s="2" t="s">
        <v>488</v>
      </c>
      <c r="D224" s="2" t="s">
        <v>28</v>
      </c>
      <c r="E224" s="2" t="s">
        <v>29</v>
      </c>
      <c r="F224" s="2" t="s">
        <v>1277</v>
      </c>
      <c r="G224" s="2" t="s">
        <v>28</v>
      </c>
      <c r="H224" s="2" t="s">
        <v>29</v>
      </c>
      <c r="I224" s="2" t="s">
        <v>489</v>
      </c>
      <c r="J224" s="2" t="s">
        <v>490</v>
      </c>
      <c r="K224" s="2" t="s">
        <v>25</v>
      </c>
      <c r="L224" s="2" t="s">
        <v>29</v>
      </c>
    </row>
    <row r="225" spans="1:12" x14ac:dyDescent="0.25">
      <c r="A225" s="2">
        <v>6198</v>
      </c>
      <c r="B225" s="2">
        <v>6198</v>
      </c>
      <c r="C225" s="2" t="s">
        <v>1058</v>
      </c>
      <c r="D225" s="2" t="s">
        <v>28</v>
      </c>
      <c r="E225" s="2" t="s">
        <v>29</v>
      </c>
      <c r="F225" s="17" t="s">
        <v>1351</v>
      </c>
      <c r="G225" s="2" t="s">
        <v>28</v>
      </c>
      <c r="H225" s="2" t="s">
        <v>29</v>
      </c>
      <c r="I225" s="2" t="s">
        <v>486</v>
      </c>
      <c r="J225" s="20" t="s">
        <v>1147</v>
      </c>
      <c r="K225" s="20" t="s">
        <v>28</v>
      </c>
      <c r="L225" s="2" t="s">
        <v>29</v>
      </c>
    </row>
    <row r="226" spans="1:12" x14ac:dyDescent="0.25">
      <c r="A226" s="21">
        <v>6118</v>
      </c>
      <c r="B226" s="21">
        <v>6118</v>
      </c>
      <c r="C226" s="2" t="s">
        <v>491</v>
      </c>
      <c r="D226" s="2" t="s">
        <v>22</v>
      </c>
      <c r="E226" s="2" t="s">
        <v>29</v>
      </c>
      <c r="F226" s="2" t="s">
        <v>1278</v>
      </c>
      <c r="G226" s="2" t="s">
        <v>22</v>
      </c>
      <c r="H226" s="2" t="s">
        <v>29</v>
      </c>
      <c r="I226" s="2" t="s">
        <v>492</v>
      </c>
      <c r="J226" s="2" t="s">
        <v>493</v>
      </c>
      <c r="K226" s="2" t="s">
        <v>28</v>
      </c>
      <c r="L226" s="2" t="s">
        <v>29</v>
      </c>
    </row>
    <row r="227" spans="1:12" x14ac:dyDescent="0.25">
      <c r="A227" s="21">
        <v>1788</v>
      </c>
      <c r="B227" s="21">
        <v>1788</v>
      </c>
      <c r="C227" s="2" t="s">
        <v>933</v>
      </c>
      <c r="D227" s="2" t="s">
        <v>28</v>
      </c>
      <c r="E227" s="2" t="s">
        <v>29</v>
      </c>
      <c r="F227" s="2" t="s">
        <v>972</v>
      </c>
      <c r="G227" s="2" t="s">
        <v>28</v>
      </c>
      <c r="H227" s="2" t="s">
        <v>29</v>
      </c>
      <c r="I227" s="2" t="s">
        <v>934</v>
      </c>
      <c r="J227" s="17" t="s">
        <v>1163</v>
      </c>
      <c r="K227" s="17" t="s">
        <v>28</v>
      </c>
      <c r="L227" s="17" t="s">
        <v>29</v>
      </c>
    </row>
    <row r="228" spans="1:12" x14ac:dyDescent="0.25">
      <c r="A228" s="21">
        <v>3856</v>
      </c>
      <c r="B228" s="21">
        <v>3856</v>
      </c>
      <c r="C228" s="2" t="s">
        <v>494</v>
      </c>
      <c r="D228" s="2" t="s">
        <v>22</v>
      </c>
      <c r="E228" s="2" t="s">
        <v>29</v>
      </c>
      <c r="F228" s="2" t="s">
        <v>1280</v>
      </c>
      <c r="G228" s="2" t="s">
        <v>22</v>
      </c>
      <c r="H228" s="2" t="s">
        <v>29</v>
      </c>
      <c r="I228" s="2" t="s">
        <v>495</v>
      </c>
      <c r="J228" s="2" t="s">
        <v>496</v>
      </c>
      <c r="K228" s="2" t="s">
        <v>25</v>
      </c>
      <c r="L228" s="2" t="s">
        <v>29</v>
      </c>
    </row>
    <row r="229" spans="1:12" x14ac:dyDescent="0.25">
      <c r="A229" s="21">
        <v>3194</v>
      </c>
      <c r="B229" s="21">
        <v>3194</v>
      </c>
      <c r="C229" s="2" t="s">
        <v>497</v>
      </c>
      <c r="D229" s="2" t="s">
        <v>22</v>
      </c>
      <c r="E229" s="2" t="s">
        <v>29</v>
      </c>
      <c r="F229" s="2" t="s">
        <v>1279</v>
      </c>
      <c r="G229" s="2" t="s">
        <v>22</v>
      </c>
      <c r="H229" s="2" t="s">
        <v>29</v>
      </c>
      <c r="I229" s="2" t="s">
        <v>498</v>
      </c>
      <c r="J229" s="2" t="s">
        <v>499</v>
      </c>
      <c r="K229" s="2" t="s">
        <v>25</v>
      </c>
      <c r="L229" s="2" t="s">
        <v>29</v>
      </c>
    </row>
    <row r="230" spans="1:12" x14ac:dyDescent="0.25">
      <c r="A230" s="21">
        <v>1138</v>
      </c>
      <c r="B230" s="21">
        <v>1138</v>
      </c>
      <c r="C230" s="2" t="s">
        <v>500</v>
      </c>
      <c r="D230" s="2" t="s">
        <v>22</v>
      </c>
      <c r="E230" s="2" t="s">
        <v>29</v>
      </c>
      <c r="F230" s="2" t="s">
        <v>1281</v>
      </c>
      <c r="G230" s="2" t="s">
        <v>22</v>
      </c>
      <c r="H230" s="2" t="s">
        <v>29</v>
      </c>
      <c r="I230" s="2" t="s">
        <v>501</v>
      </c>
      <c r="J230" s="2" t="s">
        <v>502</v>
      </c>
      <c r="K230" s="2" t="s">
        <v>25</v>
      </c>
      <c r="L230" s="2" t="s">
        <v>29</v>
      </c>
    </row>
    <row r="231" spans="1:12" x14ac:dyDescent="0.25">
      <c r="A231" s="21">
        <v>3764</v>
      </c>
      <c r="B231" s="21">
        <v>3764</v>
      </c>
      <c r="C231" s="2" t="s">
        <v>503</v>
      </c>
      <c r="D231" s="2" t="s">
        <v>28</v>
      </c>
      <c r="E231" s="2" t="s">
        <v>29</v>
      </c>
      <c r="F231" s="2" t="s">
        <v>1282</v>
      </c>
      <c r="G231" s="2" t="s">
        <v>28</v>
      </c>
      <c r="H231" s="2" t="s">
        <v>29</v>
      </c>
      <c r="I231" s="2" t="s">
        <v>504</v>
      </c>
      <c r="J231" s="2" t="s">
        <v>505</v>
      </c>
      <c r="K231" s="2" t="s">
        <v>25</v>
      </c>
      <c r="L231" s="2" t="s">
        <v>29</v>
      </c>
    </row>
    <row r="232" spans="1:12" x14ac:dyDescent="0.25">
      <c r="A232" s="2">
        <v>3769</v>
      </c>
      <c r="B232" s="2">
        <v>3769</v>
      </c>
      <c r="C232" s="2" t="s">
        <v>1059</v>
      </c>
      <c r="D232" s="2" t="s">
        <v>22</v>
      </c>
      <c r="E232" s="2" t="s">
        <v>29</v>
      </c>
      <c r="F232" s="17" t="s">
        <v>1352</v>
      </c>
      <c r="G232" s="2" t="s">
        <v>22</v>
      </c>
      <c r="H232" s="2" t="s">
        <v>29</v>
      </c>
      <c r="I232" s="2" t="s">
        <v>1060</v>
      </c>
      <c r="J232" s="20" t="s">
        <v>1106</v>
      </c>
      <c r="K232" s="20" t="s">
        <v>857</v>
      </c>
      <c r="L232" s="2" t="s">
        <v>29</v>
      </c>
    </row>
    <row r="233" spans="1:12" x14ac:dyDescent="0.25">
      <c r="A233" s="21">
        <v>1842</v>
      </c>
      <c r="B233" s="21">
        <v>1842</v>
      </c>
      <c r="C233" s="2" t="s">
        <v>506</v>
      </c>
      <c r="D233" s="2" t="s">
        <v>22</v>
      </c>
      <c r="E233" s="2" t="s">
        <v>29</v>
      </c>
      <c r="F233" s="2" t="s">
        <v>1283</v>
      </c>
      <c r="G233" s="2" t="s">
        <v>22</v>
      </c>
      <c r="H233" s="2" t="s">
        <v>29</v>
      </c>
      <c r="I233" s="2" t="s">
        <v>507</v>
      </c>
      <c r="J233" s="2" t="s">
        <v>508</v>
      </c>
      <c r="K233" s="2" t="s">
        <v>28</v>
      </c>
      <c r="L233" s="2" t="s">
        <v>29</v>
      </c>
    </row>
    <row r="234" spans="1:12" x14ac:dyDescent="0.25">
      <c r="A234" s="2">
        <v>3190</v>
      </c>
      <c r="B234" s="2">
        <v>3190</v>
      </c>
      <c r="C234" s="2" t="s">
        <v>1061</v>
      </c>
      <c r="D234" s="2" t="s">
        <v>22</v>
      </c>
      <c r="E234" s="2" t="s">
        <v>29</v>
      </c>
      <c r="F234" s="17" t="s">
        <v>1353</v>
      </c>
      <c r="G234" s="2" t="s">
        <v>22</v>
      </c>
      <c r="H234" s="2" t="s">
        <v>29</v>
      </c>
      <c r="I234" s="2" t="s">
        <v>1062</v>
      </c>
      <c r="J234" s="20" t="s">
        <v>1107</v>
      </c>
      <c r="K234" s="20" t="s">
        <v>857</v>
      </c>
      <c r="L234" s="2" t="s">
        <v>29</v>
      </c>
    </row>
    <row r="235" spans="1:12" x14ac:dyDescent="0.25">
      <c r="A235" s="21" t="s">
        <v>509</v>
      </c>
      <c r="B235" s="21" t="s">
        <v>509</v>
      </c>
      <c r="C235" s="2" t="s">
        <v>510</v>
      </c>
      <c r="D235" s="2" t="s">
        <v>28</v>
      </c>
      <c r="E235" s="2" t="s">
        <v>29</v>
      </c>
      <c r="F235" s="2" t="s">
        <v>1284</v>
      </c>
      <c r="G235" s="2" t="s">
        <v>28</v>
      </c>
      <c r="H235" s="2" t="s">
        <v>29</v>
      </c>
      <c r="I235" s="2" t="s">
        <v>511</v>
      </c>
      <c r="J235" s="2" t="s">
        <v>512</v>
      </c>
      <c r="K235" s="2" t="s">
        <v>25</v>
      </c>
      <c r="L235" s="2" t="s">
        <v>29</v>
      </c>
    </row>
    <row r="236" spans="1:12" x14ac:dyDescent="0.25">
      <c r="A236" s="21">
        <v>6187</v>
      </c>
      <c r="B236" s="21">
        <v>6187</v>
      </c>
      <c r="C236" s="2" t="s">
        <v>513</v>
      </c>
      <c r="D236" s="2" t="s">
        <v>205</v>
      </c>
      <c r="E236" s="2" t="s">
        <v>29</v>
      </c>
      <c r="F236" s="2" t="s">
        <v>1285</v>
      </c>
      <c r="G236" s="2" t="s">
        <v>205</v>
      </c>
      <c r="H236" s="2" t="s">
        <v>29</v>
      </c>
      <c r="I236" s="2" t="s">
        <v>514</v>
      </c>
      <c r="J236" s="2" t="s">
        <v>515</v>
      </c>
      <c r="K236" s="2" t="s">
        <v>28</v>
      </c>
      <c r="L236" s="2" t="s">
        <v>29</v>
      </c>
    </row>
    <row r="237" spans="1:12" x14ac:dyDescent="0.25">
      <c r="A237" s="21">
        <v>1115</v>
      </c>
      <c r="B237" s="21">
        <v>1115</v>
      </c>
      <c r="C237" s="2" t="s">
        <v>516</v>
      </c>
      <c r="D237" s="2" t="s">
        <v>22</v>
      </c>
      <c r="E237" s="2" t="s">
        <v>29</v>
      </c>
      <c r="F237" s="2" t="s">
        <v>1286</v>
      </c>
      <c r="G237" s="2" t="s">
        <v>22</v>
      </c>
      <c r="H237" s="2" t="s">
        <v>29</v>
      </c>
      <c r="I237" s="2" t="s">
        <v>517</v>
      </c>
      <c r="J237" s="2" t="s">
        <v>518</v>
      </c>
      <c r="K237" s="2" t="s">
        <v>205</v>
      </c>
      <c r="L237" s="2" t="s">
        <v>29</v>
      </c>
    </row>
    <row r="238" spans="1:12" x14ac:dyDescent="0.25">
      <c r="A238" s="21">
        <v>3703</v>
      </c>
      <c r="B238" s="21">
        <v>3703</v>
      </c>
      <c r="C238" s="2" t="s">
        <v>839</v>
      </c>
      <c r="D238" s="2" t="s">
        <v>22</v>
      </c>
      <c r="E238" s="2" t="s">
        <v>29</v>
      </c>
      <c r="F238" s="2" t="s">
        <v>1340</v>
      </c>
      <c r="G238" s="2" t="s">
        <v>22</v>
      </c>
      <c r="H238" s="2" t="s">
        <v>29</v>
      </c>
      <c r="I238" s="2" t="s">
        <v>872</v>
      </c>
      <c r="J238" s="17" t="s">
        <v>899</v>
      </c>
      <c r="K238" s="17" t="s">
        <v>857</v>
      </c>
      <c r="L238" s="2" t="s">
        <v>29</v>
      </c>
    </row>
    <row r="239" spans="1:12" x14ac:dyDescent="0.25">
      <c r="A239" s="2">
        <v>6269</v>
      </c>
      <c r="B239" s="2">
        <v>6269</v>
      </c>
      <c r="C239" s="2" t="s">
        <v>1383</v>
      </c>
      <c r="D239" s="2" t="s">
        <v>22</v>
      </c>
      <c r="E239" s="9" t="s">
        <v>29</v>
      </c>
      <c r="F239" s="2" t="s">
        <v>1410</v>
      </c>
      <c r="G239" s="2" t="s">
        <v>22</v>
      </c>
      <c r="H239" s="2" t="s">
        <v>29</v>
      </c>
      <c r="I239" s="2" t="s">
        <v>1384</v>
      </c>
    </row>
    <row r="240" spans="1:12" x14ac:dyDescent="0.25">
      <c r="A240" s="21">
        <v>3223</v>
      </c>
      <c r="B240" s="21">
        <v>3223</v>
      </c>
      <c r="C240" s="2" t="s">
        <v>519</v>
      </c>
      <c r="D240" s="2" t="s">
        <v>22</v>
      </c>
      <c r="E240" s="2" t="s">
        <v>29</v>
      </c>
      <c r="F240" s="2" t="s">
        <v>1287</v>
      </c>
      <c r="G240" s="2" t="s">
        <v>22</v>
      </c>
      <c r="H240" s="2" t="s">
        <v>29</v>
      </c>
      <c r="I240" s="2" t="s">
        <v>521</v>
      </c>
      <c r="J240" s="2" t="s">
        <v>520</v>
      </c>
      <c r="K240" s="2" t="s">
        <v>25</v>
      </c>
      <c r="L240" s="2" t="s">
        <v>29</v>
      </c>
    </row>
    <row r="241" spans="1:12" ht="75" x14ac:dyDescent="0.25">
      <c r="A241" s="2" t="s">
        <v>1064</v>
      </c>
      <c r="B241" s="2" t="s">
        <v>1064</v>
      </c>
      <c r="C241" s="2" t="s">
        <v>1065</v>
      </c>
      <c r="D241" s="2" t="s">
        <v>22</v>
      </c>
      <c r="E241" s="2" t="s">
        <v>29</v>
      </c>
      <c r="F241" s="22" t="s">
        <v>1108</v>
      </c>
      <c r="G241" s="2" t="s">
        <v>22</v>
      </c>
      <c r="H241" s="2" t="s">
        <v>29</v>
      </c>
      <c r="I241" s="2" t="s">
        <v>1066</v>
      </c>
      <c r="J241" s="19" t="s">
        <v>1148</v>
      </c>
      <c r="K241" s="20" t="s">
        <v>857</v>
      </c>
      <c r="L241" s="2" t="s">
        <v>29</v>
      </c>
    </row>
    <row r="242" spans="1:12" x14ac:dyDescent="0.25">
      <c r="A242" s="21">
        <v>3200</v>
      </c>
      <c r="B242" s="21">
        <v>3200</v>
      </c>
      <c r="C242" s="2" t="s">
        <v>522</v>
      </c>
      <c r="D242" s="2" t="s">
        <v>22</v>
      </c>
      <c r="E242" s="2" t="s">
        <v>29</v>
      </c>
      <c r="F242" s="2" t="s">
        <v>1288</v>
      </c>
      <c r="G242" s="2" t="s">
        <v>22</v>
      </c>
      <c r="H242" s="2" t="s">
        <v>29</v>
      </c>
      <c r="I242" s="2" t="s">
        <v>523</v>
      </c>
      <c r="J242" s="2" t="s">
        <v>524</v>
      </c>
      <c r="K242" s="2" t="s">
        <v>25</v>
      </c>
      <c r="L242" s="2" t="s">
        <v>29</v>
      </c>
    </row>
    <row r="243" spans="1:12" x14ac:dyDescent="0.25">
      <c r="A243" s="21">
        <v>3868</v>
      </c>
      <c r="B243" s="21">
        <v>3868</v>
      </c>
      <c r="C243" s="2" t="s">
        <v>525</v>
      </c>
      <c r="D243" s="2" t="s">
        <v>22</v>
      </c>
      <c r="E243" s="2" t="s">
        <v>14</v>
      </c>
      <c r="F243" s="2" t="s">
        <v>1289</v>
      </c>
      <c r="G243" s="2" t="s">
        <v>22</v>
      </c>
      <c r="H243" s="2" t="s">
        <v>16</v>
      </c>
      <c r="I243" s="2" t="s">
        <v>526</v>
      </c>
      <c r="J243" s="2" t="s">
        <v>527</v>
      </c>
      <c r="K243" s="2" t="s">
        <v>25</v>
      </c>
      <c r="L243" s="2" t="s">
        <v>20</v>
      </c>
    </row>
    <row r="244" spans="1:12" x14ac:dyDescent="0.25">
      <c r="A244" s="21">
        <v>1113</v>
      </c>
      <c r="B244" s="21">
        <v>1113</v>
      </c>
      <c r="C244" s="2" t="s">
        <v>528</v>
      </c>
      <c r="D244" s="2" t="s">
        <v>28</v>
      </c>
      <c r="E244" s="2" t="s">
        <v>29</v>
      </c>
      <c r="F244" s="2" t="s">
        <v>1290</v>
      </c>
      <c r="G244" s="2" t="s">
        <v>28</v>
      </c>
      <c r="H244" s="2" t="s">
        <v>29</v>
      </c>
      <c r="I244" s="2" t="s">
        <v>529</v>
      </c>
      <c r="J244" s="2" t="s">
        <v>530</v>
      </c>
      <c r="K244" s="2" t="s">
        <v>28</v>
      </c>
      <c r="L244" s="2" t="s">
        <v>29</v>
      </c>
    </row>
    <row r="245" spans="1:12" x14ac:dyDescent="0.25">
      <c r="A245" s="21">
        <v>1170</v>
      </c>
      <c r="B245" s="21">
        <v>1170</v>
      </c>
      <c r="C245" s="2" t="s">
        <v>840</v>
      </c>
      <c r="D245" s="2" t="s">
        <v>22</v>
      </c>
      <c r="E245" s="2" t="s">
        <v>29</v>
      </c>
      <c r="F245" s="2" t="s">
        <v>1341</v>
      </c>
      <c r="G245" s="2" t="s">
        <v>22</v>
      </c>
      <c r="H245" s="2" t="s">
        <v>29</v>
      </c>
      <c r="I245" s="2" t="s">
        <v>873</v>
      </c>
      <c r="J245" s="17" t="s">
        <v>900</v>
      </c>
      <c r="K245" s="17" t="s">
        <v>857</v>
      </c>
      <c r="L245" s="2" t="s">
        <v>29</v>
      </c>
    </row>
    <row r="246" spans="1:12" x14ac:dyDescent="0.25">
      <c r="A246" s="21">
        <v>3230</v>
      </c>
      <c r="B246" s="21">
        <v>3230</v>
      </c>
      <c r="C246" s="2" t="s">
        <v>935</v>
      </c>
      <c r="D246" s="2" t="s">
        <v>22</v>
      </c>
      <c r="E246" s="2" t="s">
        <v>29</v>
      </c>
      <c r="F246" s="2" t="s">
        <v>1345</v>
      </c>
      <c r="G246" s="2" t="s">
        <v>22</v>
      </c>
      <c r="H246" s="2" t="s">
        <v>29</v>
      </c>
      <c r="I246" s="2" t="s">
        <v>936</v>
      </c>
      <c r="J246" s="17" t="s">
        <v>964</v>
      </c>
      <c r="K246" s="17" t="s">
        <v>857</v>
      </c>
      <c r="L246" s="17" t="s">
        <v>29</v>
      </c>
    </row>
    <row r="247" spans="1:12" x14ac:dyDescent="0.25">
      <c r="A247" s="21">
        <v>3248</v>
      </c>
      <c r="B247" s="21">
        <v>3248</v>
      </c>
      <c r="C247" s="2" t="s">
        <v>953</v>
      </c>
      <c r="D247" s="2" t="s">
        <v>22</v>
      </c>
      <c r="E247" s="2" t="s">
        <v>29</v>
      </c>
      <c r="F247" s="2" t="s">
        <v>1346</v>
      </c>
      <c r="G247" s="2" t="s">
        <v>22</v>
      </c>
      <c r="H247" s="2" t="s">
        <v>29</v>
      </c>
      <c r="I247" s="2" t="s">
        <v>937</v>
      </c>
      <c r="J247" s="17" t="s">
        <v>958</v>
      </c>
      <c r="K247" s="17" t="s">
        <v>857</v>
      </c>
      <c r="L247" s="17" t="s">
        <v>29</v>
      </c>
    </row>
    <row r="248" spans="1:12" x14ac:dyDescent="0.25">
      <c r="A248" s="2">
        <v>1104</v>
      </c>
      <c r="B248" s="2">
        <v>1104</v>
      </c>
      <c r="C248" s="2" t="s">
        <v>1502</v>
      </c>
      <c r="D248" s="2" t="s">
        <v>22</v>
      </c>
      <c r="E248" s="2" t="s">
        <v>29</v>
      </c>
      <c r="F248" s="23" t="s">
        <v>1587</v>
      </c>
      <c r="G248" s="17" t="s">
        <v>22</v>
      </c>
      <c r="H248" s="2" t="s">
        <v>29</v>
      </c>
      <c r="I248" s="2" t="s">
        <v>1503</v>
      </c>
    </row>
    <row r="249" spans="1:12" x14ac:dyDescent="0.25">
      <c r="A249" s="21" t="s">
        <v>823</v>
      </c>
      <c r="B249" s="21" t="s">
        <v>823</v>
      </c>
      <c r="C249" s="2" t="s">
        <v>841</v>
      </c>
      <c r="D249" s="2" t="s">
        <v>28</v>
      </c>
      <c r="E249" s="2" t="s">
        <v>29</v>
      </c>
      <c r="F249" s="2" t="s">
        <v>1342</v>
      </c>
      <c r="G249" s="2" t="s">
        <v>28</v>
      </c>
      <c r="H249" s="2" t="s">
        <v>29</v>
      </c>
      <c r="I249" s="2" t="s">
        <v>874</v>
      </c>
      <c r="J249" s="17" t="s">
        <v>859</v>
      </c>
      <c r="K249" s="17" t="s">
        <v>28</v>
      </c>
      <c r="L249" s="2" t="s">
        <v>29</v>
      </c>
    </row>
    <row r="250" spans="1:12" x14ac:dyDescent="0.25">
      <c r="A250" s="21">
        <v>3215</v>
      </c>
      <c r="B250" s="21">
        <v>3215</v>
      </c>
      <c r="C250" s="2" t="s">
        <v>531</v>
      </c>
      <c r="D250" s="2" t="s">
        <v>22</v>
      </c>
      <c r="E250" s="2" t="s">
        <v>29</v>
      </c>
      <c r="F250" s="2" t="s">
        <v>1291</v>
      </c>
      <c r="G250" s="2" t="s">
        <v>22</v>
      </c>
      <c r="H250" s="2" t="s">
        <v>29</v>
      </c>
      <c r="I250" s="2" t="s">
        <v>532</v>
      </c>
      <c r="J250" s="2" t="s">
        <v>533</v>
      </c>
      <c r="K250" s="2" t="s">
        <v>25</v>
      </c>
      <c r="L250" s="2" t="s">
        <v>29</v>
      </c>
    </row>
    <row r="251" spans="1:12" x14ac:dyDescent="0.25">
      <c r="A251" s="21">
        <v>1686</v>
      </c>
      <c r="B251" s="21">
        <v>1686</v>
      </c>
      <c r="C251" s="2" t="s">
        <v>534</v>
      </c>
      <c r="D251" s="2" t="s">
        <v>22</v>
      </c>
      <c r="E251" s="2" t="s">
        <v>29</v>
      </c>
      <c r="F251" s="2" t="s">
        <v>1292</v>
      </c>
      <c r="G251" s="2" t="s">
        <v>22</v>
      </c>
      <c r="H251" s="2" t="s">
        <v>29</v>
      </c>
      <c r="I251" s="2" t="s">
        <v>535</v>
      </c>
      <c r="J251" s="2" t="s">
        <v>536</v>
      </c>
      <c r="K251" s="2" t="s">
        <v>537</v>
      </c>
      <c r="L251" s="2" t="s">
        <v>29</v>
      </c>
    </row>
    <row r="252" spans="1:12" x14ac:dyDescent="0.25">
      <c r="A252" s="21">
        <v>3854</v>
      </c>
      <c r="B252" s="21">
        <v>3854</v>
      </c>
      <c r="C252" s="2" t="s">
        <v>538</v>
      </c>
      <c r="D252" s="2" t="s">
        <v>22</v>
      </c>
      <c r="E252" s="2" t="s">
        <v>29</v>
      </c>
      <c r="F252" s="2" t="s">
        <v>1293</v>
      </c>
      <c r="G252" s="2" t="s">
        <v>22</v>
      </c>
      <c r="H252" s="2" t="s">
        <v>29</v>
      </c>
      <c r="I252" s="2" t="s">
        <v>539</v>
      </c>
      <c r="J252" s="2" t="s">
        <v>540</v>
      </c>
      <c r="K252" s="2" t="s">
        <v>25</v>
      </c>
      <c r="L252" s="2" t="s">
        <v>29</v>
      </c>
    </row>
    <row r="253" spans="1:12" x14ac:dyDescent="0.25">
      <c r="A253" s="2" t="s">
        <v>1504</v>
      </c>
      <c r="B253" s="2" t="s">
        <v>1504</v>
      </c>
      <c r="C253" s="2" t="s">
        <v>1505</v>
      </c>
      <c r="D253" s="2" t="s">
        <v>22</v>
      </c>
      <c r="E253" s="2" t="s">
        <v>14</v>
      </c>
      <c r="F253" s="23" t="s">
        <v>1588</v>
      </c>
      <c r="G253" s="17" t="s">
        <v>22</v>
      </c>
      <c r="H253" s="2" t="s">
        <v>16</v>
      </c>
      <c r="I253" s="2" t="s">
        <v>1506</v>
      </c>
    </row>
    <row r="254" spans="1:12" x14ac:dyDescent="0.25">
      <c r="A254" s="2">
        <v>3636</v>
      </c>
      <c r="B254" s="2">
        <v>3636</v>
      </c>
      <c r="C254" s="2" t="s">
        <v>1507</v>
      </c>
      <c r="D254" s="2" t="s">
        <v>582</v>
      </c>
      <c r="E254" s="2" t="s">
        <v>29</v>
      </c>
      <c r="F254" s="23" t="s">
        <v>1589</v>
      </c>
      <c r="G254" s="17" t="s">
        <v>582</v>
      </c>
      <c r="H254" s="2" t="s">
        <v>29</v>
      </c>
      <c r="I254" s="2" t="s">
        <v>1508</v>
      </c>
    </row>
    <row r="255" spans="1:12" x14ac:dyDescent="0.25">
      <c r="A255" s="21">
        <v>3075</v>
      </c>
      <c r="B255" s="21">
        <v>3075</v>
      </c>
      <c r="C255" s="2" t="s">
        <v>541</v>
      </c>
      <c r="D255" s="2" t="s">
        <v>28</v>
      </c>
      <c r="E255" s="2" t="s">
        <v>29</v>
      </c>
      <c r="F255" s="2" t="s">
        <v>1294</v>
      </c>
      <c r="G255" s="2" t="s">
        <v>28</v>
      </c>
      <c r="H255" s="2" t="s">
        <v>29</v>
      </c>
      <c r="I255" s="2" t="s">
        <v>542</v>
      </c>
      <c r="J255" s="2" t="s">
        <v>541</v>
      </c>
      <c r="K255" s="2" t="s">
        <v>28</v>
      </c>
      <c r="L255" s="2" t="s">
        <v>29</v>
      </c>
    </row>
    <row r="256" spans="1:12" x14ac:dyDescent="0.25">
      <c r="A256" s="21">
        <v>1032</v>
      </c>
      <c r="B256" s="21">
        <v>1032</v>
      </c>
      <c r="C256" s="2" t="s">
        <v>543</v>
      </c>
      <c r="D256" s="2" t="s">
        <v>68</v>
      </c>
      <c r="E256" s="2" t="s">
        <v>29</v>
      </c>
      <c r="F256" s="2" t="s">
        <v>1295</v>
      </c>
      <c r="G256" s="2" t="s">
        <v>68</v>
      </c>
      <c r="H256" s="2" t="s">
        <v>29</v>
      </c>
      <c r="I256" s="2" t="s">
        <v>544</v>
      </c>
      <c r="J256" s="2" t="s">
        <v>545</v>
      </c>
      <c r="K256" s="2" t="s">
        <v>28</v>
      </c>
      <c r="L256" s="2" t="s">
        <v>29</v>
      </c>
    </row>
    <row r="257" spans="1:12" x14ac:dyDescent="0.25">
      <c r="A257" s="21">
        <v>3500</v>
      </c>
      <c r="B257" s="21">
        <v>3500</v>
      </c>
      <c r="C257" s="2" t="s">
        <v>842</v>
      </c>
      <c r="D257" s="2" t="s">
        <v>68</v>
      </c>
      <c r="E257" s="2" t="s">
        <v>29</v>
      </c>
      <c r="F257" s="2" t="s">
        <v>854</v>
      </c>
      <c r="G257" s="2" t="s">
        <v>68</v>
      </c>
      <c r="H257" s="2" t="s">
        <v>29</v>
      </c>
      <c r="I257" s="2" t="s">
        <v>875</v>
      </c>
      <c r="J257" s="17" t="s">
        <v>854</v>
      </c>
      <c r="K257" s="17" t="s">
        <v>68</v>
      </c>
      <c r="L257" s="2" t="s">
        <v>29</v>
      </c>
    </row>
    <row r="258" spans="1:12" x14ac:dyDescent="0.25">
      <c r="A258" s="21">
        <v>3112</v>
      </c>
      <c r="B258" s="21">
        <v>3112</v>
      </c>
      <c r="C258" s="2" t="s">
        <v>546</v>
      </c>
      <c r="D258" s="2" t="s">
        <v>547</v>
      </c>
      <c r="E258" s="2" t="s">
        <v>29</v>
      </c>
      <c r="F258" s="2" t="s">
        <v>1296</v>
      </c>
      <c r="G258" s="2" t="s">
        <v>547</v>
      </c>
      <c r="H258" s="2" t="s">
        <v>29</v>
      </c>
      <c r="I258" s="2" t="s">
        <v>548</v>
      </c>
      <c r="J258" s="2" t="s">
        <v>549</v>
      </c>
      <c r="K258" s="2" t="s">
        <v>547</v>
      </c>
      <c r="L258" s="2" t="s">
        <v>29</v>
      </c>
    </row>
    <row r="259" spans="1:12" x14ac:dyDescent="0.25">
      <c r="A259" s="21">
        <v>1052</v>
      </c>
      <c r="B259" s="21">
        <v>1052</v>
      </c>
      <c r="C259" s="2" t="s">
        <v>550</v>
      </c>
      <c r="D259" s="2" t="s">
        <v>551</v>
      </c>
      <c r="E259" s="2" t="s">
        <v>29</v>
      </c>
      <c r="F259" s="2" t="s">
        <v>1297</v>
      </c>
      <c r="G259" s="2" t="s">
        <v>552</v>
      </c>
      <c r="H259" s="2" t="s">
        <v>29</v>
      </c>
      <c r="I259" s="2" t="s">
        <v>553</v>
      </c>
      <c r="J259" s="2" t="s">
        <v>554</v>
      </c>
      <c r="K259" s="2" t="s">
        <v>555</v>
      </c>
      <c r="L259" s="2" t="s">
        <v>29</v>
      </c>
    </row>
    <row r="260" spans="1:12" x14ac:dyDescent="0.25">
      <c r="A260" s="21">
        <v>3925</v>
      </c>
      <c r="B260" s="21">
        <v>3925</v>
      </c>
      <c r="C260" s="2" t="s">
        <v>556</v>
      </c>
      <c r="D260" s="2" t="s">
        <v>22</v>
      </c>
      <c r="E260" s="2" t="s">
        <v>14</v>
      </c>
      <c r="F260" s="2" t="s">
        <v>557</v>
      </c>
      <c r="G260" s="2" t="s">
        <v>22</v>
      </c>
      <c r="H260" s="2" t="s">
        <v>16</v>
      </c>
      <c r="I260" s="2" t="s">
        <v>558</v>
      </c>
      <c r="J260" s="2" t="s">
        <v>559</v>
      </c>
      <c r="K260" s="2" t="s">
        <v>25</v>
      </c>
      <c r="L260" s="2" t="s">
        <v>20</v>
      </c>
    </row>
    <row r="261" spans="1:12" x14ac:dyDescent="0.25">
      <c r="A261" s="21">
        <v>5113</v>
      </c>
      <c r="B261" s="21">
        <v>5113</v>
      </c>
      <c r="C261" s="2" t="s">
        <v>560</v>
      </c>
      <c r="D261" s="2" t="s">
        <v>22</v>
      </c>
      <c r="E261" s="2" t="s">
        <v>14</v>
      </c>
      <c r="F261" s="2" t="s">
        <v>1298</v>
      </c>
      <c r="G261" s="2" t="s">
        <v>22</v>
      </c>
      <c r="H261" s="2" t="s">
        <v>16</v>
      </c>
      <c r="I261" s="2" t="s">
        <v>561</v>
      </c>
      <c r="J261" s="2" t="s">
        <v>562</v>
      </c>
      <c r="K261" s="2" t="s">
        <v>25</v>
      </c>
      <c r="L261" s="2" t="s">
        <v>20</v>
      </c>
    </row>
    <row r="262" spans="1:12" x14ac:dyDescent="0.25">
      <c r="A262" s="21">
        <v>1444</v>
      </c>
      <c r="B262" s="21">
        <v>1444</v>
      </c>
      <c r="C262" s="2" t="s">
        <v>563</v>
      </c>
      <c r="D262" s="2" t="s">
        <v>564</v>
      </c>
      <c r="E262" s="2" t="s">
        <v>14</v>
      </c>
      <c r="F262" s="2" t="s">
        <v>1299</v>
      </c>
      <c r="G262" s="2" t="s">
        <v>564</v>
      </c>
      <c r="H262" s="2" t="s">
        <v>16</v>
      </c>
      <c r="I262" s="2" t="s">
        <v>565</v>
      </c>
      <c r="J262" s="2" t="s">
        <v>566</v>
      </c>
      <c r="K262" s="2" t="s">
        <v>564</v>
      </c>
      <c r="L262" s="2" t="s">
        <v>20</v>
      </c>
    </row>
    <row r="263" spans="1:12" x14ac:dyDescent="0.25">
      <c r="A263" s="21">
        <v>5107</v>
      </c>
      <c r="B263" s="21">
        <v>5107</v>
      </c>
      <c r="C263" s="2" t="s">
        <v>567</v>
      </c>
      <c r="D263" s="2" t="s">
        <v>22</v>
      </c>
      <c r="E263" s="2" t="s">
        <v>14</v>
      </c>
      <c r="F263" s="2" t="s">
        <v>568</v>
      </c>
      <c r="G263" s="2" t="s">
        <v>22</v>
      </c>
      <c r="H263" s="2" t="s">
        <v>16</v>
      </c>
      <c r="I263" s="2" t="s">
        <v>569</v>
      </c>
      <c r="J263" s="2" t="s">
        <v>570</v>
      </c>
      <c r="K263" s="2" t="s">
        <v>25</v>
      </c>
      <c r="L263" s="2" t="s">
        <v>20</v>
      </c>
    </row>
    <row r="264" spans="1:12" x14ac:dyDescent="0.25">
      <c r="A264" s="21">
        <v>3585</v>
      </c>
      <c r="B264" s="21">
        <v>3585</v>
      </c>
      <c r="C264" s="2" t="s">
        <v>571</v>
      </c>
      <c r="D264" s="2" t="s">
        <v>22</v>
      </c>
      <c r="E264" s="2" t="s">
        <v>14</v>
      </c>
      <c r="F264" s="2" t="s">
        <v>572</v>
      </c>
      <c r="G264" s="2" t="s">
        <v>22</v>
      </c>
      <c r="H264" s="2" t="s">
        <v>16</v>
      </c>
      <c r="I264" s="2" t="s">
        <v>573</v>
      </c>
      <c r="J264" s="2" t="s">
        <v>574</v>
      </c>
      <c r="K264" s="2" t="s">
        <v>25</v>
      </c>
      <c r="L264" s="2" t="s">
        <v>20</v>
      </c>
    </row>
    <row r="265" spans="1:12" ht="30" x14ac:dyDescent="0.25">
      <c r="A265" s="21">
        <v>1324</v>
      </c>
      <c r="B265" s="21">
        <v>1324</v>
      </c>
      <c r="C265" s="2" t="s">
        <v>575</v>
      </c>
      <c r="D265" s="2" t="s">
        <v>564</v>
      </c>
      <c r="E265" s="2" t="s">
        <v>14</v>
      </c>
      <c r="F265" s="18" t="s">
        <v>1202</v>
      </c>
      <c r="G265" s="2" t="s">
        <v>564</v>
      </c>
      <c r="H265" s="2" t="s">
        <v>16</v>
      </c>
      <c r="I265" s="2" t="s">
        <v>576</v>
      </c>
      <c r="J265" s="2" t="s">
        <v>577</v>
      </c>
      <c r="K265" s="2" t="s">
        <v>564</v>
      </c>
      <c r="L265" s="2" t="s">
        <v>20</v>
      </c>
    </row>
    <row r="266" spans="1:12" x14ac:dyDescent="0.25">
      <c r="A266" s="21">
        <v>5114</v>
      </c>
      <c r="B266" s="21">
        <v>5114</v>
      </c>
      <c r="C266" s="2" t="s">
        <v>578</v>
      </c>
      <c r="D266" s="2" t="s">
        <v>22</v>
      </c>
      <c r="E266" s="2" t="s">
        <v>14</v>
      </c>
      <c r="F266" s="2" t="s">
        <v>1300</v>
      </c>
      <c r="G266" s="2" t="s">
        <v>22</v>
      </c>
      <c r="H266" s="2" t="s">
        <v>16</v>
      </c>
      <c r="I266" s="2" t="s">
        <v>579</v>
      </c>
      <c r="J266" s="2" t="s">
        <v>580</v>
      </c>
      <c r="K266" s="2" t="s">
        <v>25</v>
      </c>
      <c r="L266" s="2" t="s">
        <v>20</v>
      </c>
    </row>
    <row r="267" spans="1:12" x14ac:dyDescent="0.25">
      <c r="A267" s="2">
        <v>1707</v>
      </c>
      <c r="B267" s="2">
        <v>1707</v>
      </c>
      <c r="C267" s="2" t="s">
        <v>1509</v>
      </c>
      <c r="D267" s="2" t="s">
        <v>551</v>
      </c>
      <c r="E267" s="2" t="s">
        <v>14</v>
      </c>
      <c r="F267" s="23" t="s">
        <v>1590</v>
      </c>
      <c r="G267" s="17" t="s">
        <v>551</v>
      </c>
      <c r="H267" s="2" t="s">
        <v>16</v>
      </c>
      <c r="I267" s="2" t="s">
        <v>1510</v>
      </c>
    </row>
    <row r="268" spans="1:12" x14ac:dyDescent="0.25">
      <c r="A268" s="2">
        <v>1730</v>
      </c>
      <c r="B268" s="2">
        <v>1730</v>
      </c>
      <c r="C268" s="2" t="s">
        <v>1511</v>
      </c>
      <c r="D268" s="2" t="s">
        <v>551</v>
      </c>
      <c r="E268" s="2" t="s">
        <v>14</v>
      </c>
      <c r="F268" s="23" t="s">
        <v>1591</v>
      </c>
      <c r="G268" s="17" t="s">
        <v>551</v>
      </c>
      <c r="H268" s="2" t="s">
        <v>16</v>
      </c>
      <c r="I268" s="2" t="s">
        <v>1512</v>
      </c>
    </row>
    <row r="269" spans="1:12" x14ac:dyDescent="0.25">
      <c r="A269" s="2">
        <v>1729</v>
      </c>
      <c r="B269" s="2">
        <v>1729</v>
      </c>
      <c r="C269" s="2" t="s">
        <v>1513</v>
      </c>
      <c r="D269" s="2" t="s">
        <v>551</v>
      </c>
      <c r="E269" s="2" t="s">
        <v>14</v>
      </c>
      <c r="F269" s="23" t="s">
        <v>1592</v>
      </c>
      <c r="G269" s="17" t="s">
        <v>551</v>
      </c>
      <c r="H269" s="2" t="s">
        <v>16</v>
      </c>
      <c r="I269" s="2" t="s">
        <v>1514</v>
      </c>
    </row>
    <row r="270" spans="1:12" x14ac:dyDescent="0.25">
      <c r="A270" s="21">
        <v>1545</v>
      </c>
      <c r="B270" s="21">
        <v>1545</v>
      </c>
      <c r="C270" s="2" t="s">
        <v>843</v>
      </c>
      <c r="D270" s="2" t="s">
        <v>22</v>
      </c>
      <c r="E270" s="2" t="s">
        <v>29</v>
      </c>
      <c r="F270" s="2" t="s">
        <v>1227</v>
      </c>
      <c r="G270" s="2" t="s">
        <v>22</v>
      </c>
      <c r="H270" s="2" t="s">
        <v>29</v>
      </c>
      <c r="I270" s="2" t="s">
        <v>876</v>
      </c>
      <c r="J270" s="17" t="s">
        <v>901</v>
      </c>
      <c r="K270" s="17" t="s">
        <v>857</v>
      </c>
      <c r="L270" s="2" t="s">
        <v>29</v>
      </c>
    </row>
    <row r="271" spans="1:12" x14ac:dyDescent="0.25">
      <c r="A271" s="21">
        <v>3137</v>
      </c>
      <c r="B271" s="21">
        <v>3137</v>
      </c>
      <c r="C271" s="2" t="s">
        <v>581</v>
      </c>
      <c r="D271" s="2" t="s">
        <v>582</v>
      </c>
      <c r="E271" s="2" t="s">
        <v>29</v>
      </c>
      <c r="F271" s="2" t="s">
        <v>1301</v>
      </c>
      <c r="G271" s="2" t="s">
        <v>582</v>
      </c>
      <c r="H271" s="2" t="s">
        <v>29</v>
      </c>
      <c r="I271" s="2" t="s">
        <v>583</v>
      </c>
      <c r="J271" s="2" t="s">
        <v>584</v>
      </c>
      <c r="K271" s="2" t="s">
        <v>585</v>
      </c>
      <c r="L271" s="2" t="s">
        <v>29</v>
      </c>
    </row>
    <row r="272" spans="1:12" x14ac:dyDescent="0.25">
      <c r="A272" s="2">
        <v>3626</v>
      </c>
      <c r="B272" s="2">
        <v>3626</v>
      </c>
      <c r="C272" s="2" t="s">
        <v>1385</v>
      </c>
      <c r="D272" s="2" t="s">
        <v>22</v>
      </c>
      <c r="E272" s="15" t="s">
        <v>29</v>
      </c>
      <c r="F272" s="2" t="s">
        <v>1403</v>
      </c>
      <c r="G272" s="2" t="s">
        <v>22</v>
      </c>
      <c r="H272" s="2" t="s">
        <v>29</v>
      </c>
      <c r="I272" s="2" t="s">
        <v>1386</v>
      </c>
    </row>
    <row r="273" spans="1:12" x14ac:dyDescent="0.25">
      <c r="A273" s="2">
        <v>6180</v>
      </c>
      <c r="B273" s="2">
        <v>6180</v>
      </c>
      <c r="C273" s="2" t="s">
        <v>1067</v>
      </c>
      <c r="D273" s="2" t="s">
        <v>582</v>
      </c>
      <c r="E273" s="2" t="s">
        <v>14</v>
      </c>
      <c r="F273" s="2" t="s">
        <v>1740</v>
      </c>
      <c r="G273" s="2" t="s">
        <v>582</v>
      </c>
      <c r="H273" s="2" t="s">
        <v>16</v>
      </c>
      <c r="I273" s="2" t="s">
        <v>588</v>
      </c>
    </row>
    <row r="274" spans="1:12" x14ac:dyDescent="0.25">
      <c r="A274" s="21">
        <v>1154</v>
      </c>
      <c r="B274" s="21">
        <v>1154</v>
      </c>
      <c r="C274" s="2" t="s">
        <v>586</v>
      </c>
      <c r="D274" s="2" t="s">
        <v>346</v>
      </c>
      <c r="E274" s="2" t="s">
        <v>14</v>
      </c>
      <c r="F274" s="2" t="s">
        <v>587</v>
      </c>
      <c r="G274" s="2" t="s">
        <v>347</v>
      </c>
      <c r="H274" s="2" t="s">
        <v>16</v>
      </c>
      <c r="I274" s="2" t="s">
        <v>588</v>
      </c>
      <c r="J274" s="2" t="s">
        <v>589</v>
      </c>
      <c r="K274" s="2" t="s">
        <v>350</v>
      </c>
      <c r="L274" s="2" t="s">
        <v>20</v>
      </c>
    </row>
    <row r="275" spans="1:12" x14ac:dyDescent="0.25">
      <c r="A275" s="21">
        <v>1027</v>
      </c>
      <c r="B275" s="21">
        <v>1027</v>
      </c>
      <c r="C275" s="2" t="s">
        <v>590</v>
      </c>
      <c r="D275" s="2" t="s">
        <v>591</v>
      </c>
      <c r="E275" s="2" t="s">
        <v>14</v>
      </c>
      <c r="F275" s="2" t="s">
        <v>1230</v>
      </c>
      <c r="G275" s="2" t="s">
        <v>34</v>
      </c>
      <c r="H275" s="2" t="s">
        <v>16</v>
      </c>
      <c r="I275" s="2" t="s">
        <v>592</v>
      </c>
      <c r="J275" s="2" t="s">
        <v>593</v>
      </c>
      <c r="K275" s="2" t="s">
        <v>37</v>
      </c>
      <c r="L275" s="2" t="s">
        <v>20</v>
      </c>
    </row>
    <row r="276" spans="1:12" x14ac:dyDescent="0.25">
      <c r="A276" s="21" t="s">
        <v>594</v>
      </c>
      <c r="B276" s="21" t="s">
        <v>594</v>
      </c>
      <c r="C276" s="2" t="s">
        <v>595</v>
      </c>
      <c r="D276" s="2" t="s">
        <v>596</v>
      </c>
      <c r="E276" s="2" t="s">
        <v>14</v>
      </c>
      <c r="F276" s="2" t="s">
        <v>1305</v>
      </c>
      <c r="G276" s="2" t="s">
        <v>596</v>
      </c>
      <c r="H276" s="2" t="s">
        <v>16</v>
      </c>
      <c r="I276" s="2" t="s">
        <v>597</v>
      </c>
      <c r="J276" s="2" t="s">
        <v>598</v>
      </c>
      <c r="K276" s="2" t="s">
        <v>596</v>
      </c>
      <c r="L276" s="2" t="s">
        <v>20</v>
      </c>
    </row>
    <row r="277" spans="1:12" x14ac:dyDescent="0.25">
      <c r="A277" s="21">
        <v>1816</v>
      </c>
      <c r="B277" s="21" t="s">
        <v>599</v>
      </c>
      <c r="C277" s="2" t="s">
        <v>595</v>
      </c>
      <c r="D277" s="2" t="s">
        <v>596</v>
      </c>
      <c r="E277" s="2" t="s">
        <v>14</v>
      </c>
      <c r="F277" s="2" t="s">
        <v>1302</v>
      </c>
      <c r="G277" s="2" t="s">
        <v>596</v>
      </c>
      <c r="H277" s="2" t="s">
        <v>16</v>
      </c>
      <c r="I277" s="2" t="s">
        <v>600</v>
      </c>
      <c r="J277" s="2" t="s">
        <v>601</v>
      </c>
      <c r="K277" s="2" t="s">
        <v>596</v>
      </c>
      <c r="L277" s="2" t="s">
        <v>20</v>
      </c>
    </row>
    <row r="278" spans="1:12" x14ac:dyDescent="0.25">
      <c r="A278" s="21">
        <v>6005</v>
      </c>
      <c r="B278" s="21">
        <v>6005</v>
      </c>
      <c r="C278" s="2" t="s">
        <v>602</v>
      </c>
      <c r="D278" s="2" t="s">
        <v>603</v>
      </c>
      <c r="E278" s="2" t="s">
        <v>14</v>
      </c>
      <c r="F278" s="2" t="s">
        <v>1303</v>
      </c>
      <c r="G278" s="2" t="s">
        <v>604</v>
      </c>
      <c r="H278" s="2" t="s">
        <v>16</v>
      </c>
      <c r="I278" s="2" t="s">
        <v>605</v>
      </c>
      <c r="J278" s="2" t="s">
        <v>606</v>
      </c>
      <c r="K278" s="2" t="s">
        <v>604</v>
      </c>
      <c r="L278" s="2" t="s">
        <v>20</v>
      </c>
    </row>
    <row r="279" spans="1:12" x14ac:dyDescent="0.25">
      <c r="A279" s="21">
        <v>6005</v>
      </c>
      <c r="B279" s="21" t="s">
        <v>607</v>
      </c>
      <c r="C279" s="2" t="s">
        <v>602</v>
      </c>
      <c r="D279" s="2" t="s">
        <v>603</v>
      </c>
      <c r="E279" s="2" t="s">
        <v>14</v>
      </c>
      <c r="F279" s="2" t="s">
        <v>1304</v>
      </c>
      <c r="G279" s="2" t="s">
        <v>604</v>
      </c>
      <c r="H279" s="2" t="s">
        <v>16</v>
      </c>
      <c r="I279" s="2" t="s">
        <v>608</v>
      </c>
      <c r="J279" s="2" t="s">
        <v>609</v>
      </c>
      <c r="K279" s="2" t="s">
        <v>604</v>
      </c>
      <c r="L279" s="2" t="s">
        <v>20</v>
      </c>
    </row>
    <row r="280" spans="1:12" x14ac:dyDescent="0.25">
      <c r="A280" s="21">
        <v>1101</v>
      </c>
      <c r="B280" s="21">
        <v>1101</v>
      </c>
      <c r="C280" s="2" t="s">
        <v>610</v>
      </c>
      <c r="D280" s="2" t="s">
        <v>68</v>
      </c>
      <c r="E280" s="2" t="s">
        <v>29</v>
      </c>
      <c r="F280" s="2" t="s">
        <v>1306</v>
      </c>
      <c r="G280" s="2" t="s">
        <v>68</v>
      </c>
      <c r="H280" s="2" t="s">
        <v>29</v>
      </c>
      <c r="I280" s="2" t="s">
        <v>611</v>
      </c>
      <c r="J280" s="2" t="s">
        <v>612</v>
      </c>
      <c r="K280" s="2" t="s">
        <v>28</v>
      </c>
      <c r="L280" s="2" t="s">
        <v>29</v>
      </c>
    </row>
    <row r="281" spans="1:12" x14ac:dyDescent="0.25">
      <c r="A281" s="21">
        <v>1151</v>
      </c>
      <c r="B281" s="21">
        <v>1151</v>
      </c>
      <c r="C281" s="2" t="s">
        <v>613</v>
      </c>
      <c r="D281" s="2" t="s">
        <v>68</v>
      </c>
      <c r="E281" s="2" t="s">
        <v>29</v>
      </c>
      <c r="F281" s="2" t="s">
        <v>1203</v>
      </c>
      <c r="G281" s="2" t="s">
        <v>68</v>
      </c>
      <c r="H281" s="2" t="s">
        <v>29</v>
      </c>
      <c r="I281" s="2" t="s">
        <v>614</v>
      </c>
      <c r="J281" s="2" t="s">
        <v>615</v>
      </c>
      <c r="K281" s="2" t="s">
        <v>28</v>
      </c>
      <c r="L281" s="2" t="s">
        <v>29</v>
      </c>
    </row>
    <row r="282" spans="1:12" x14ac:dyDescent="0.25">
      <c r="A282" s="21">
        <v>3022</v>
      </c>
      <c r="B282" s="21">
        <v>3022</v>
      </c>
      <c r="C282" s="2" t="s">
        <v>844</v>
      </c>
      <c r="D282" s="2" t="s">
        <v>22</v>
      </c>
      <c r="E282" s="2" t="s">
        <v>14</v>
      </c>
      <c r="F282" s="2" t="s">
        <v>855</v>
      </c>
      <c r="G282" s="2" t="s">
        <v>22</v>
      </c>
      <c r="H282" s="2" t="s">
        <v>16</v>
      </c>
      <c r="I282" s="2" t="s">
        <v>877</v>
      </c>
      <c r="J282" s="17" t="s">
        <v>902</v>
      </c>
      <c r="K282" s="17" t="s">
        <v>857</v>
      </c>
      <c r="L282" s="2" t="s">
        <v>20</v>
      </c>
    </row>
    <row r="283" spans="1:12" x14ac:dyDescent="0.25">
      <c r="A283" s="2">
        <v>6128</v>
      </c>
      <c r="B283" s="2">
        <v>6128</v>
      </c>
      <c r="C283" s="2" t="s">
        <v>1515</v>
      </c>
      <c r="D283" s="2" t="s">
        <v>22</v>
      </c>
      <c r="E283" s="2" t="s">
        <v>29</v>
      </c>
      <c r="F283" s="23" t="s">
        <v>1593</v>
      </c>
      <c r="G283" s="17" t="s">
        <v>22</v>
      </c>
      <c r="H283" s="2" t="s">
        <v>29</v>
      </c>
      <c r="I283" s="2" t="s">
        <v>1516</v>
      </c>
    </row>
    <row r="284" spans="1:12" x14ac:dyDescent="0.25">
      <c r="A284" s="21">
        <v>6025</v>
      </c>
      <c r="B284" s="21">
        <v>6025</v>
      </c>
      <c r="C284" s="2" t="s">
        <v>616</v>
      </c>
      <c r="D284" s="2" t="s">
        <v>68</v>
      </c>
      <c r="E284" s="2" t="s">
        <v>14</v>
      </c>
      <c r="F284" s="2" t="s">
        <v>1224</v>
      </c>
      <c r="G284" s="2" t="s">
        <v>68</v>
      </c>
      <c r="H284" s="2" t="s">
        <v>16</v>
      </c>
      <c r="I284" s="2" t="s">
        <v>617</v>
      </c>
      <c r="J284" s="2" t="s">
        <v>618</v>
      </c>
      <c r="K284" s="2" t="s">
        <v>28</v>
      </c>
      <c r="L284" s="2" t="s">
        <v>20</v>
      </c>
    </row>
    <row r="285" spans="1:12" x14ac:dyDescent="0.25">
      <c r="A285" s="21" t="s">
        <v>619</v>
      </c>
      <c r="B285" s="21" t="s">
        <v>619</v>
      </c>
      <c r="C285" s="2" t="s">
        <v>620</v>
      </c>
      <c r="D285" s="2" t="s">
        <v>621</v>
      </c>
      <c r="E285" s="2" t="s">
        <v>14</v>
      </c>
      <c r="F285" s="2" t="s">
        <v>973</v>
      </c>
      <c r="G285" s="2" t="s">
        <v>621</v>
      </c>
      <c r="H285" s="2" t="s">
        <v>16</v>
      </c>
      <c r="I285" s="2" t="s">
        <v>622</v>
      </c>
      <c r="J285" s="2" t="s">
        <v>623</v>
      </c>
      <c r="K285" s="2" t="s">
        <v>624</v>
      </c>
      <c r="L285" s="2" t="s">
        <v>20</v>
      </c>
    </row>
    <row r="286" spans="1:12" x14ac:dyDescent="0.25">
      <c r="A286" s="21">
        <v>5119</v>
      </c>
      <c r="B286" s="21">
        <v>5119</v>
      </c>
      <c r="C286" s="2" t="s">
        <v>620</v>
      </c>
      <c r="D286" s="2" t="s">
        <v>621</v>
      </c>
      <c r="E286" s="2" t="s">
        <v>14</v>
      </c>
      <c r="F286" s="2" t="s">
        <v>973</v>
      </c>
      <c r="G286" s="2" t="s">
        <v>621</v>
      </c>
      <c r="H286" s="2" t="s">
        <v>16</v>
      </c>
      <c r="I286" s="2" t="s">
        <v>622</v>
      </c>
      <c r="J286" s="17" t="s">
        <v>1164</v>
      </c>
      <c r="K286" s="17" t="s">
        <v>621</v>
      </c>
      <c r="L286" s="17" t="s">
        <v>20</v>
      </c>
    </row>
    <row r="287" spans="1:12" x14ac:dyDescent="0.25">
      <c r="A287" s="2" t="s">
        <v>1518</v>
      </c>
      <c r="B287" s="2" t="s">
        <v>1518</v>
      </c>
      <c r="C287" s="2" t="s">
        <v>1519</v>
      </c>
      <c r="D287" s="2" t="s">
        <v>621</v>
      </c>
      <c r="E287" s="2" t="s">
        <v>14</v>
      </c>
      <c r="F287" s="23" t="s">
        <v>1594</v>
      </c>
      <c r="G287" s="17" t="s">
        <v>621</v>
      </c>
      <c r="H287" s="2" t="s">
        <v>16</v>
      </c>
      <c r="I287" s="2" t="s">
        <v>1520</v>
      </c>
    </row>
    <row r="288" spans="1:12" x14ac:dyDescent="0.25">
      <c r="A288" s="2" t="s">
        <v>1521</v>
      </c>
      <c r="B288" s="2" t="s">
        <v>1521</v>
      </c>
      <c r="C288" s="2" t="s">
        <v>1522</v>
      </c>
      <c r="D288" s="2" t="s">
        <v>621</v>
      </c>
      <c r="E288" s="2" t="s">
        <v>14</v>
      </c>
      <c r="F288" s="23" t="s">
        <v>1595</v>
      </c>
      <c r="G288" s="17" t="s">
        <v>621</v>
      </c>
      <c r="H288" s="2" t="s">
        <v>16</v>
      </c>
      <c r="I288" s="2" t="s">
        <v>1523</v>
      </c>
    </row>
    <row r="289" spans="1:12" x14ac:dyDescent="0.25">
      <c r="A289" s="2" t="s">
        <v>1524</v>
      </c>
      <c r="B289" s="2" t="s">
        <v>1524</v>
      </c>
      <c r="C289" s="2" t="s">
        <v>1525</v>
      </c>
      <c r="D289" s="2" t="s">
        <v>621</v>
      </c>
      <c r="E289" s="2" t="s">
        <v>14</v>
      </c>
      <c r="F289" s="23" t="s">
        <v>1596</v>
      </c>
      <c r="G289" s="17" t="s">
        <v>621</v>
      </c>
      <c r="H289" s="2" t="s">
        <v>16</v>
      </c>
      <c r="I289" s="2" t="s">
        <v>1526</v>
      </c>
    </row>
    <row r="290" spans="1:12" x14ac:dyDescent="0.25">
      <c r="A290" s="2" t="s">
        <v>1527</v>
      </c>
      <c r="B290" s="2" t="s">
        <v>1527</v>
      </c>
      <c r="C290" s="2" t="s">
        <v>1528</v>
      </c>
      <c r="D290" s="2" t="s">
        <v>621</v>
      </c>
      <c r="E290" s="2" t="s">
        <v>14</v>
      </c>
      <c r="F290" s="23" t="s">
        <v>1597</v>
      </c>
      <c r="G290" s="17" t="s">
        <v>621</v>
      </c>
      <c r="H290" s="2" t="s">
        <v>16</v>
      </c>
      <c r="I290" s="2" t="s">
        <v>1529</v>
      </c>
    </row>
    <row r="291" spans="1:12" ht="30" x14ac:dyDescent="0.25">
      <c r="A291" s="21">
        <v>1541</v>
      </c>
      <c r="B291" s="21">
        <v>1541</v>
      </c>
      <c r="C291" s="2" t="s">
        <v>625</v>
      </c>
      <c r="D291" s="2" t="s">
        <v>355</v>
      </c>
      <c r="E291" s="2" t="s">
        <v>14</v>
      </c>
      <c r="F291" s="18" t="s">
        <v>1225</v>
      </c>
      <c r="G291" s="2" t="s">
        <v>355</v>
      </c>
      <c r="H291" s="2" t="s">
        <v>16</v>
      </c>
      <c r="I291" s="2" t="s">
        <v>626</v>
      </c>
      <c r="J291" s="2" t="s">
        <v>627</v>
      </c>
      <c r="K291" s="2" t="s">
        <v>355</v>
      </c>
      <c r="L291" s="2" t="s">
        <v>20</v>
      </c>
    </row>
    <row r="292" spans="1:12" x14ac:dyDescent="0.25">
      <c r="A292" s="21">
        <v>5159</v>
      </c>
      <c r="B292" s="21">
        <v>5159</v>
      </c>
      <c r="C292" s="2" t="s">
        <v>628</v>
      </c>
      <c r="D292" s="2" t="s">
        <v>22</v>
      </c>
      <c r="E292" s="2" t="s">
        <v>29</v>
      </c>
      <c r="F292" s="2" t="s">
        <v>1307</v>
      </c>
      <c r="G292" s="2" t="s">
        <v>22</v>
      </c>
      <c r="H292" s="2" t="s">
        <v>29</v>
      </c>
      <c r="I292" s="2" t="s">
        <v>629</v>
      </c>
      <c r="J292" s="2" t="s">
        <v>630</v>
      </c>
      <c r="K292" s="2" t="s">
        <v>25</v>
      </c>
      <c r="L292" s="2" t="s">
        <v>29</v>
      </c>
    </row>
    <row r="293" spans="1:12" x14ac:dyDescent="0.25">
      <c r="A293" s="2">
        <v>1208</v>
      </c>
      <c r="B293" s="2">
        <v>1208</v>
      </c>
      <c r="C293" s="2" t="s">
        <v>1530</v>
      </c>
      <c r="D293" s="2" t="s">
        <v>1531</v>
      </c>
      <c r="E293" s="2" t="s">
        <v>29</v>
      </c>
      <c r="F293" s="23" t="s">
        <v>1612</v>
      </c>
      <c r="G293" s="17" t="s">
        <v>1563</v>
      </c>
      <c r="H293" s="2" t="s">
        <v>29</v>
      </c>
      <c r="I293" s="2" t="s">
        <v>1532</v>
      </c>
    </row>
    <row r="294" spans="1:12" x14ac:dyDescent="0.25">
      <c r="A294" s="21" t="s">
        <v>631</v>
      </c>
      <c r="B294" s="21" t="s">
        <v>631</v>
      </c>
      <c r="C294" s="2" t="s">
        <v>632</v>
      </c>
      <c r="D294" s="2" t="s">
        <v>355</v>
      </c>
      <c r="E294" s="2" t="s">
        <v>29</v>
      </c>
      <c r="F294" s="2" t="s">
        <v>1308</v>
      </c>
      <c r="G294" s="2" t="s">
        <v>355</v>
      </c>
      <c r="H294" s="2" t="s">
        <v>29</v>
      </c>
      <c r="I294" s="2" t="s">
        <v>633</v>
      </c>
      <c r="J294" s="2" t="s">
        <v>634</v>
      </c>
      <c r="K294" s="2" t="s">
        <v>355</v>
      </c>
      <c r="L294" s="2" t="s">
        <v>29</v>
      </c>
    </row>
    <row r="295" spans="1:12" x14ac:dyDescent="0.25">
      <c r="A295" s="2">
        <v>3136</v>
      </c>
      <c r="B295" s="2">
        <v>3136</v>
      </c>
      <c r="C295" s="2" t="s">
        <v>1534</v>
      </c>
      <c r="D295" s="2" t="s">
        <v>22</v>
      </c>
      <c r="E295" s="2" t="s">
        <v>29</v>
      </c>
      <c r="F295" s="23" t="s">
        <v>1598</v>
      </c>
      <c r="G295" s="17" t="s">
        <v>22</v>
      </c>
      <c r="H295" s="2" t="s">
        <v>29</v>
      </c>
      <c r="I295" s="2" t="s">
        <v>1535</v>
      </c>
    </row>
    <row r="296" spans="1:12" x14ac:dyDescent="0.25">
      <c r="A296" s="2">
        <v>3073</v>
      </c>
      <c r="B296" s="2">
        <v>3073</v>
      </c>
      <c r="C296" s="2" t="s">
        <v>939</v>
      </c>
      <c r="D296" s="2" t="s">
        <v>551</v>
      </c>
      <c r="E296" s="2" t="s">
        <v>29</v>
      </c>
      <c r="F296" s="17" t="s">
        <v>1354</v>
      </c>
      <c r="G296" s="2" t="s">
        <v>552</v>
      </c>
      <c r="H296" s="2" t="s">
        <v>29</v>
      </c>
      <c r="I296" s="2" t="s">
        <v>637</v>
      </c>
      <c r="J296" s="20" t="s">
        <v>1149</v>
      </c>
      <c r="K296" s="20" t="s">
        <v>1150</v>
      </c>
      <c r="L296" s="2" t="s">
        <v>29</v>
      </c>
    </row>
    <row r="297" spans="1:12" x14ac:dyDescent="0.25">
      <c r="A297" s="21" t="s">
        <v>635</v>
      </c>
      <c r="B297" s="21" t="s">
        <v>635</v>
      </c>
      <c r="C297" s="2" t="s">
        <v>636</v>
      </c>
      <c r="D297" s="2" t="s">
        <v>551</v>
      </c>
      <c r="E297" s="2" t="s">
        <v>29</v>
      </c>
      <c r="F297" s="2" t="s">
        <v>1309</v>
      </c>
      <c r="G297" s="2" t="s">
        <v>552</v>
      </c>
      <c r="H297" s="2" t="s">
        <v>29</v>
      </c>
      <c r="I297" s="2" t="s">
        <v>637</v>
      </c>
      <c r="J297" s="2" t="s">
        <v>638</v>
      </c>
      <c r="K297" s="2" t="s">
        <v>555</v>
      </c>
      <c r="L297" s="2" t="s">
        <v>29</v>
      </c>
    </row>
    <row r="298" spans="1:12" x14ac:dyDescent="0.25">
      <c r="A298" s="21">
        <v>6124</v>
      </c>
      <c r="B298" s="21">
        <v>6124</v>
      </c>
      <c r="C298" s="2" t="s">
        <v>940</v>
      </c>
      <c r="D298" s="2" t="s">
        <v>941</v>
      </c>
      <c r="E298" s="2" t="s">
        <v>29</v>
      </c>
      <c r="F298" s="2" t="s">
        <v>1347</v>
      </c>
      <c r="G298" s="2" t="s">
        <v>821</v>
      </c>
      <c r="H298" s="2" t="s">
        <v>29</v>
      </c>
      <c r="I298" s="2" t="s">
        <v>942</v>
      </c>
      <c r="J298" s="17" t="s">
        <v>1165</v>
      </c>
      <c r="K298" s="17" t="s">
        <v>965</v>
      </c>
      <c r="L298" s="17" t="s">
        <v>29</v>
      </c>
    </row>
    <row r="299" spans="1:12" x14ac:dyDescent="0.25">
      <c r="A299" s="21">
        <v>3441</v>
      </c>
      <c r="B299" s="21">
        <v>3441</v>
      </c>
      <c r="C299" s="2" t="s">
        <v>1074</v>
      </c>
      <c r="D299" s="2" t="s">
        <v>639</v>
      </c>
      <c r="E299" s="2" t="s">
        <v>29</v>
      </c>
      <c r="F299" s="2" t="s">
        <v>1310</v>
      </c>
      <c r="G299" s="2" t="s">
        <v>640</v>
      </c>
      <c r="H299" s="2" t="s">
        <v>29</v>
      </c>
      <c r="I299" s="2" t="s">
        <v>641</v>
      </c>
      <c r="J299" s="2" t="s">
        <v>642</v>
      </c>
      <c r="K299" s="2" t="s">
        <v>643</v>
      </c>
      <c r="L299" s="2" t="s">
        <v>29</v>
      </c>
    </row>
    <row r="300" spans="1:12" ht="30" x14ac:dyDescent="0.25">
      <c r="A300" s="2" t="s">
        <v>1073</v>
      </c>
      <c r="B300" s="2" t="s">
        <v>1073</v>
      </c>
      <c r="C300" s="2" t="s">
        <v>1074</v>
      </c>
      <c r="D300" s="2" t="s">
        <v>639</v>
      </c>
      <c r="E300" s="2" t="s">
        <v>29</v>
      </c>
      <c r="F300" s="17" t="s">
        <v>1355</v>
      </c>
      <c r="G300" s="18" t="s">
        <v>640</v>
      </c>
      <c r="H300" s="2" t="s">
        <v>29</v>
      </c>
      <c r="I300" s="2" t="s">
        <v>641</v>
      </c>
      <c r="J300" s="20" t="s">
        <v>1151</v>
      </c>
      <c r="K300" s="19" t="s">
        <v>1152</v>
      </c>
      <c r="L300" s="2" t="s">
        <v>29</v>
      </c>
    </row>
    <row r="301" spans="1:12" x14ac:dyDescent="0.25">
      <c r="A301" s="21" t="s">
        <v>644</v>
      </c>
      <c r="B301" s="21" t="s">
        <v>644</v>
      </c>
      <c r="C301" s="2" t="s">
        <v>645</v>
      </c>
      <c r="D301" s="2" t="s">
        <v>22</v>
      </c>
      <c r="E301" s="2" t="s">
        <v>29</v>
      </c>
      <c r="F301" s="2" t="s">
        <v>1311</v>
      </c>
      <c r="G301" s="2" t="s">
        <v>22</v>
      </c>
      <c r="H301" s="2" t="s">
        <v>29</v>
      </c>
      <c r="I301" s="2" t="s">
        <v>646</v>
      </c>
      <c r="J301" s="2" t="s">
        <v>647</v>
      </c>
      <c r="K301" s="2" t="s">
        <v>25</v>
      </c>
      <c r="L301" s="2" t="s">
        <v>29</v>
      </c>
    </row>
    <row r="302" spans="1:12" x14ac:dyDescent="0.25">
      <c r="A302" s="21">
        <v>1586</v>
      </c>
      <c r="B302" s="21">
        <v>1586</v>
      </c>
      <c r="C302" s="2" t="s">
        <v>845</v>
      </c>
      <c r="D302" s="2" t="s">
        <v>68</v>
      </c>
      <c r="E302" s="2" t="s">
        <v>14</v>
      </c>
      <c r="F302" s="2" t="s">
        <v>1215</v>
      </c>
      <c r="G302" s="2" t="s">
        <v>68</v>
      </c>
      <c r="H302" s="2" t="s">
        <v>16</v>
      </c>
      <c r="I302" s="2" t="s">
        <v>878</v>
      </c>
      <c r="J302" s="17" t="s">
        <v>903</v>
      </c>
      <c r="K302" s="17" t="s">
        <v>68</v>
      </c>
      <c r="L302" s="2" t="s">
        <v>20</v>
      </c>
    </row>
    <row r="303" spans="1:12" ht="45" x14ac:dyDescent="0.25">
      <c r="A303" s="2">
        <v>6584</v>
      </c>
      <c r="B303" s="2">
        <v>6584</v>
      </c>
      <c r="C303" s="2" t="s">
        <v>1075</v>
      </c>
      <c r="D303" s="2" t="s">
        <v>1076</v>
      </c>
      <c r="E303" s="2" t="s">
        <v>14</v>
      </c>
      <c r="F303" s="17" t="s">
        <v>1222</v>
      </c>
      <c r="G303" s="18" t="s">
        <v>1109</v>
      </c>
      <c r="H303" s="2" t="s">
        <v>16</v>
      </c>
      <c r="I303" s="2" t="s">
        <v>1077</v>
      </c>
      <c r="J303" s="20" t="s">
        <v>1153</v>
      </c>
      <c r="K303" s="19" t="s">
        <v>1154</v>
      </c>
      <c r="L303" s="2" t="s">
        <v>1100</v>
      </c>
    </row>
    <row r="304" spans="1:12" x14ac:dyDescent="0.25">
      <c r="A304" s="21">
        <v>5038</v>
      </c>
      <c r="B304" s="21">
        <v>5038</v>
      </c>
      <c r="C304" s="2" t="s">
        <v>846</v>
      </c>
      <c r="D304" s="2" t="s">
        <v>68</v>
      </c>
      <c r="E304" s="2" t="s">
        <v>29</v>
      </c>
      <c r="F304" s="2" t="s">
        <v>887</v>
      </c>
      <c r="G304" s="2" t="s">
        <v>68</v>
      </c>
      <c r="H304" s="2" t="s">
        <v>29</v>
      </c>
      <c r="I304" s="2" t="s">
        <v>879</v>
      </c>
      <c r="J304" s="17" t="s">
        <v>904</v>
      </c>
      <c r="K304" s="17" t="s">
        <v>68</v>
      </c>
      <c r="L304" s="2" t="s">
        <v>29</v>
      </c>
    </row>
    <row r="305" spans="1:12" ht="30" x14ac:dyDescent="0.25">
      <c r="A305" s="2" t="s">
        <v>1693</v>
      </c>
      <c r="B305" s="2" t="s">
        <v>1693</v>
      </c>
      <c r="C305" s="18" t="s">
        <v>1694</v>
      </c>
      <c r="D305" s="2" t="s">
        <v>28</v>
      </c>
      <c r="E305" s="2" t="s">
        <v>29</v>
      </c>
      <c r="F305" s="18" t="s">
        <v>1741</v>
      </c>
      <c r="G305" s="2" t="s">
        <v>28</v>
      </c>
      <c r="H305" s="2" t="s">
        <v>29</v>
      </c>
      <c r="I305" s="2" t="s">
        <v>1695</v>
      </c>
    </row>
    <row r="306" spans="1:12" x14ac:dyDescent="0.25">
      <c r="A306" s="21">
        <v>1576</v>
      </c>
      <c r="B306" s="21">
        <v>1576</v>
      </c>
      <c r="C306" s="2" t="s">
        <v>648</v>
      </c>
      <c r="D306" s="2" t="s">
        <v>68</v>
      </c>
      <c r="E306" s="2" t="s">
        <v>29</v>
      </c>
      <c r="F306" s="2" t="s">
        <v>1204</v>
      </c>
      <c r="G306" s="2" t="s">
        <v>68</v>
      </c>
      <c r="H306" s="2" t="s">
        <v>29</v>
      </c>
      <c r="I306" s="2" t="s">
        <v>649</v>
      </c>
      <c r="J306" s="2" t="s">
        <v>650</v>
      </c>
      <c r="K306" s="2" t="s">
        <v>28</v>
      </c>
      <c r="L306" s="2" t="s">
        <v>29</v>
      </c>
    </row>
    <row r="307" spans="1:12" x14ac:dyDescent="0.25">
      <c r="A307" s="2" t="s">
        <v>1696</v>
      </c>
      <c r="B307" s="2" t="s">
        <v>1696</v>
      </c>
      <c r="C307" s="2" t="s">
        <v>1697</v>
      </c>
      <c r="D307" s="2" t="s">
        <v>28</v>
      </c>
      <c r="E307" s="2" t="s">
        <v>29</v>
      </c>
      <c r="F307" s="26" t="s">
        <v>1742</v>
      </c>
      <c r="G307" s="2" t="s">
        <v>28</v>
      </c>
      <c r="H307" s="2" t="s">
        <v>29</v>
      </c>
      <c r="I307" s="2" t="s">
        <v>1698</v>
      </c>
    </row>
    <row r="308" spans="1:12" x14ac:dyDescent="0.25">
      <c r="A308" s="21">
        <v>1015</v>
      </c>
      <c r="B308" s="21">
        <v>1015</v>
      </c>
      <c r="C308" s="2" t="s">
        <v>651</v>
      </c>
      <c r="D308" s="2" t="s">
        <v>68</v>
      </c>
      <c r="E308" s="2" t="s">
        <v>29</v>
      </c>
      <c r="F308" s="2" t="s">
        <v>1312</v>
      </c>
      <c r="G308" s="2" t="s">
        <v>68</v>
      </c>
      <c r="H308" s="2" t="s">
        <v>29</v>
      </c>
      <c r="I308" s="2" t="s">
        <v>652</v>
      </c>
      <c r="J308" s="2" t="s">
        <v>653</v>
      </c>
      <c r="K308" s="2" t="s">
        <v>28</v>
      </c>
      <c r="L308" s="2" t="s">
        <v>29</v>
      </c>
    </row>
    <row r="309" spans="1:12" x14ac:dyDescent="0.25">
      <c r="A309" s="21">
        <v>3899</v>
      </c>
      <c r="B309" s="21">
        <v>3899</v>
      </c>
      <c r="C309" s="2" t="s">
        <v>654</v>
      </c>
      <c r="D309" s="2" t="s">
        <v>22</v>
      </c>
      <c r="E309" s="2" t="s">
        <v>14</v>
      </c>
      <c r="F309" s="2" t="s">
        <v>655</v>
      </c>
      <c r="G309" s="2" t="s">
        <v>22</v>
      </c>
      <c r="H309" s="2" t="s">
        <v>16</v>
      </c>
      <c r="I309" s="2" t="s">
        <v>656</v>
      </c>
      <c r="J309" s="2" t="s">
        <v>657</v>
      </c>
      <c r="K309" s="2" t="s">
        <v>25</v>
      </c>
      <c r="L309" s="2" t="s">
        <v>20</v>
      </c>
    </row>
    <row r="310" spans="1:12" x14ac:dyDescent="0.25">
      <c r="A310" s="21">
        <v>1761</v>
      </c>
      <c r="B310" s="21">
        <v>1761</v>
      </c>
      <c r="C310" s="2" t="s">
        <v>658</v>
      </c>
      <c r="D310" s="2" t="s">
        <v>68</v>
      </c>
      <c r="E310" s="2" t="s">
        <v>29</v>
      </c>
      <c r="F310" s="2" t="s">
        <v>1313</v>
      </c>
      <c r="G310" s="2" t="s">
        <v>68</v>
      </c>
      <c r="H310" s="2" t="s">
        <v>29</v>
      </c>
      <c r="I310" s="2" t="s">
        <v>659</v>
      </c>
      <c r="J310" s="2" t="s">
        <v>660</v>
      </c>
      <c r="K310" s="2" t="s">
        <v>28</v>
      </c>
      <c r="L310" s="2" t="s">
        <v>29</v>
      </c>
    </row>
    <row r="311" spans="1:12" x14ac:dyDescent="0.25">
      <c r="A311" s="2">
        <v>6179</v>
      </c>
      <c r="B311" s="2">
        <v>6179</v>
      </c>
      <c r="C311" s="2" t="s">
        <v>1536</v>
      </c>
      <c r="D311" s="2" t="s">
        <v>260</v>
      </c>
      <c r="E311" s="2" t="s">
        <v>29</v>
      </c>
      <c r="F311" s="23" t="s">
        <v>1599</v>
      </c>
      <c r="G311" s="17" t="s">
        <v>260</v>
      </c>
      <c r="H311" s="2" t="s">
        <v>29</v>
      </c>
      <c r="I311" s="2" t="s">
        <v>1537</v>
      </c>
    </row>
    <row r="312" spans="1:12" x14ac:dyDescent="0.25">
      <c r="A312" s="21" t="s">
        <v>661</v>
      </c>
      <c r="B312" s="21" t="s">
        <v>661</v>
      </c>
      <c r="C312" s="2" t="s">
        <v>662</v>
      </c>
      <c r="D312" s="2" t="s">
        <v>22</v>
      </c>
      <c r="E312" s="2" t="s">
        <v>29</v>
      </c>
      <c r="F312" s="26" t="s">
        <v>1314</v>
      </c>
      <c r="G312" s="2" t="s">
        <v>22</v>
      </c>
      <c r="H312" s="2" t="s">
        <v>29</v>
      </c>
      <c r="I312" s="2" t="s">
        <v>663</v>
      </c>
      <c r="J312" s="2" t="s">
        <v>664</v>
      </c>
      <c r="K312" s="2" t="s">
        <v>25</v>
      </c>
      <c r="L312" s="2" t="s">
        <v>29</v>
      </c>
    </row>
    <row r="313" spans="1:12" x14ac:dyDescent="0.25">
      <c r="A313" s="2">
        <v>3049</v>
      </c>
      <c r="B313" s="2">
        <v>3049</v>
      </c>
      <c r="C313" s="2" t="s">
        <v>1701</v>
      </c>
      <c r="D313" s="2" t="s">
        <v>22</v>
      </c>
      <c r="E313" s="2" t="s">
        <v>29</v>
      </c>
      <c r="F313" s="2" t="s">
        <v>1743</v>
      </c>
      <c r="G313" s="2" t="s">
        <v>808</v>
      </c>
      <c r="H313" s="2" t="s">
        <v>29</v>
      </c>
      <c r="I313" s="2" t="s">
        <v>1702</v>
      </c>
    </row>
    <row r="314" spans="1:12" x14ac:dyDescent="0.25">
      <c r="A314" s="21">
        <v>3280</v>
      </c>
      <c r="B314" s="21">
        <v>3280</v>
      </c>
      <c r="C314" s="2" t="s">
        <v>665</v>
      </c>
      <c r="D314" s="2" t="s">
        <v>582</v>
      </c>
      <c r="E314" s="2" t="s">
        <v>14</v>
      </c>
      <c r="F314" s="2" t="s">
        <v>1315</v>
      </c>
      <c r="G314" s="2" t="s">
        <v>582</v>
      </c>
      <c r="H314" s="2" t="s">
        <v>16</v>
      </c>
      <c r="I314" s="2" t="s">
        <v>666</v>
      </c>
      <c r="J314" s="2" t="s">
        <v>667</v>
      </c>
      <c r="K314" s="2" t="s">
        <v>585</v>
      </c>
      <c r="L314" s="2" t="s">
        <v>20</v>
      </c>
    </row>
    <row r="315" spans="1:12" x14ac:dyDescent="0.25">
      <c r="A315" s="21">
        <v>3280</v>
      </c>
      <c r="B315" s="21" t="s">
        <v>668</v>
      </c>
      <c r="C315" s="2" t="s">
        <v>669</v>
      </c>
      <c r="D315" s="2" t="s">
        <v>582</v>
      </c>
      <c r="E315" s="2" t="s">
        <v>14</v>
      </c>
      <c r="F315" s="2" t="s">
        <v>1316</v>
      </c>
      <c r="G315" s="2" t="s">
        <v>582</v>
      </c>
      <c r="H315" s="2" t="s">
        <v>16</v>
      </c>
      <c r="I315" s="2" t="s">
        <v>670</v>
      </c>
      <c r="J315" s="2" t="s">
        <v>671</v>
      </c>
      <c r="K315" s="2" t="s">
        <v>585</v>
      </c>
      <c r="L315" s="2" t="s">
        <v>20</v>
      </c>
    </row>
    <row r="316" spans="1:12" ht="30" x14ac:dyDescent="0.25">
      <c r="A316" s="2">
        <v>3365</v>
      </c>
      <c r="B316" s="2" t="s">
        <v>1721</v>
      </c>
      <c r="C316" s="2" t="s">
        <v>1703</v>
      </c>
      <c r="D316" s="2" t="s">
        <v>582</v>
      </c>
      <c r="E316" s="2" t="s">
        <v>14</v>
      </c>
      <c r="F316" s="18" t="s">
        <v>1744</v>
      </c>
      <c r="G316" s="2" t="s">
        <v>582</v>
      </c>
      <c r="H316" s="2" t="s">
        <v>16</v>
      </c>
      <c r="I316" s="2" t="s">
        <v>1704</v>
      </c>
    </row>
    <row r="317" spans="1:12" x14ac:dyDescent="0.25">
      <c r="A317" s="2">
        <v>3615</v>
      </c>
      <c r="B317" s="2">
        <v>3615</v>
      </c>
      <c r="C317" s="2" t="s">
        <v>1080</v>
      </c>
      <c r="D317" s="2" t="s">
        <v>251</v>
      </c>
      <c r="E317" s="2" t="s">
        <v>14</v>
      </c>
      <c r="F317" s="17" t="s">
        <v>1356</v>
      </c>
      <c r="G317" s="2" t="s">
        <v>252</v>
      </c>
      <c r="H317" s="2" t="s">
        <v>16</v>
      </c>
      <c r="I317" s="2" t="s">
        <v>1081</v>
      </c>
      <c r="J317" s="20" t="s">
        <v>1155</v>
      </c>
      <c r="K317" s="20" t="s">
        <v>255</v>
      </c>
      <c r="L317" s="2" t="s">
        <v>1100</v>
      </c>
    </row>
    <row r="318" spans="1:12" x14ac:dyDescent="0.25">
      <c r="A318" s="2">
        <v>3615</v>
      </c>
      <c r="B318" s="2" t="s">
        <v>1099</v>
      </c>
      <c r="C318" s="2" t="s">
        <v>1082</v>
      </c>
      <c r="D318" s="2" t="s">
        <v>251</v>
      </c>
      <c r="E318" s="2" t="s">
        <v>14</v>
      </c>
      <c r="F318" s="17" t="s">
        <v>1357</v>
      </c>
      <c r="G318" s="2" t="s">
        <v>252</v>
      </c>
      <c r="H318" s="2" t="s">
        <v>16</v>
      </c>
      <c r="I318" s="2" t="s">
        <v>1083</v>
      </c>
      <c r="J318" s="20" t="s">
        <v>1156</v>
      </c>
      <c r="K318" s="20" t="s">
        <v>255</v>
      </c>
      <c r="L318" s="2" t="s">
        <v>1100</v>
      </c>
    </row>
    <row r="319" spans="1:12" x14ac:dyDescent="0.25">
      <c r="A319" s="21" t="s">
        <v>672</v>
      </c>
      <c r="B319" s="21" t="s">
        <v>672</v>
      </c>
      <c r="C319" s="2" t="s">
        <v>673</v>
      </c>
      <c r="D319" s="2" t="s">
        <v>28</v>
      </c>
      <c r="E319" s="2" t="s">
        <v>29</v>
      </c>
      <c r="F319" s="2" t="s">
        <v>1317</v>
      </c>
      <c r="G319" s="2" t="s">
        <v>28</v>
      </c>
      <c r="H319" s="2" t="s">
        <v>29</v>
      </c>
      <c r="I319" s="2" t="s">
        <v>674</v>
      </c>
      <c r="J319" s="2" t="s">
        <v>675</v>
      </c>
      <c r="K319" s="2" t="s">
        <v>28</v>
      </c>
      <c r="L319" s="2" t="s">
        <v>29</v>
      </c>
    </row>
    <row r="320" spans="1:12" x14ac:dyDescent="0.25">
      <c r="A320" s="2">
        <v>1982</v>
      </c>
      <c r="B320" s="2">
        <v>1982</v>
      </c>
      <c r="C320" s="2" t="s">
        <v>1084</v>
      </c>
      <c r="D320" s="2" t="s">
        <v>22</v>
      </c>
      <c r="E320" s="2" t="s">
        <v>29</v>
      </c>
      <c r="F320" s="17" t="s">
        <v>1223</v>
      </c>
      <c r="G320" s="2" t="s">
        <v>22</v>
      </c>
      <c r="H320" s="2" t="s">
        <v>29</v>
      </c>
      <c r="I320" s="2" t="s">
        <v>1085</v>
      </c>
      <c r="J320" s="20" t="s">
        <v>1157</v>
      </c>
      <c r="K320" s="20" t="s">
        <v>857</v>
      </c>
      <c r="L320" s="2" t="s">
        <v>29</v>
      </c>
    </row>
    <row r="321" spans="1:12" x14ac:dyDescent="0.25">
      <c r="A321" s="2">
        <v>3967</v>
      </c>
      <c r="B321" s="2">
        <v>3967</v>
      </c>
      <c r="C321" s="2" t="s">
        <v>1387</v>
      </c>
      <c r="D321" s="2" t="s">
        <v>22</v>
      </c>
      <c r="E321" s="15" t="s">
        <v>29</v>
      </c>
      <c r="F321" s="2" t="s">
        <v>1404</v>
      </c>
      <c r="G321" s="2" t="s">
        <v>22</v>
      </c>
      <c r="H321" s="2" t="s">
        <v>29</v>
      </c>
      <c r="I321" s="2" t="s">
        <v>1388</v>
      </c>
    </row>
    <row r="322" spans="1:12" x14ac:dyDescent="0.25">
      <c r="A322" s="21">
        <v>3043</v>
      </c>
      <c r="B322" s="21">
        <v>3043</v>
      </c>
      <c r="C322" s="2" t="s">
        <v>676</v>
      </c>
      <c r="D322" s="2" t="s">
        <v>582</v>
      </c>
      <c r="E322" s="2" t="s">
        <v>29</v>
      </c>
      <c r="F322" s="2" t="s">
        <v>1318</v>
      </c>
      <c r="G322" s="2" t="s">
        <v>582</v>
      </c>
      <c r="H322" s="2" t="s">
        <v>29</v>
      </c>
      <c r="I322" s="2" t="s">
        <v>677</v>
      </c>
      <c r="J322" s="2" t="s">
        <v>678</v>
      </c>
      <c r="K322" s="2" t="s">
        <v>585</v>
      </c>
      <c r="L322" s="2" t="s">
        <v>29</v>
      </c>
    </row>
    <row r="323" spans="1:12" x14ac:dyDescent="0.25">
      <c r="A323" s="21">
        <v>1123</v>
      </c>
      <c r="B323" s="21">
        <v>1123</v>
      </c>
      <c r="C323" s="2" t="s">
        <v>679</v>
      </c>
      <c r="D323" s="2" t="s">
        <v>251</v>
      </c>
      <c r="E323" s="2" t="s">
        <v>29</v>
      </c>
      <c r="F323" s="2" t="s">
        <v>1319</v>
      </c>
      <c r="G323" s="2" t="s">
        <v>252</v>
      </c>
      <c r="H323" s="2" t="s">
        <v>29</v>
      </c>
      <c r="I323" s="2" t="s">
        <v>680</v>
      </c>
      <c r="J323" s="2" t="s">
        <v>681</v>
      </c>
      <c r="K323" s="2" t="s">
        <v>585</v>
      </c>
      <c r="L323" s="2" t="s">
        <v>29</v>
      </c>
    </row>
    <row r="324" spans="1:12" x14ac:dyDescent="0.25">
      <c r="A324" s="2">
        <v>1535</v>
      </c>
      <c r="B324" s="2">
        <v>1535</v>
      </c>
      <c r="C324" s="2" t="s">
        <v>1539</v>
      </c>
      <c r="D324" s="2" t="s">
        <v>22</v>
      </c>
      <c r="E324" s="2" t="s">
        <v>29</v>
      </c>
      <c r="F324" s="23" t="s">
        <v>1600</v>
      </c>
      <c r="G324" s="17" t="s">
        <v>22</v>
      </c>
      <c r="H324" s="2" t="s">
        <v>29</v>
      </c>
      <c r="I324" s="2" t="s">
        <v>1540</v>
      </c>
    </row>
    <row r="325" spans="1:12" x14ac:dyDescent="0.25">
      <c r="A325" s="21">
        <v>3983</v>
      </c>
      <c r="B325" s="21">
        <v>3983</v>
      </c>
      <c r="C325" s="2" t="s">
        <v>682</v>
      </c>
      <c r="D325" s="2" t="s">
        <v>22</v>
      </c>
      <c r="E325" s="2" t="s">
        <v>29</v>
      </c>
      <c r="F325" s="2" t="s">
        <v>1320</v>
      </c>
      <c r="G325" s="2" t="s">
        <v>22</v>
      </c>
      <c r="H325" s="2" t="s">
        <v>29</v>
      </c>
      <c r="I325" s="2" t="s">
        <v>683</v>
      </c>
      <c r="J325" s="2" t="s">
        <v>684</v>
      </c>
      <c r="K325" s="2" t="s">
        <v>25</v>
      </c>
      <c r="L325" s="2" t="s">
        <v>29</v>
      </c>
    </row>
    <row r="326" spans="1:12" x14ac:dyDescent="0.25">
      <c r="A326" s="21">
        <v>1062</v>
      </c>
      <c r="B326" s="21">
        <v>1062</v>
      </c>
      <c r="C326" s="2" t="s">
        <v>685</v>
      </c>
      <c r="D326" s="2" t="s">
        <v>68</v>
      </c>
      <c r="E326" s="2" t="s">
        <v>29</v>
      </c>
      <c r="F326" s="2" t="s">
        <v>1205</v>
      </c>
      <c r="G326" s="2" t="s">
        <v>68</v>
      </c>
      <c r="H326" s="2" t="s">
        <v>29</v>
      </c>
      <c r="I326" s="2" t="s">
        <v>686</v>
      </c>
      <c r="J326" s="2" t="s">
        <v>687</v>
      </c>
      <c r="K326" s="2" t="s">
        <v>28</v>
      </c>
      <c r="L326" s="2" t="s">
        <v>29</v>
      </c>
    </row>
    <row r="327" spans="1:12" x14ac:dyDescent="0.25">
      <c r="A327" s="2">
        <v>1813</v>
      </c>
      <c r="B327" s="2">
        <v>1813</v>
      </c>
      <c r="C327" s="2" t="s">
        <v>1541</v>
      </c>
      <c r="D327" s="2" t="s">
        <v>1542</v>
      </c>
      <c r="E327" s="2" t="s">
        <v>29</v>
      </c>
      <c r="F327" s="23" t="s">
        <v>1601</v>
      </c>
      <c r="G327" s="17" t="s">
        <v>1542</v>
      </c>
      <c r="H327" s="2" t="s">
        <v>29</v>
      </c>
      <c r="I327" s="2" t="s">
        <v>1543</v>
      </c>
    </row>
    <row r="328" spans="1:12" x14ac:dyDescent="0.25">
      <c r="A328" s="21">
        <v>3313</v>
      </c>
      <c r="B328" s="21">
        <v>3313</v>
      </c>
      <c r="C328" s="2" t="s">
        <v>688</v>
      </c>
      <c r="D328" s="2" t="s">
        <v>22</v>
      </c>
      <c r="E328" s="2" t="s">
        <v>29</v>
      </c>
      <c r="F328" s="2" t="s">
        <v>689</v>
      </c>
      <c r="G328" s="2" t="s">
        <v>22</v>
      </c>
      <c r="H328" s="2" t="s">
        <v>29</v>
      </c>
      <c r="I328" s="2" t="s">
        <v>690</v>
      </c>
      <c r="J328" s="2" t="s">
        <v>691</v>
      </c>
      <c r="K328" s="2" t="s">
        <v>25</v>
      </c>
      <c r="L328" s="2" t="s">
        <v>29</v>
      </c>
    </row>
    <row r="329" spans="1:12" x14ac:dyDescent="0.25">
      <c r="A329" s="2">
        <v>3106</v>
      </c>
      <c r="B329" s="2">
        <v>3106</v>
      </c>
      <c r="C329" s="2" t="s">
        <v>1544</v>
      </c>
      <c r="D329" s="2" t="s">
        <v>22</v>
      </c>
      <c r="E329" s="2" t="s">
        <v>14</v>
      </c>
      <c r="F329" s="23" t="s">
        <v>1602</v>
      </c>
      <c r="G329" s="17" t="s">
        <v>22</v>
      </c>
      <c r="H329" s="2" t="s">
        <v>16</v>
      </c>
      <c r="I329" s="2" t="s">
        <v>1545</v>
      </c>
    </row>
    <row r="330" spans="1:12" x14ac:dyDescent="0.25">
      <c r="A330" s="21">
        <v>1043</v>
      </c>
      <c r="B330" s="21">
        <v>1043</v>
      </c>
      <c r="C330" s="2" t="s">
        <v>943</v>
      </c>
      <c r="D330" s="2" t="s">
        <v>28</v>
      </c>
      <c r="E330" s="2" t="s">
        <v>29</v>
      </c>
      <c r="F330" s="2" t="s">
        <v>974</v>
      </c>
      <c r="G330" s="2" t="s">
        <v>28</v>
      </c>
      <c r="H330" s="2" t="s">
        <v>29</v>
      </c>
      <c r="I330" s="2" t="s">
        <v>944</v>
      </c>
      <c r="J330" s="17" t="s">
        <v>1166</v>
      </c>
      <c r="K330" s="17" t="s">
        <v>28</v>
      </c>
      <c r="L330" s="17" t="s">
        <v>29</v>
      </c>
    </row>
    <row r="331" spans="1:12" x14ac:dyDescent="0.25">
      <c r="A331" s="2">
        <v>1076</v>
      </c>
      <c r="B331" s="2">
        <v>1076</v>
      </c>
      <c r="C331" s="2" t="s">
        <v>1546</v>
      </c>
      <c r="D331" s="2" t="s">
        <v>28</v>
      </c>
      <c r="E331" s="2" t="s">
        <v>29</v>
      </c>
      <c r="F331" s="23" t="s">
        <v>1603</v>
      </c>
      <c r="G331" s="17" t="s">
        <v>28</v>
      </c>
      <c r="H331" s="2" t="s">
        <v>29</v>
      </c>
      <c r="I331" s="2" t="s">
        <v>1547</v>
      </c>
    </row>
    <row r="332" spans="1:12" x14ac:dyDescent="0.25">
      <c r="A332" s="21">
        <v>6041</v>
      </c>
      <c r="B332" s="21">
        <v>6041</v>
      </c>
      <c r="C332" s="2" t="s">
        <v>692</v>
      </c>
      <c r="D332" s="2" t="s">
        <v>693</v>
      </c>
      <c r="E332" s="2" t="s">
        <v>14</v>
      </c>
      <c r="F332" s="2" t="s">
        <v>1321</v>
      </c>
      <c r="G332" s="2" t="s">
        <v>694</v>
      </c>
      <c r="H332" s="2" t="s">
        <v>16</v>
      </c>
      <c r="I332" s="2" t="s">
        <v>695</v>
      </c>
      <c r="J332" s="2" t="s">
        <v>696</v>
      </c>
      <c r="K332" s="2" t="s">
        <v>693</v>
      </c>
      <c r="L332" s="2" t="s">
        <v>20</v>
      </c>
    </row>
    <row r="333" spans="1:12" x14ac:dyDescent="0.25">
      <c r="A333" s="21" t="s">
        <v>697</v>
      </c>
      <c r="B333" s="21" t="s">
        <v>697</v>
      </c>
      <c r="C333" s="2" t="s">
        <v>698</v>
      </c>
      <c r="D333" s="2" t="s">
        <v>564</v>
      </c>
      <c r="E333" s="2" t="s">
        <v>14</v>
      </c>
      <c r="F333" s="2" t="s">
        <v>1322</v>
      </c>
      <c r="G333" s="2" t="s">
        <v>564</v>
      </c>
      <c r="H333" s="2" t="s">
        <v>16</v>
      </c>
      <c r="I333" s="2" t="s">
        <v>699</v>
      </c>
      <c r="J333" s="2" t="s">
        <v>700</v>
      </c>
      <c r="K333" s="2" t="s">
        <v>564</v>
      </c>
      <c r="L333" s="2" t="s">
        <v>20</v>
      </c>
    </row>
    <row r="334" spans="1:12" x14ac:dyDescent="0.25">
      <c r="A334" s="2">
        <v>6121</v>
      </c>
      <c r="B334" s="2">
        <v>6121</v>
      </c>
      <c r="C334" s="2" t="s">
        <v>1391</v>
      </c>
      <c r="D334" s="2" t="s">
        <v>28</v>
      </c>
      <c r="E334" s="9" t="s">
        <v>29</v>
      </c>
      <c r="F334" s="2" t="s">
        <v>1411</v>
      </c>
      <c r="G334" s="2" t="s">
        <v>28</v>
      </c>
      <c r="H334" s="2" t="s">
        <v>29</v>
      </c>
      <c r="I334" s="2" t="s">
        <v>1392</v>
      </c>
    </row>
    <row r="335" spans="1:12" x14ac:dyDescent="0.25">
      <c r="A335" s="2">
        <v>1986</v>
      </c>
      <c r="B335" s="2">
        <v>1986</v>
      </c>
      <c r="C335" s="2" t="s">
        <v>1548</v>
      </c>
      <c r="D335" s="2" t="s">
        <v>28</v>
      </c>
      <c r="E335" s="2" t="s">
        <v>29</v>
      </c>
      <c r="F335" s="23" t="s">
        <v>1613</v>
      </c>
      <c r="G335" s="17" t="s">
        <v>28</v>
      </c>
      <c r="H335" s="2" t="s">
        <v>29</v>
      </c>
      <c r="I335" s="2" t="s">
        <v>1549</v>
      </c>
    </row>
    <row r="336" spans="1:12" x14ac:dyDescent="0.25">
      <c r="A336" s="21">
        <v>1147</v>
      </c>
      <c r="B336" s="21">
        <v>1147</v>
      </c>
      <c r="C336" s="2" t="s">
        <v>701</v>
      </c>
      <c r="D336" s="2" t="s">
        <v>22</v>
      </c>
      <c r="E336" s="2" t="s">
        <v>29</v>
      </c>
      <c r="F336" s="2" t="s">
        <v>1206</v>
      </c>
      <c r="G336" s="2" t="s">
        <v>22</v>
      </c>
      <c r="H336" s="2" t="s">
        <v>29</v>
      </c>
      <c r="I336" s="2" t="s">
        <v>702</v>
      </c>
      <c r="J336" s="2" t="s">
        <v>703</v>
      </c>
      <c r="K336" s="2" t="s">
        <v>25</v>
      </c>
      <c r="L336" s="2" t="s">
        <v>29</v>
      </c>
    </row>
    <row r="337" spans="1:12" x14ac:dyDescent="0.25">
      <c r="A337" s="2">
        <v>3750</v>
      </c>
      <c r="B337" s="2">
        <v>3750</v>
      </c>
      <c r="C337" s="2" t="s">
        <v>1550</v>
      </c>
      <c r="D337" s="2" t="s">
        <v>22</v>
      </c>
      <c r="E337" s="2" t="s">
        <v>14</v>
      </c>
      <c r="F337" s="25" t="s">
        <v>1604</v>
      </c>
      <c r="G337" s="17" t="s">
        <v>22</v>
      </c>
      <c r="H337" s="2" t="s">
        <v>16</v>
      </c>
      <c r="I337" s="2" t="s">
        <v>1551</v>
      </c>
    </row>
    <row r="338" spans="1:12" x14ac:dyDescent="0.25">
      <c r="A338" s="21">
        <v>3478</v>
      </c>
      <c r="B338" s="21">
        <v>3478</v>
      </c>
      <c r="C338" s="2" t="s">
        <v>945</v>
      </c>
      <c r="D338" s="2" t="s">
        <v>22</v>
      </c>
      <c r="E338" s="2" t="s">
        <v>29</v>
      </c>
      <c r="F338" s="2" t="s">
        <v>959</v>
      </c>
      <c r="G338" s="2" t="s">
        <v>22</v>
      </c>
      <c r="H338" s="2" t="s">
        <v>29</v>
      </c>
      <c r="I338" s="2" t="s">
        <v>946</v>
      </c>
      <c r="J338" s="17" t="s">
        <v>966</v>
      </c>
      <c r="K338" s="17" t="s">
        <v>857</v>
      </c>
      <c r="L338" s="17" t="s">
        <v>29</v>
      </c>
    </row>
    <row r="339" spans="1:12" x14ac:dyDescent="0.25">
      <c r="A339" s="21" t="s">
        <v>704</v>
      </c>
      <c r="B339" s="21" t="s">
        <v>704</v>
      </c>
      <c r="C339" s="2" t="s">
        <v>705</v>
      </c>
      <c r="D339" s="2" t="s">
        <v>22</v>
      </c>
      <c r="E339" s="2" t="s">
        <v>29</v>
      </c>
      <c r="F339" s="2" t="s">
        <v>706</v>
      </c>
      <c r="G339" s="2" t="s">
        <v>22</v>
      </c>
      <c r="H339" s="2" t="s">
        <v>29</v>
      </c>
      <c r="I339" s="2" t="s">
        <v>707</v>
      </c>
      <c r="J339" s="2" t="s">
        <v>708</v>
      </c>
      <c r="K339" s="2" t="s">
        <v>25</v>
      </c>
      <c r="L339" s="2" t="s">
        <v>29</v>
      </c>
    </row>
    <row r="340" spans="1:12" x14ac:dyDescent="0.25">
      <c r="A340" s="2">
        <v>3973</v>
      </c>
      <c r="B340" s="2">
        <v>3973</v>
      </c>
      <c r="C340" s="2" t="s">
        <v>1086</v>
      </c>
      <c r="D340" s="2" t="s">
        <v>22</v>
      </c>
      <c r="E340" s="2" t="s">
        <v>29</v>
      </c>
      <c r="F340" s="17" t="s">
        <v>1358</v>
      </c>
      <c r="G340" s="2" t="s">
        <v>22</v>
      </c>
      <c r="H340" s="2" t="s">
        <v>29</v>
      </c>
      <c r="I340" s="2" t="s">
        <v>1087</v>
      </c>
      <c r="J340" s="20" t="s">
        <v>1110</v>
      </c>
      <c r="K340" s="20" t="s">
        <v>857</v>
      </c>
      <c r="L340" s="2" t="s">
        <v>29</v>
      </c>
    </row>
    <row r="341" spans="1:12" x14ac:dyDescent="0.25">
      <c r="A341" s="21">
        <v>3706</v>
      </c>
      <c r="B341" s="21">
        <v>3706</v>
      </c>
      <c r="C341" s="2" t="s">
        <v>709</v>
      </c>
      <c r="D341" s="2" t="s">
        <v>22</v>
      </c>
      <c r="E341" s="2" t="s">
        <v>29</v>
      </c>
      <c r="F341" s="2" t="s">
        <v>1323</v>
      </c>
      <c r="G341" s="2" t="s">
        <v>22</v>
      </c>
      <c r="H341" s="2" t="s">
        <v>29</v>
      </c>
      <c r="I341" s="2" t="s">
        <v>711</v>
      </c>
      <c r="J341" s="2" t="s">
        <v>710</v>
      </c>
      <c r="K341" s="2" t="s">
        <v>25</v>
      </c>
      <c r="L341" s="2" t="s">
        <v>29</v>
      </c>
    </row>
    <row r="342" spans="1:12" x14ac:dyDescent="0.25">
      <c r="A342" s="21">
        <v>3145</v>
      </c>
      <c r="B342" s="21">
        <v>3145</v>
      </c>
      <c r="C342" s="2" t="s">
        <v>712</v>
      </c>
      <c r="D342" s="2" t="s">
        <v>22</v>
      </c>
      <c r="E342" s="2" t="s">
        <v>29</v>
      </c>
      <c r="F342" s="2" t="s">
        <v>1324</v>
      </c>
      <c r="G342" s="2" t="s">
        <v>22</v>
      </c>
      <c r="H342" s="2" t="s">
        <v>29</v>
      </c>
      <c r="I342" s="2" t="s">
        <v>713</v>
      </c>
      <c r="J342" s="2" t="s">
        <v>714</v>
      </c>
      <c r="K342" s="2" t="s">
        <v>25</v>
      </c>
      <c r="L342" s="2" t="s">
        <v>29</v>
      </c>
    </row>
    <row r="343" spans="1:12" x14ac:dyDescent="0.25">
      <c r="A343" s="21">
        <v>5149</v>
      </c>
      <c r="B343" s="21">
        <v>5149</v>
      </c>
      <c r="C343" s="2" t="s">
        <v>715</v>
      </c>
      <c r="D343" s="2" t="s">
        <v>22</v>
      </c>
      <c r="E343" s="2" t="s">
        <v>29</v>
      </c>
      <c r="F343" s="2" t="s">
        <v>1325</v>
      </c>
      <c r="G343" s="2" t="s">
        <v>22</v>
      </c>
      <c r="H343" s="2" t="s">
        <v>29</v>
      </c>
      <c r="I343" s="2" t="s">
        <v>716</v>
      </c>
      <c r="J343" s="2" t="s">
        <v>717</v>
      </c>
      <c r="K343" s="2" t="s">
        <v>25</v>
      </c>
      <c r="L343" s="2" t="s">
        <v>29</v>
      </c>
    </row>
    <row r="344" spans="1:12" x14ac:dyDescent="0.25">
      <c r="A344" s="21">
        <v>3021</v>
      </c>
      <c r="B344" s="21">
        <v>3021</v>
      </c>
      <c r="C344" s="2" t="s">
        <v>718</v>
      </c>
      <c r="D344" s="2" t="s">
        <v>22</v>
      </c>
      <c r="E344" s="2" t="s">
        <v>29</v>
      </c>
      <c r="F344" s="2" t="s">
        <v>719</v>
      </c>
      <c r="G344" s="2" t="s">
        <v>22</v>
      </c>
      <c r="H344" s="2" t="s">
        <v>29</v>
      </c>
      <c r="I344" s="2" t="s">
        <v>720</v>
      </c>
      <c r="J344" s="2" t="s">
        <v>721</v>
      </c>
      <c r="K344" s="2" t="s">
        <v>25</v>
      </c>
      <c r="L344" s="2" t="s">
        <v>29</v>
      </c>
    </row>
    <row r="345" spans="1:12" x14ac:dyDescent="0.25">
      <c r="A345" s="2">
        <v>3876</v>
      </c>
      <c r="B345" s="2">
        <v>3876</v>
      </c>
      <c r="C345" s="2" t="s">
        <v>1398</v>
      </c>
      <c r="D345" s="2" t="s">
        <v>22</v>
      </c>
      <c r="E345" s="15" t="s">
        <v>29</v>
      </c>
      <c r="F345" s="26" t="s">
        <v>1412</v>
      </c>
      <c r="G345" s="2" t="s">
        <v>22</v>
      </c>
      <c r="H345" s="2" t="s">
        <v>29</v>
      </c>
      <c r="I345" s="2" t="s">
        <v>1399</v>
      </c>
    </row>
    <row r="346" spans="1:12" x14ac:dyDescent="0.25">
      <c r="A346" s="2">
        <v>1825</v>
      </c>
      <c r="B346" s="2">
        <v>1825</v>
      </c>
      <c r="C346" s="2" t="s">
        <v>1552</v>
      </c>
      <c r="D346" s="2" t="s">
        <v>355</v>
      </c>
      <c r="E346" s="2" t="s">
        <v>29</v>
      </c>
      <c r="F346" s="23" t="s">
        <v>1605</v>
      </c>
      <c r="G346" s="17" t="s">
        <v>355</v>
      </c>
      <c r="H346" s="2" t="s">
        <v>29</v>
      </c>
      <c r="I346" s="2" t="s">
        <v>1553</v>
      </c>
    </row>
    <row r="347" spans="1:12" x14ac:dyDescent="0.25">
      <c r="A347" s="21">
        <v>3824</v>
      </c>
      <c r="B347" s="21">
        <v>3824</v>
      </c>
      <c r="C347" s="2" t="s">
        <v>722</v>
      </c>
      <c r="D347" s="2" t="s">
        <v>582</v>
      </c>
      <c r="E347" s="2" t="s">
        <v>29</v>
      </c>
      <c r="F347" s="2" t="s">
        <v>723</v>
      </c>
      <c r="G347" s="2" t="s">
        <v>582</v>
      </c>
      <c r="H347" s="2" t="s">
        <v>29</v>
      </c>
      <c r="I347" s="2" t="s">
        <v>724</v>
      </c>
      <c r="J347" s="2" t="s">
        <v>725</v>
      </c>
      <c r="K347" s="2" t="s">
        <v>585</v>
      </c>
      <c r="L347" s="2" t="s">
        <v>29</v>
      </c>
    </row>
    <row r="348" spans="1:12" x14ac:dyDescent="0.25">
      <c r="A348" s="21">
        <v>1867</v>
      </c>
      <c r="B348" s="21">
        <v>1867</v>
      </c>
      <c r="C348" s="2" t="s">
        <v>726</v>
      </c>
      <c r="D348" s="2" t="s">
        <v>22</v>
      </c>
      <c r="E348" s="2" t="s">
        <v>29</v>
      </c>
      <c r="F348" s="2" t="s">
        <v>1207</v>
      </c>
      <c r="G348" s="2" t="s">
        <v>22</v>
      </c>
      <c r="H348" s="2" t="s">
        <v>29</v>
      </c>
      <c r="I348" s="2" t="s">
        <v>727</v>
      </c>
      <c r="J348" s="2" t="s">
        <v>728</v>
      </c>
      <c r="K348" s="2" t="s">
        <v>25</v>
      </c>
      <c r="L348" s="2" t="s">
        <v>29</v>
      </c>
    </row>
    <row r="349" spans="1:12" x14ac:dyDescent="0.25">
      <c r="A349" s="21">
        <v>5122</v>
      </c>
      <c r="B349" s="21">
        <v>5122</v>
      </c>
      <c r="C349" s="2" t="s">
        <v>729</v>
      </c>
      <c r="D349" s="2" t="s">
        <v>22</v>
      </c>
      <c r="E349" s="2" t="s">
        <v>29</v>
      </c>
      <c r="F349" s="2" t="s">
        <v>1326</v>
      </c>
      <c r="G349" s="2" t="s">
        <v>22</v>
      </c>
      <c r="H349" s="2" t="s">
        <v>29</v>
      </c>
      <c r="I349" s="2" t="s">
        <v>730</v>
      </c>
      <c r="J349" s="2" t="s">
        <v>731</v>
      </c>
      <c r="K349" s="2" t="s">
        <v>25</v>
      </c>
      <c r="L349" s="2" t="s">
        <v>29</v>
      </c>
    </row>
    <row r="350" spans="1:12" x14ac:dyDescent="0.25">
      <c r="A350" s="21">
        <v>3155</v>
      </c>
      <c r="B350" s="21">
        <v>3155</v>
      </c>
      <c r="C350" s="2" t="s">
        <v>732</v>
      </c>
      <c r="D350" s="2" t="s">
        <v>68</v>
      </c>
      <c r="E350" s="2" t="s">
        <v>29</v>
      </c>
      <c r="F350" s="2" t="s">
        <v>1327</v>
      </c>
      <c r="G350" s="2" t="s">
        <v>68</v>
      </c>
      <c r="H350" s="2" t="s">
        <v>29</v>
      </c>
      <c r="I350" s="2" t="s">
        <v>733</v>
      </c>
      <c r="J350" s="2" t="s">
        <v>734</v>
      </c>
      <c r="K350" s="2" t="s">
        <v>28</v>
      </c>
      <c r="L350" s="2" t="s">
        <v>29</v>
      </c>
    </row>
    <row r="351" spans="1:12" x14ac:dyDescent="0.25">
      <c r="A351" s="21" t="s">
        <v>824</v>
      </c>
      <c r="B351" s="21" t="s">
        <v>824</v>
      </c>
      <c r="C351" s="2" t="s">
        <v>849</v>
      </c>
      <c r="D351" s="2" t="s">
        <v>68</v>
      </c>
      <c r="E351" s="2" t="s">
        <v>29</v>
      </c>
      <c r="F351" s="2" t="s">
        <v>1343</v>
      </c>
      <c r="G351" s="2" t="s">
        <v>68</v>
      </c>
      <c r="H351" s="2" t="s">
        <v>29</v>
      </c>
      <c r="I351" s="2" t="s">
        <v>880</v>
      </c>
      <c r="J351" s="17" t="s">
        <v>860</v>
      </c>
      <c r="K351" s="17" t="s">
        <v>68</v>
      </c>
      <c r="L351" s="2" t="s">
        <v>29</v>
      </c>
    </row>
    <row r="352" spans="1:12" x14ac:dyDescent="0.25">
      <c r="A352" s="21">
        <v>1774</v>
      </c>
      <c r="B352" s="21">
        <v>1774</v>
      </c>
      <c r="C352" s="2" t="s">
        <v>735</v>
      </c>
      <c r="D352" s="2" t="s">
        <v>22</v>
      </c>
      <c r="E352" s="2" t="s">
        <v>29</v>
      </c>
      <c r="F352" s="2" t="s">
        <v>1208</v>
      </c>
      <c r="G352" s="2" t="s">
        <v>22</v>
      </c>
      <c r="H352" s="2" t="s">
        <v>29</v>
      </c>
      <c r="I352" s="2" t="s">
        <v>736</v>
      </c>
      <c r="J352" s="2" t="s">
        <v>737</v>
      </c>
      <c r="K352" s="2" t="s">
        <v>25</v>
      </c>
      <c r="L352" s="2" t="s">
        <v>29</v>
      </c>
    </row>
    <row r="353" spans="1:12" x14ac:dyDescent="0.25">
      <c r="A353" s="21">
        <v>5110</v>
      </c>
      <c r="B353" s="21">
        <v>5110</v>
      </c>
      <c r="C353" s="2" t="s">
        <v>738</v>
      </c>
      <c r="D353" s="2" t="s">
        <v>22</v>
      </c>
      <c r="E353" s="2" t="s">
        <v>29</v>
      </c>
      <c r="F353" s="2" t="s">
        <v>1328</v>
      </c>
      <c r="G353" s="2" t="s">
        <v>22</v>
      </c>
      <c r="H353" s="2" t="s">
        <v>29</v>
      </c>
      <c r="I353" s="2" t="s">
        <v>739</v>
      </c>
      <c r="J353" s="2" t="s">
        <v>740</v>
      </c>
      <c r="K353" s="2" t="s">
        <v>25</v>
      </c>
      <c r="L353" s="2" t="s">
        <v>29</v>
      </c>
    </row>
    <row r="354" spans="1:12" x14ac:dyDescent="0.25">
      <c r="A354" s="21">
        <v>6254</v>
      </c>
      <c r="B354" s="21">
        <v>6254</v>
      </c>
      <c r="C354" s="2" t="s">
        <v>947</v>
      </c>
      <c r="D354" s="2" t="s">
        <v>22</v>
      </c>
      <c r="E354" s="2" t="s">
        <v>29</v>
      </c>
      <c r="F354" s="2" t="s">
        <v>1348</v>
      </c>
      <c r="G354" s="2" t="s">
        <v>22</v>
      </c>
      <c r="H354" s="2" t="s">
        <v>29</v>
      </c>
      <c r="I354" s="2" t="s">
        <v>948</v>
      </c>
      <c r="J354" s="17" t="s">
        <v>967</v>
      </c>
      <c r="K354" s="17" t="s">
        <v>857</v>
      </c>
      <c r="L354" s="17" t="s">
        <v>29</v>
      </c>
    </row>
    <row r="355" spans="1:12" x14ac:dyDescent="0.25">
      <c r="A355" s="21">
        <v>1073</v>
      </c>
      <c r="B355" s="21">
        <v>1073</v>
      </c>
      <c r="C355" s="2" t="s">
        <v>741</v>
      </c>
      <c r="D355" s="2" t="s">
        <v>346</v>
      </c>
      <c r="E355" s="2" t="s">
        <v>14</v>
      </c>
      <c r="F355" s="2" t="s">
        <v>1330</v>
      </c>
      <c r="G355" s="2" t="s">
        <v>347</v>
      </c>
      <c r="H355" s="2" t="s">
        <v>16</v>
      </c>
      <c r="I355" s="2" t="s">
        <v>742</v>
      </c>
      <c r="J355" s="2" t="s">
        <v>743</v>
      </c>
      <c r="K355" s="2" t="s">
        <v>350</v>
      </c>
      <c r="L355" s="2" t="s">
        <v>20</v>
      </c>
    </row>
    <row r="356" spans="1:12" x14ac:dyDescent="0.25">
      <c r="A356" s="21">
        <v>3752</v>
      </c>
      <c r="B356" s="21">
        <v>3752</v>
      </c>
      <c r="C356" s="2" t="s">
        <v>744</v>
      </c>
      <c r="E356" s="2" t="s">
        <v>745</v>
      </c>
      <c r="F356" s="2" t="s">
        <v>1329</v>
      </c>
      <c r="G356" s="2" t="s">
        <v>746</v>
      </c>
      <c r="H356" s="2" t="s">
        <v>745</v>
      </c>
      <c r="I356" s="2" t="s">
        <v>747</v>
      </c>
      <c r="J356" s="2" t="s">
        <v>748</v>
      </c>
      <c r="K356" s="2" t="s">
        <v>28</v>
      </c>
      <c r="L356" s="2" t="s">
        <v>20</v>
      </c>
    </row>
    <row r="357" spans="1:12" x14ac:dyDescent="0.25">
      <c r="A357" s="2">
        <v>1694</v>
      </c>
      <c r="B357" s="2">
        <v>1694</v>
      </c>
      <c r="C357" s="2" t="s">
        <v>1554</v>
      </c>
      <c r="D357" s="2" t="s">
        <v>355</v>
      </c>
      <c r="E357" s="2" t="s">
        <v>14</v>
      </c>
      <c r="F357" s="23" t="s">
        <v>1614</v>
      </c>
      <c r="G357" s="17" t="s">
        <v>355</v>
      </c>
      <c r="H357" s="2" t="s">
        <v>16</v>
      </c>
      <c r="I357" s="2" t="s">
        <v>1555</v>
      </c>
    </row>
    <row r="358" spans="1:12" x14ac:dyDescent="0.25">
      <c r="A358" s="21">
        <v>3713</v>
      </c>
      <c r="B358" s="21">
        <v>3713</v>
      </c>
      <c r="C358" s="2" t="s">
        <v>749</v>
      </c>
      <c r="D358" s="2" t="s">
        <v>750</v>
      </c>
      <c r="E358" s="2" t="s">
        <v>29</v>
      </c>
      <c r="F358" s="2" t="s">
        <v>751</v>
      </c>
      <c r="G358" s="2" t="s">
        <v>750</v>
      </c>
      <c r="H358" s="2" t="s">
        <v>29</v>
      </c>
      <c r="I358" s="2" t="s">
        <v>752</v>
      </c>
      <c r="J358" s="2" t="s">
        <v>753</v>
      </c>
      <c r="K358" s="2" t="s">
        <v>750</v>
      </c>
      <c r="L358" s="2" t="s">
        <v>20</v>
      </c>
    </row>
    <row r="359" spans="1:12" x14ac:dyDescent="0.25">
      <c r="A359" s="21">
        <v>1358</v>
      </c>
      <c r="B359" s="21">
        <v>1358</v>
      </c>
      <c r="C359" s="2" t="s">
        <v>754</v>
      </c>
      <c r="D359" s="2" t="s">
        <v>755</v>
      </c>
      <c r="E359" s="2" t="s">
        <v>14</v>
      </c>
      <c r="F359" s="2" t="s">
        <v>1231</v>
      </c>
      <c r="G359" s="2" t="s">
        <v>756</v>
      </c>
      <c r="H359" s="2" t="s">
        <v>16</v>
      </c>
      <c r="I359" s="2" t="s">
        <v>757</v>
      </c>
      <c r="J359" s="2" t="s">
        <v>758</v>
      </c>
      <c r="K359" s="2" t="s">
        <v>759</v>
      </c>
      <c r="L359" s="2" t="s">
        <v>20</v>
      </c>
    </row>
    <row r="360" spans="1:12" x14ac:dyDescent="0.25">
      <c r="A360" s="21">
        <v>1860</v>
      </c>
      <c r="B360" s="21">
        <v>1860</v>
      </c>
      <c r="C360" s="2" t="s">
        <v>760</v>
      </c>
      <c r="D360" s="2" t="s">
        <v>761</v>
      </c>
      <c r="E360" s="2" t="s">
        <v>14</v>
      </c>
      <c r="F360" s="2" t="s">
        <v>1331</v>
      </c>
      <c r="G360" s="2" t="s">
        <v>761</v>
      </c>
      <c r="H360" s="2" t="s">
        <v>16</v>
      </c>
      <c r="I360" s="2" t="s">
        <v>762</v>
      </c>
      <c r="J360" s="2" t="s">
        <v>763</v>
      </c>
      <c r="K360" s="2" t="s">
        <v>761</v>
      </c>
      <c r="L360" s="2" t="s">
        <v>20</v>
      </c>
    </row>
    <row r="361" spans="1:12" x14ac:dyDescent="0.25">
      <c r="A361" s="21">
        <v>1496</v>
      </c>
      <c r="B361" s="21">
        <v>1496</v>
      </c>
      <c r="C361" s="2" t="s">
        <v>764</v>
      </c>
      <c r="D361" s="2" t="s">
        <v>53</v>
      </c>
      <c r="E361" s="2" t="s">
        <v>745</v>
      </c>
      <c r="F361" s="2" t="s">
        <v>1332</v>
      </c>
      <c r="G361" s="2" t="s">
        <v>54</v>
      </c>
      <c r="H361" s="2" t="s">
        <v>745</v>
      </c>
      <c r="I361" s="2" t="s">
        <v>765</v>
      </c>
      <c r="J361" s="2" t="s">
        <v>766</v>
      </c>
      <c r="K361" s="2" t="s">
        <v>54</v>
      </c>
      <c r="L361" s="2" t="s">
        <v>20</v>
      </c>
    </row>
    <row r="362" spans="1:12" x14ac:dyDescent="0.25">
      <c r="A362" s="21">
        <v>1496</v>
      </c>
      <c r="B362" s="21" t="s">
        <v>767</v>
      </c>
      <c r="C362" s="2" t="s">
        <v>764</v>
      </c>
      <c r="D362" s="2" t="s">
        <v>53</v>
      </c>
      <c r="E362" s="2" t="s">
        <v>29</v>
      </c>
      <c r="F362" s="2" t="s">
        <v>1332</v>
      </c>
      <c r="G362" s="2" t="s">
        <v>54</v>
      </c>
      <c r="H362" s="2" t="s">
        <v>29</v>
      </c>
      <c r="I362" s="2" t="s">
        <v>768</v>
      </c>
      <c r="J362" s="2" t="s">
        <v>769</v>
      </c>
      <c r="K362" s="2" t="s">
        <v>54</v>
      </c>
      <c r="L362" s="2" t="s">
        <v>20</v>
      </c>
    </row>
    <row r="363" spans="1:12" x14ac:dyDescent="0.25">
      <c r="A363" s="21">
        <v>1612</v>
      </c>
      <c r="B363" s="21">
        <v>1612</v>
      </c>
      <c r="C363" s="2" t="s">
        <v>770</v>
      </c>
      <c r="D363" s="2" t="s">
        <v>33</v>
      </c>
      <c r="E363" s="2" t="s">
        <v>14</v>
      </c>
      <c r="F363" s="2" t="s">
        <v>1209</v>
      </c>
      <c r="G363" s="2" t="s">
        <v>34</v>
      </c>
      <c r="H363" s="2" t="s">
        <v>16</v>
      </c>
      <c r="I363" s="2" t="s">
        <v>771</v>
      </c>
      <c r="J363" s="2" t="s">
        <v>772</v>
      </c>
      <c r="K363" s="2" t="s">
        <v>37</v>
      </c>
      <c r="L363" s="2" t="s">
        <v>20</v>
      </c>
    </row>
    <row r="364" spans="1:12" x14ac:dyDescent="0.25">
      <c r="A364" s="21">
        <v>1612</v>
      </c>
      <c r="B364" s="21" t="s">
        <v>773</v>
      </c>
      <c r="C364" s="2" t="s">
        <v>774</v>
      </c>
      <c r="D364" s="2" t="s">
        <v>33</v>
      </c>
      <c r="E364" s="2" t="s">
        <v>14</v>
      </c>
      <c r="F364" s="2" t="s">
        <v>1210</v>
      </c>
      <c r="G364" s="2" t="s">
        <v>34</v>
      </c>
      <c r="H364" s="2" t="s">
        <v>16</v>
      </c>
      <c r="I364" s="2" t="s">
        <v>775</v>
      </c>
      <c r="J364" s="2" t="s">
        <v>776</v>
      </c>
      <c r="K364" s="2" t="s">
        <v>37</v>
      </c>
      <c r="L364" s="2" t="s">
        <v>20</v>
      </c>
    </row>
    <row r="365" spans="1:12" x14ac:dyDescent="0.25">
      <c r="A365" s="2">
        <v>3931</v>
      </c>
      <c r="B365" s="2">
        <v>3931</v>
      </c>
      <c r="C365" s="2" t="s">
        <v>1556</v>
      </c>
      <c r="D365" s="2" t="s">
        <v>582</v>
      </c>
      <c r="E365" s="2" t="s">
        <v>14</v>
      </c>
      <c r="F365" s="23" t="s">
        <v>1606</v>
      </c>
      <c r="G365" s="17" t="s">
        <v>582</v>
      </c>
      <c r="H365" s="2" t="s">
        <v>16</v>
      </c>
      <c r="I365" s="2" t="s">
        <v>1557</v>
      </c>
    </row>
    <row r="366" spans="1:12" x14ac:dyDescent="0.25">
      <c r="A366" s="21">
        <v>1575</v>
      </c>
      <c r="B366" s="21">
        <v>1575</v>
      </c>
      <c r="C366" s="2" t="s">
        <v>777</v>
      </c>
      <c r="D366" s="2" t="s">
        <v>778</v>
      </c>
      <c r="E366" s="2" t="s">
        <v>29</v>
      </c>
      <c r="F366" s="2" t="s">
        <v>1333</v>
      </c>
      <c r="G366" s="2" t="s">
        <v>779</v>
      </c>
      <c r="H366" s="2" t="s">
        <v>29</v>
      </c>
      <c r="I366" s="2" t="s">
        <v>780</v>
      </c>
      <c r="J366" s="2" t="s">
        <v>781</v>
      </c>
      <c r="K366" s="2" t="s">
        <v>782</v>
      </c>
      <c r="L366" s="2" t="s">
        <v>20</v>
      </c>
    </row>
    <row r="367" spans="1:12" x14ac:dyDescent="0.25">
      <c r="A367" s="21" t="s">
        <v>826</v>
      </c>
      <c r="B367" s="21">
        <v>1575</v>
      </c>
      <c r="C367" s="2" t="s">
        <v>847</v>
      </c>
      <c r="D367" s="2" t="s">
        <v>778</v>
      </c>
      <c r="E367" s="2" t="s">
        <v>29</v>
      </c>
      <c r="F367" s="2" t="s">
        <v>1216</v>
      </c>
      <c r="G367" s="2" t="s">
        <v>779</v>
      </c>
      <c r="H367" s="2" t="s">
        <v>29</v>
      </c>
      <c r="I367" s="2" t="s">
        <v>881</v>
      </c>
      <c r="J367" s="17" t="s">
        <v>905</v>
      </c>
      <c r="K367" s="17" t="s">
        <v>861</v>
      </c>
      <c r="L367" s="2" t="s">
        <v>29</v>
      </c>
    </row>
    <row r="368" spans="1:12" x14ac:dyDescent="0.25">
      <c r="A368" s="21">
        <v>1010</v>
      </c>
      <c r="B368" s="21">
        <v>1010</v>
      </c>
      <c r="C368" s="2" t="s">
        <v>884</v>
      </c>
      <c r="D368" s="2" t="s">
        <v>68</v>
      </c>
      <c r="E368" s="2" t="s">
        <v>784</v>
      </c>
      <c r="F368" s="2" t="s">
        <v>1218</v>
      </c>
      <c r="G368" s="2" t="s">
        <v>68</v>
      </c>
      <c r="H368" s="2" t="s">
        <v>784</v>
      </c>
      <c r="I368" s="2" t="s">
        <v>883</v>
      </c>
      <c r="J368" s="17" t="s">
        <v>907</v>
      </c>
      <c r="K368" s="17" t="s">
        <v>68</v>
      </c>
      <c r="L368" s="2" t="s">
        <v>784</v>
      </c>
    </row>
    <row r="369" spans="1:12" x14ac:dyDescent="0.25">
      <c r="A369" s="21">
        <v>6110</v>
      </c>
      <c r="B369" s="21">
        <v>6110</v>
      </c>
      <c r="C369" s="2" t="s">
        <v>783</v>
      </c>
      <c r="D369" s="2" t="s">
        <v>251</v>
      </c>
      <c r="E369" s="2" t="s">
        <v>784</v>
      </c>
      <c r="F369" s="2" t="s">
        <v>1334</v>
      </c>
      <c r="G369" s="2" t="s">
        <v>252</v>
      </c>
      <c r="H369" s="2" t="s">
        <v>784</v>
      </c>
      <c r="I369" s="2" t="s">
        <v>785</v>
      </c>
      <c r="J369" s="2" t="s">
        <v>786</v>
      </c>
      <c r="K369" s="2" t="s">
        <v>585</v>
      </c>
      <c r="L369" s="2" t="s">
        <v>20</v>
      </c>
    </row>
    <row r="370" spans="1:12" x14ac:dyDescent="0.25">
      <c r="A370" s="21">
        <v>6110</v>
      </c>
      <c r="B370" s="21" t="s">
        <v>787</v>
      </c>
      <c r="C370" s="2" t="s">
        <v>783</v>
      </c>
      <c r="D370" s="2" t="s">
        <v>251</v>
      </c>
      <c r="E370" s="2" t="s">
        <v>29</v>
      </c>
      <c r="F370" s="2" t="s">
        <v>1335</v>
      </c>
      <c r="G370" s="2" t="s">
        <v>252</v>
      </c>
      <c r="H370" s="2" t="s">
        <v>29</v>
      </c>
      <c r="I370" s="2" t="s">
        <v>788</v>
      </c>
      <c r="J370" s="2" t="s">
        <v>786</v>
      </c>
      <c r="K370" s="2" t="s">
        <v>585</v>
      </c>
      <c r="L370" s="2" t="s">
        <v>20</v>
      </c>
    </row>
    <row r="371" spans="1:12" x14ac:dyDescent="0.25">
      <c r="A371" s="2" t="s">
        <v>1713</v>
      </c>
      <c r="B371" s="2" t="s">
        <v>1713</v>
      </c>
      <c r="C371" s="2" t="s">
        <v>1714</v>
      </c>
      <c r="D371" s="2" t="s">
        <v>22</v>
      </c>
      <c r="E371" s="2" t="s">
        <v>29</v>
      </c>
      <c r="F371" s="2" t="s">
        <v>1745</v>
      </c>
      <c r="G371" s="2" t="s">
        <v>808</v>
      </c>
      <c r="H371" s="2" t="s">
        <v>29</v>
      </c>
      <c r="I371" s="2" t="s">
        <v>1715</v>
      </c>
    </row>
    <row r="372" spans="1:12" x14ac:dyDescent="0.25">
      <c r="A372" s="21">
        <v>1976</v>
      </c>
      <c r="B372" s="21">
        <v>1976</v>
      </c>
      <c r="C372" s="2" t="s">
        <v>850</v>
      </c>
      <c r="D372" s="2" t="s">
        <v>22</v>
      </c>
      <c r="E372" s="2" t="s">
        <v>29</v>
      </c>
      <c r="F372" s="2" t="s">
        <v>1217</v>
      </c>
      <c r="G372" s="2" t="s">
        <v>808</v>
      </c>
      <c r="H372" s="2" t="s">
        <v>29</v>
      </c>
      <c r="I372" s="2" t="s">
        <v>882</v>
      </c>
      <c r="J372" s="17" t="s">
        <v>906</v>
      </c>
      <c r="K372" s="17" t="s">
        <v>857</v>
      </c>
      <c r="L372" s="2" t="s">
        <v>29</v>
      </c>
    </row>
    <row r="373" spans="1:12" x14ac:dyDescent="0.25">
      <c r="A373" s="21">
        <v>3783</v>
      </c>
      <c r="B373" s="21">
        <v>3783</v>
      </c>
      <c r="C373" s="2" t="s">
        <v>789</v>
      </c>
      <c r="D373" s="2" t="s">
        <v>790</v>
      </c>
      <c r="E373" s="2" t="s">
        <v>29</v>
      </c>
      <c r="F373" s="2" t="s">
        <v>791</v>
      </c>
      <c r="G373" s="2" t="s">
        <v>792</v>
      </c>
      <c r="H373" s="2" t="s">
        <v>29</v>
      </c>
      <c r="I373" s="2" t="s">
        <v>793</v>
      </c>
      <c r="J373" s="2" t="s">
        <v>794</v>
      </c>
      <c r="K373" s="2" t="s">
        <v>795</v>
      </c>
      <c r="L373" s="2" t="s">
        <v>20</v>
      </c>
    </row>
    <row r="374" spans="1:12" x14ac:dyDescent="0.25">
      <c r="A374" s="2" t="s">
        <v>1748</v>
      </c>
      <c r="B374" s="2" t="s">
        <v>1748</v>
      </c>
      <c r="C374" s="2" t="s">
        <v>990</v>
      </c>
      <c r="D374" s="2" t="s">
        <v>22</v>
      </c>
      <c r="E374" s="2" t="s">
        <v>29</v>
      </c>
      <c r="F374" s="2" t="s">
        <v>1820</v>
      </c>
      <c r="G374" s="2" t="s">
        <v>808</v>
      </c>
      <c r="H374" s="2" t="s">
        <v>29</v>
      </c>
      <c r="I374" s="2" t="s">
        <v>1749</v>
      </c>
    </row>
    <row r="375" spans="1:12" x14ac:dyDescent="0.25">
      <c r="A375" s="2">
        <v>6119</v>
      </c>
      <c r="B375" s="2">
        <v>6119</v>
      </c>
      <c r="C375" s="2" t="s">
        <v>1751</v>
      </c>
      <c r="D375" s="2" t="s">
        <v>22</v>
      </c>
      <c r="E375" s="2" t="s">
        <v>29</v>
      </c>
      <c r="F375" s="2" t="s">
        <v>1821</v>
      </c>
      <c r="G375" s="2" t="s">
        <v>808</v>
      </c>
      <c r="H375" s="2" t="s">
        <v>29</v>
      </c>
      <c r="I375" s="2" t="s">
        <v>1752</v>
      </c>
    </row>
    <row r="376" spans="1:12" x14ac:dyDescent="0.25">
      <c r="A376" s="2">
        <v>1855</v>
      </c>
      <c r="B376" s="2">
        <v>1855</v>
      </c>
      <c r="C376" s="2" t="s">
        <v>1753</v>
      </c>
      <c r="D376" s="2" t="s">
        <v>22</v>
      </c>
      <c r="E376" s="2" t="s">
        <v>29</v>
      </c>
      <c r="F376" s="2" t="s">
        <v>1822</v>
      </c>
      <c r="G376" s="2" t="s">
        <v>808</v>
      </c>
      <c r="H376" s="2" t="s">
        <v>29</v>
      </c>
      <c r="I376" s="2" t="s">
        <v>1754</v>
      </c>
    </row>
    <row r="377" spans="1:12" x14ac:dyDescent="0.25">
      <c r="A377" s="2" t="s">
        <v>1755</v>
      </c>
      <c r="B377" s="2" t="s">
        <v>1755</v>
      </c>
      <c r="C377" s="2" t="s">
        <v>1756</v>
      </c>
      <c r="D377" s="2" t="s">
        <v>22</v>
      </c>
      <c r="E377" s="2" t="s">
        <v>14</v>
      </c>
      <c r="F377" s="2" t="s">
        <v>1823</v>
      </c>
      <c r="G377" s="2" t="s">
        <v>808</v>
      </c>
      <c r="H377" s="2" t="s">
        <v>16</v>
      </c>
      <c r="I377" s="2" t="s">
        <v>1757</v>
      </c>
    </row>
    <row r="378" spans="1:12" x14ac:dyDescent="0.25">
      <c r="A378" s="2">
        <v>3266</v>
      </c>
      <c r="B378" s="2">
        <v>3266</v>
      </c>
      <c r="C378" s="2" t="s">
        <v>1758</v>
      </c>
      <c r="D378" s="2" t="s">
        <v>28</v>
      </c>
      <c r="E378" s="2" t="s">
        <v>29</v>
      </c>
      <c r="F378" s="2" t="s">
        <v>1824</v>
      </c>
      <c r="G378" s="2" t="s">
        <v>28</v>
      </c>
      <c r="H378" s="2" t="s">
        <v>29</v>
      </c>
      <c r="I378" s="2" t="s">
        <v>1759</v>
      </c>
    </row>
    <row r="379" spans="1:12" x14ac:dyDescent="0.25">
      <c r="A379" s="2">
        <v>5216</v>
      </c>
      <c r="B379" s="2">
        <v>5216</v>
      </c>
      <c r="C379" s="2" t="s">
        <v>1762</v>
      </c>
      <c r="D379" s="2" t="s">
        <v>22</v>
      </c>
      <c r="E379" s="2" t="s">
        <v>29</v>
      </c>
      <c r="F379" s="2" t="s">
        <v>1825</v>
      </c>
      <c r="G379" s="2" t="s">
        <v>808</v>
      </c>
      <c r="H379" s="2" t="s">
        <v>29</v>
      </c>
      <c r="I379" s="2" t="s">
        <v>1763</v>
      </c>
    </row>
    <row r="380" spans="1:12" x14ac:dyDescent="0.25">
      <c r="A380" s="2">
        <v>1262</v>
      </c>
      <c r="B380" s="2">
        <v>1262</v>
      </c>
      <c r="C380" s="2" t="s">
        <v>1764</v>
      </c>
      <c r="D380" s="2" t="s">
        <v>28</v>
      </c>
      <c r="E380" s="2" t="s">
        <v>29</v>
      </c>
      <c r="F380" s="2" t="s">
        <v>1826</v>
      </c>
      <c r="G380" s="2" t="s">
        <v>28</v>
      </c>
      <c r="H380" s="2" t="s">
        <v>29</v>
      </c>
      <c r="I380" s="2" t="s">
        <v>1765</v>
      </c>
    </row>
    <row r="381" spans="1:12" x14ac:dyDescent="0.25">
      <c r="A381" s="2">
        <v>1473</v>
      </c>
      <c r="B381" s="2">
        <v>1473</v>
      </c>
      <c r="C381" s="2" t="s">
        <v>1766</v>
      </c>
      <c r="D381" s="2" t="s">
        <v>22</v>
      </c>
      <c r="E381" s="2" t="s">
        <v>29</v>
      </c>
      <c r="F381" s="2" t="s">
        <v>1827</v>
      </c>
      <c r="G381" s="2" t="s">
        <v>808</v>
      </c>
      <c r="H381" s="2" t="s">
        <v>29</v>
      </c>
      <c r="I381" s="2" t="s">
        <v>1767</v>
      </c>
    </row>
    <row r="382" spans="1:12" x14ac:dyDescent="0.25">
      <c r="A382" s="2" t="s">
        <v>1768</v>
      </c>
      <c r="B382" s="2" t="s">
        <v>1768</v>
      </c>
      <c r="C382" s="2" t="s">
        <v>1769</v>
      </c>
      <c r="D382" s="2" t="s">
        <v>22</v>
      </c>
      <c r="E382" s="2" t="s">
        <v>29</v>
      </c>
      <c r="F382" s="2" t="s">
        <v>1828</v>
      </c>
      <c r="G382" s="2" t="s">
        <v>808</v>
      </c>
      <c r="H382" s="2" t="s">
        <v>29</v>
      </c>
      <c r="I382" s="2" t="s">
        <v>1770</v>
      </c>
    </row>
    <row r="383" spans="1:12" x14ac:dyDescent="0.25">
      <c r="A383" s="2">
        <v>1850</v>
      </c>
      <c r="B383" s="2">
        <v>1850</v>
      </c>
      <c r="C383" s="2" t="s">
        <v>1774</v>
      </c>
      <c r="D383" s="2" t="s">
        <v>22</v>
      </c>
      <c r="E383" s="2" t="s">
        <v>29</v>
      </c>
      <c r="F383" s="2" t="s">
        <v>1829</v>
      </c>
      <c r="G383" s="2" t="s">
        <v>808</v>
      </c>
      <c r="H383" s="2" t="s">
        <v>29</v>
      </c>
      <c r="I383" s="2" t="s">
        <v>1775</v>
      </c>
    </row>
    <row r="384" spans="1:12" x14ac:dyDescent="0.25">
      <c r="A384" s="2">
        <v>3662</v>
      </c>
      <c r="B384" s="2">
        <v>3662</v>
      </c>
      <c r="C384" s="2" t="s">
        <v>1790</v>
      </c>
      <c r="D384" s="2" t="s">
        <v>22</v>
      </c>
      <c r="E384" s="2" t="s">
        <v>29</v>
      </c>
      <c r="F384" s="2" t="s">
        <v>1830</v>
      </c>
      <c r="G384" s="2" t="s">
        <v>808</v>
      </c>
      <c r="H384" s="2" t="s">
        <v>29</v>
      </c>
      <c r="I384" s="2" t="s">
        <v>1791</v>
      </c>
    </row>
    <row r="385" spans="1:9" x14ac:dyDescent="0.25">
      <c r="A385" s="2">
        <v>1681</v>
      </c>
      <c r="B385" s="2">
        <v>1681</v>
      </c>
      <c r="C385" s="2" t="s">
        <v>1792</v>
      </c>
      <c r="D385" s="2" t="s">
        <v>582</v>
      </c>
      <c r="E385" s="2" t="s">
        <v>14</v>
      </c>
      <c r="F385" s="2" t="s">
        <v>1831</v>
      </c>
      <c r="G385" s="2" t="s">
        <v>582</v>
      </c>
      <c r="H385" s="2" t="s">
        <v>16</v>
      </c>
      <c r="I385" s="2" t="s">
        <v>1793</v>
      </c>
    </row>
    <row r="386" spans="1:9" x14ac:dyDescent="0.25">
      <c r="A386" s="2" t="s">
        <v>1794</v>
      </c>
      <c r="B386" s="2" t="s">
        <v>1794</v>
      </c>
      <c r="C386" s="2" t="s">
        <v>399</v>
      </c>
      <c r="D386" s="2" t="s">
        <v>400</v>
      </c>
      <c r="E386" s="2" t="s">
        <v>29</v>
      </c>
      <c r="F386" s="2" t="s">
        <v>399</v>
      </c>
      <c r="G386" s="2" t="s">
        <v>402</v>
      </c>
      <c r="H386" s="2" t="s">
        <v>29</v>
      </c>
      <c r="I386" s="2" t="s">
        <v>1047</v>
      </c>
    </row>
    <row r="387" spans="1:9" x14ac:dyDescent="0.25">
      <c r="A387" s="2">
        <v>1020</v>
      </c>
      <c r="B387" s="2">
        <v>1020</v>
      </c>
      <c r="C387" s="2" t="s">
        <v>1379</v>
      </c>
      <c r="D387" s="2" t="s">
        <v>1380</v>
      </c>
      <c r="E387" s="2" t="s">
        <v>29</v>
      </c>
      <c r="F387" s="2" t="s">
        <v>1731</v>
      </c>
      <c r="G387" s="2" t="s">
        <v>1380</v>
      </c>
      <c r="H387" s="2" t="s">
        <v>29</v>
      </c>
      <c r="I387" s="2" t="s">
        <v>1379</v>
      </c>
    </row>
    <row r="388" spans="1:9" x14ac:dyDescent="0.25">
      <c r="A388" s="2" t="s">
        <v>1795</v>
      </c>
      <c r="B388" s="2" t="s">
        <v>1795</v>
      </c>
      <c r="C388" s="2" t="s">
        <v>1661</v>
      </c>
      <c r="D388" s="2" t="s">
        <v>22</v>
      </c>
      <c r="E388" s="2" t="s">
        <v>29</v>
      </c>
      <c r="F388" s="2" t="s">
        <v>1832</v>
      </c>
      <c r="G388" s="2" t="s">
        <v>808</v>
      </c>
      <c r="H388" s="2" t="s">
        <v>29</v>
      </c>
      <c r="I388" s="2" t="s">
        <v>1662</v>
      </c>
    </row>
    <row r="389" spans="1:9" ht="30" x14ac:dyDescent="0.25">
      <c r="A389" s="2">
        <v>5214</v>
      </c>
      <c r="B389" s="2">
        <v>5214</v>
      </c>
      <c r="C389" s="2" t="s">
        <v>1796</v>
      </c>
      <c r="D389" s="2" t="s">
        <v>22</v>
      </c>
      <c r="E389" s="2" t="s">
        <v>14</v>
      </c>
      <c r="F389" s="18" t="s">
        <v>1833</v>
      </c>
      <c r="G389" s="2" t="s">
        <v>808</v>
      </c>
      <c r="H389" s="2" t="s">
        <v>16</v>
      </c>
      <c r="I389" s="2" t="s">
        <v>1797</v>
      </c>
    </row>
    <row r="390" spans="1:9" x14ac:dyDescent="0.25">
      <c r="A390" s="2" t="s">
        <v>1798</v>
      </c>
      <c r="B390" s="2" t="s">
        <v>1798</v>
      </c>
      <c r="C390" s="2" t="s">
        <v>1672</v>
      </c>
      <c r="D390" s="2" t="s">
        <v>28</v>
      </c>
      <c r="E390" s="2" t="s">
        <v>29</v>
      </c>
      <c r="F390" s="2" t="s">
        <v>1834</v>
      </c>
      <c r="G390" s="2" t="s">
        <v>28</v>
      </c>
      <c r="H390" s="2" t="s">
        <v>29</v>
      </c>
      <c r="I390" s="2" t="s">
        <v>1799</v>
      </c>
    </row>
    <row r="391" spans="1:9" x14ac:dyDescent="0.25">
      <c r="A391" s="2">
        <v>3078</v>
      </c>
      <c r="B391" s="2">
        <v>3078</v>
      </c>
      <c r="C391" s="2" t="s">
        <v>1802</v>
      </c>
      <c r="D391" s="2" t="s">
        <v>1803</v>
      </c>
      <c r="E391" s="2" t="s">
        <v>14</v>
      </c>
      <c r="F391" s="2" t="s">
        <v>1835</v>
      </c>
      <c r="G391" s="2" t="s">
        <v>1803</v>
      </c>
      <c r="H391" s="2" t="s">
        <v>16</v>
      </c>
      <c r="I391" s="2" t="s">
        <v>1804</v>
      </c>
    </row>
    <row r="392" spans="1:9" x14ac:dyDescent="0.25">
      <c r="A392" s="2">
        <v>3078</v>
      </c>
      <c r="B392" s="2" t="s">
        <v>1819</v>
      </c>
      <c r="C392" s="2" t="s">
        <v>1805</v>
      </c>
      <c r="D392" s="2" t="s">
        <v>1803</v>
      </c>
      <c r="E392" s="2" t="s">
        <v>14</v>
      </c>
      <c r="F392" s="2" t="s">
        <v>1836</v>
      </c>
      <c r="G392" s="2" t="s">
        <v>1803</v>
      </c>
      <c r="H392" s="2" t="s">
        <v>16</v>
      </c>
      <c r="I392" s="2" t="s">
        <v>1806</v>
      </c>
    </row>
    <row r="393" spans="1:9" x14ac:dyDescent="0.25">
      <c r="A393" s="2">
        <v>5135</v>
      </c>
      <c r="B393" s="2">
        <v>5135</v>
      </c>
      <c r="C393" s="2" t="s">
        <v>1807</v>
      </c>
      <c r="D393" s="2" t="s">
        <v>582</v>
      </c>
      <c r="E393" s="2" t="s">
        <v>14</v>
      </c>
      <c r="F393" s="2" t="s">
        <v>1837</v>
      </c>
      <c r="G393" s="2" t="s">
        <v>582</v>
      </c>
      <c r="H393" s="2" t="s">
        <v>16</v>
      </c>
      <c r="I393" s="2" t="s">
        <v>1808</v>
      </c>
    </row>
    <row r="394" spans="1:9" x14ac:dyDescent="0.25">
      <c r="A394" s="2">
        <v>3085</v>
      </c>
      <c r="B394" s="2">
        <v>3085</v>
      </c>
      <c r="C394" s="2" t="s">
        <v>1809</v>
      </c>
      <c r="D394" s="2" t="s">
        <v>22</v>
      </c>
      <c r="E394" s="2" t="s">
        <v>29</v>
      </c>
      <c r="F394" s="2" t="s">
        <v>1838</v>
      </c>
      <c r="G394" s="2" t="s">
        <v>808</v>
      </c>
      <c r="H394" s="2" t="s">
        <v>29</v>
      </c>
      <c r="I394" s="2" t="s">
        <v>1810</v>
      </c>
    </row>
    <row r="395" spans="1:9" x14ac:dyDescent="0.25">
      <c r="A395" s="2">
        <v>6131</v>
      </c>
      <c r="B395" s="2">
        <v>6131</v>
      </c>
      <c r="C395" s="2" t="s">
        <v>1812</v>
      </c>
      <c r="D395" s="2" t="s">
        <v>22</v>
      </c>
      <c r="E395" s="2" t="s">
        <v>14</v>
      </c>
      <c r="F395" s="2" t="s">
        <v>1839</v>
      </c>
      <c r="G395" s="2" t="s">
        <v>808</v>
      </c>
      <c r="H395" s="2" t="s">
        <v>16</v>
      </c>
      <c r="I395" s="2" t="s">
        <v>1813</v>
      </c>
    </row>
    <row r="396" spans="1:9" x14ac:dyDescent="0.25">
      <c r="A396" s="2">
        <v>5098</v>
      </c>
      <c r="B396" s="2">
        <v>5098</v>
      </c>
      <c r="C396" s="2" t="s">
        <v>1815</v>
      </c>
      <c r="D396" s="2" t="s">
        <v>22</v>
      </c>
      <c r="E396" s="2" t="s">
        <v>29</v>
      </c>
      <c r="F396" s="2" t="s">
        <v>1840</v>
      </c>
      <c r="G396" s="2" t="s">
        <v>808</v>
      </c>
      <c r="H396" s="2" t="s">
        <v>29</v>
      </c>
      <c r="I396" s="2" t="s">
        <v>1816</v>
      </c>
    </row>
    <row r="397" spans="1:9" x14ac:dyDescent="0.25">
      <c r="A397" s="2">
        <v>3890</v>
      </c>
      <c r="B397" s="2">
        <v>3890</v>
      </c>
      <c r="C397" s="2" t="s">
        <v>1714</v>
      </c>
      <c r="D397" s="2" t="s">
        <v>22</v>
      </c>
      <c r="E397" s="2" t="s">
        <v>29</v>
      </c>
      <c r="F397" s="2" t="s">
        <v>1745</v>
      </c>
      <c r="G397" s="2" t="s">
        <v>808</v>
      </c>
      <c r="H397" s="2" t="s">
        <v>29</v>
      </c>
      <c r="I397" s="2" t="s">
        <v>1715</v>
      </c>
    </row>
    <row r="398" spans="1:9" x14ac:dyDescent="0.25">
      <c r="A398" s="2">
        <v>5145</v>
      </c>
      <c r="B398" s="2">
        <v>5145</v>
      </c>
      <c r="C398" s="2" t="s">
        <v>1817</v>
      </c>
      <c r="D398" s="2" t="s">
        <v>22</v>
      </c>
      <c r="E398" s="2" t="s">
        <v>29</v>
      </c>
      <c r="F398" s="2" t="s">
        <v>1841</v>
      </c>
      <c r="G398" s="2" t="s">
        <v>808</v>
      </c>
      <c r="H398" s="2" t="s">
        <v>29</v>
      </c>
      <c r="I398" s="2" t="s">
        <v>1818</v>
      </c>
    </row>
  </sheetData>
  <autoFilter ref="A1:L262" xr:uid="{66E2DF9B-FC4A-4037-BE08-EC1984271FC3}">
    <sortState xmlns:xlrd2="http://schemas.microsoft.com/office/spreadsheetml/2017/richdata2" ref="A2:L373">
      <sortCondition ref="C1:C262"/>
    </sortState>
  </autoFilter>
  <conditionalFormatting sqref="A1:A208 A251:A284 A297:A1048576">
    <cfRule type="duplicateValues" dxfId="15" priority="8"/>
    <cfRule type="duplicateValues" dxfId="14" priority="10"/>
  </conditionalFormatting>
  <conditionalFormatting sqref="B1:B208 B233:B284 B297:B348 B374:B1048576 C349:C373 A285:A296">
    <cfRule type="duplicateValues" dxfId="13" priority="9"/>
  </conditionalFormatting>
  <conditionalFormatting sqref="E285:E289">
    <cfRule type="expression" dxfId="12" priority="7">
      <formula>COUNTIF($D285,"*BIO*")&gt;0</formula>
    </cfRule>
  </conditionalFormatting>
  <conditionalFormatting sqref="E290:E296">
    <cfRule type="expression" dxfId="11" priority="6">
      <formula>COUNTIF($D290,"*BIO*")&gt;0</formula>
    </cfRule>
  </conditionalFormatting>
  <conditionalFormatting sqref="A1:A1048576">
    <cfRule type="duplicateValues" dxfId="10" priority="5"/>
  </conditionalFormatting>
  <conditionalFormatting sqref="B349:B373">
    <cfRule type="duplicateValues" dxfId="9" priority="3"/>
    <cfRule type="duplicateValues" dxfId="8" priority="4"/>
  </conditionalFormatting>
  <conditionalFormatting sqref="B349:B373">
    <cfRule type="duplicateValues" dxfId="7" priority="2"/>
  </conditionalFormatting>
  <conditionalFormatting sqref="B1:B1048576">
    <cfRule type="duplicateValues" dxfId="6" priority="1"/>
  </conditionalFormatting>
  <dataValidations disablePrompts="1" count="1">
    <dataValidation type="list" allowBlank="1" showInputMessage="1" showErrorMessage="1" sqref="E285:E296" xr:uid="{D2A03377-085F-49A0-A419-20B7B5614614}">
      <formula1>"250ml, 500ml, 3l, 5l, 11l, 20l, 100g, 125g, 200g, 225g, 250g, 300g, 380g, 400g, 450g, 500g, 800g, kg, 3kg, Pièce"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40653-2CCC-43D2-ACFA-2AD6CAE79694}">
  <dimension ref="A1:S243"/>
  <sheetViews>
    <sheetView tabSelected="1" workbookViewId="0">
      <pane ySplit="1" topLeftCell="A2" activePane="bottomLeft" state="frozen"/>
      <selection pane="bottomLeft" activeCell="N1" sqref="N1"/>
    </sheetView>
  </sheetViews>
  <sheetFormatPr baseColWidth="10" defaultRowHeight="15" x14ac:dyDescent="0.25"/>
  <cols>
    <col min="1" max="2" width="11.42578125" style="2"/>
    <col min="3" max="3" width="30.42578125" style="2" customWidth="1"/>
    <col min="4" max="4" width="11.42578125" style="2"/>
    <col min="5" max="5" width="28.5703125" style="2" customWidth="1"/>
    <col min="6" max="13" width="11.42578125" style="2"/>
    <col min="14" max="14" width="52" style="2" customWidth="1"/>
    <col min="15" max="16" width="11.42578125" style="2"/>
    <col min="17" max="17" width="24" style="2" customWidth="1"/>
    <col min="18" max="19" width="11.42578125" style="2"/>
  </cols>
  <sheetData>
    <row r="1" spans="1:19" ht="25.5" x14ac:dyDescent="0.25">
      <c r="A1" s="2" t="s">
        <v>796</v>
      </c>
      <c r="B1" s="3" t="s">
        <v>797</v>
      </c>
      <c r="C1" s="3" t="s">
        <v>798</v>
      </c>
      <c r="D1" s="3" t="s">
        <v>3</v>
      </c>
      <c r="E1" s="3" t="s">
        <v>8</v>
      </c>
      <c r="F1" s="3" t="s">
        <v>799</v>
      </c>
      <c r="G1" s="3" t="s">
        <v>800</v>
      </c>
      <c r="H1" s="3" t="s">
        <v>801</v>
      </c>
      <c r="I1" s="3" t="s">
        <v>802</v>
      </c>
      <c r="J1" s="4" t="s">
        <v>803</v>
      </c>
      <c r="K1" s="4" t="s">
        <v>804</v>
      </c>
      <c r="L1" s="4" t="s">
        <v>805</v>
      </c>
      <c r="M1" s="3" t="s">
        <v>806</v>
      </c>
      <c r="N1" s="1" t="s">
        <v>5</v>
      </c>
      <c r="O1" s="1" t="s">
        <v>6</v>
      </c>
      <c r="P1" s="1" t="s">
        <v>7</v>
      </c>
      <c r="Q1" s="1" t="s">
        <v>9</v>
      </c>
      <c r="R1" s="1" t="s">
        <v>10</v>
      </c>
      <c r="S1" s="1" t="s">
        <v>11</v>
      </c>
    </row>
    <row r="2" spans="1:19" ht="22.5" x14ac:dyDescent="0.25">
      <c r="A2" s="5">
        <v>6035</v>
      </c>
      <c r="B2" s="5">
        <v>6035</v>
      </c>
      <c r="C2" s="6" t="s">
        <v>1746</v>
      </c>
      <c r="D2" s="5" t="s">
        <v>582</v>
      </c>
      <c r="E2" s="6" t="s">
        <v>1442</v>
      </c>
      <c r="F2" s="5" t="s">
        <v>813</v>
      </c>
      <c r="G2" s="7"/>
      <c r="H2" s="8">
        <v>4.6399999999999997</v>
      </c>
      <c r="I2" s="9" t="s">
        <v>14</v>
      </c>
      <c r="J2" s="10" t="s">
        <v>807</v>
      </c>
      <c r="K2" s="10"/>
      <c r="L2" s="10"/>
      <c r="M2" s="10"/>
      <c r="N2" s="2" t="str">
        <f>VLOOKUP(A2,'FR EN ES DN'!$B$2:$L$600,5,FALSE)</f>
        <v>Algorroba Organic Chocolate (100g shelf</v>
      </c>
      <c r="O2" s="2" t="str">
        <f>VLOOKUP($A2,'FR EN ES DN'!$B$2:$L$600,6,FALSE)</f>
        <v>National</v>
      </c>
      <c r="P2" s="2" t="str">
        <f>VLOOKUP($A2,'FR EN ES DN'!$B$2:$L$600,7,FALSE)</f>
        <v>Piece</v>
      </c>
      <c r="Q2" s="2">
        <f>VLOOKUP($A2,'FR EN ES DN'!$B$2:$L$600,9,FALSE)</f>
        <v>0</v>
      </c>
      <c r="R2" s="2">
        <f>VLOOKUP($A2,'FR EN ES DN'!$B$2:$L$600,10,FALSE)</f>
        <v>0</v>
      </c>
      <c r="S2" s="2">
        <f>VLOOKUP($A2,'FR EN ES DN'!$B$2:$L$600,11,FALSE)</f>
        <v>0</v>
      </c>
    </row>
    <row r="3" spans="1:19" ht="33.75" x14ac:dyDescent="0.25">
      <c r="A3" s="11">
        <v>6096</v>
      </c>
      <c r="B3" s="11">
        <v>6096</v>
      </c>
      <c r="C3" s="12" t="s">
        <v>975</v>
      </c>
      <c r="D3" s="11" t="s">
        <v>13</v>
      </c>
      <c r="E3" s="12" t="s">
        <v>17</v>
      </c>
      <c r="F3" s="11" t="s">
        <v>13</v>
      </c>
      <c r="G3" s="13" t="s">
        <v>809</v>
      </c>
      <c r="H3" s="14">
        <v>30.11</v>
      </c>
      <c r="I3" s="15" t="s">
        <v>14</v>
      </c>
      <c r="J3" s="16"/>
      <c r="K3" s="16"/>
      <c r="L3" s="16"/>
      <c r="M3" s="16"/>
      <c r="N3" s="2" t="str">
        <f>VLOOKUP(A3,'FR EN ES DN'!$B$2:$L$600,5,FALSE)</f>
        <v>Organic Acai powder  (250g bag) Superior Quality !!</v>
      </c>
      <c r="O3" s="2" t="str">
        <f>VLOOKUP($A3,'FR EN ES DN'!$B$2:$L$600,6,FALSE)</f>
        <v>Brazil</v>
      </c>
      <c r="P3" s="2" t="str">
        <f>VLOOKUP($A3,'FR EN ES DN'!$B$2:$L$600,7,FALSE)</f>
        <v>Piece</v>
      </c>
      <c r="Q3" s="2" t="str">
        <f>VLOOKUP($A3,'FR EN ES DN'!$B$2:$L$600,9,FALSE)</f>
        <v>Organisk iofiliseret acai-pulver (250gr)</v>
      </c>
      <c r="R3" s="2" t="str">
        <f>VLOOKUP($A3,'FR EN ES DN'!$B$2:$L$600,10,FALSE)</f>
        <v>Brasilien</v>
      </c>
      <c r="S3" s="2" t="str">
        <f>VLOOKUP($A3,'FR EN ES DN'!$B$2:$L$600,11,FALSE)</f>
        <v>stk.</v>
      </c>
    </row>
    <row r="4" spans="1:19" x14ac:dyDescent="0.25">
      <c r="A4" s="5" t="s">
        <v>976</v>
      </c>
      <c r="B4" s="5" t="s">
        <v>976</v>
      </c>
      <c r="C4" s="6" t="s">
        <v>27</v>
      </c>
      <c r="D4" s="5" t="s">
        <v>28</v>
      </c>
      <c r="E4" s="6" t="s">
        <v>30</v>
      </c>
      <c r="F4" s="5" t="s">
        <v>810</v>
      </c>
      <c r="G4" s="7" t="s">
        <v>977</v>
      </c>
      <c r="H4" s="8">
        <v>8.6199999999999992</v>
      </c>
      <c r="I4" s="9" t="s">
        <v>29</v>
      </c>
      <c r="J4" s="10" t="s">
        <v>807</v>
      </c>
      <c r="K4" s="10"/>
      <c r="L4" s="10"/>
      <c r="M4" s="10"/>
      <c r="N4" s="2" t="str">
        <f>VLOOKUP(A4,'FR EN ES DN'!$B$2:$L$600,5,FALSE)</f>
        <v xml:space="preserve">Organic white or purple garlic </v>
      </c>
      <c r="O4" s="2" t="str">
        <f>VLOOKUP($A4,'FR EN ES DN'!$B$2:$L$600,6,FALSE)</f>
        <v>Malaga</v>
      </c>
      <c r="P4" s="2" t="str">
        <f>VLOOKUP($A4,'FR EN ES DN'!$B$2:$L$600,7,FALSE)</f>
        <v>kg</v>
      </c>
      <c r="Q4" s="2" t="str">
        <f>VLOOKUP($A4,'FR EN ES DN'!$B$2:$L$600,9,FALSE)</f>
        <v>hvid eller lilla hvidløg BIO</v>
      </c>
      <c r="R4" s="2" t="str">
        <f>VLOOKUP($A4,'FR EN ES DN'!$B$2:$L$600,10,FALSE)</f>
        <v>Malaga</v>
      </c>
      <c r="S4" s="2" t="str">
        <f>VLOOKUP($A4,'FR EN ES DN'!$B$2:$L$600,11,FALSE)</f>
        <v>kg</v>
      </c>
    </row>
    <row r="5" spans="1:19" x14ac:dyDescent="0.25">
      <c r="A5" s="11">
        <v>1497</v>
      </c>
      <c r="B5" s="11">
        <v>1497</v>
      </c>
      <c r="C5" s="12" t="s">
        <v>978</v>
      </c>
      <c r="D5" s="11" t="s">
        <v>33</v>
      </c>
      <c r="E5" s="12" t="s">
        <v>35</v>
      </c>
      <c r="F5" s="11" t="s">
        <v>34</v>
      </c>
      <c r="G5" s="13" t="s">
        <v>1615</v>
      </c>
      <c r="H5" s="14">
        <v>50.66</v>
      </c>
      <c r="I5" s="15" t="s">
        <v>14</v>
      </c>
      <c r="J5" s="16"/>
      <c r="K5" s="16"/>
      <c r="L5" s="16"/>
      <c r="M5" s="16"/>
      <c r="N5" s="2" t="str">
        <f>VLOOKUP(A5,'FR EN ES DN'!$B$2:$L$600,5,FALSE)</f>
        <v>Organic Chlorella powder  (Pack of 1kg)</v>
      </c>
      <c r="O5" s="2" t="str">
        <f>VLOOKUP($A5,'FR EN ES DN'!$B$2:$L$600,6,FALSE)</f>
        <v>India</v>
      </c>
      <c r="P5" s="2" t="str">
        <f>VLOOKUP($A5,'FR EN ES DN'!$B$2:$L$600,7,FALSE)</f>
        <v>Piece</v>
      </c>
      <c r="Q5" s="2" t="str">
        <f>VLOOKUP($A5,'FR EN ES DN'!$B$2:$L$600,9,FALSE)</f>
        <v>Organisk Chlorella tangpulver  (1kg)</v>
      </c>
      <c r="R5" s="2" t="str">
        <f>VLOOKUP($A5,'FR EN ES DN'!$B$2:$L$600,10,FALSE)</f>
        <v>Indien</v>
      </c>
      <c r="S5" s="2" t="str">
        <f>VLOOKUP($A5,'FR EN ES DN'!$B$2:$L$600,11,FALSE)</f>
        <v>stk.</v>
      </c>
    </row>
    <row r="6" spans="1:19" x14ac:dyDescent="0.25">
      <c r="A6" s="5" t="s">
        <v>38</v>
      </c>
      <c r="B6" s="5">
        <v>1497</v>
      </c>
      <c r="C6" s="6" t="s">
        <v>979</v>
      </c>
      <c r="D6" s="5" t="s">
        <v>33</v>
      </c>
      <c r="E6" s="6" t="s">
        <v>40</v>
      </c>
      <c r="F6" s="5" t="s">
        <v>34</v>
      </c>
      <c r="G6" s="7" t="s">
        <v>1616</v>
      </c>
      <c r="H6" s="8">
        <v>25.88</v>
      </c>
      <c r="I6" s="9" t="s">
        <v>14</v>
      </c>
      <c r="J6" s="10"/>
      <c r="K6" s="10"/>
      <c r="L6" s="10"/>
      <c r="M6" s="10"/>
      <c r="N6" s="2" t="str">
        <f>VLOOKUP(A6,'FR EN ES DN'!$B$2:$L$600,5,FALSE)</f>
        <v>Organic Chlorella powder  (Pack 500g)</v>
      </c>
      <c r="O6" s="2" t="str">
        <f>VLOOKUP($A6,'FR EN ES DN'!$B$2:$L$600,6,FALSE)</f>
        <v>India</v>
      </c>
      <c r="P6" s="2" t="str">
        <f>VLOOKUP($A6,'FR EN ES DN'!$B$2:$L$600,7,FALSE)</f>
        <v>Piece</v>
      </c>
      <c r="Q6" s="2" t="str">
        <f>VLOOKUP($A6,'FR EN ES DN'!$B$2:$L$600,9,FALSE)</f>
        <v>Organisk Chlorella tangpulver (500gr)</v>
      </c>
      <c r="R6" s="2" t="str">
        <f>VLOOKUP($A6,'FR EN ES DN'!$B$2:$L$600,10,FALSE)</f>
        <v>Indien</v>
      </c>
      <c r="S6" s="2" t="str">
        <f>VLOOKUP($A6,'FR EN ES DN'!$B$2:$L$600,11,FALSE)</f>
        <v>stk.</v>
      </c>
    </row>
    <row r="7" spans="1:19" ht="22.5" x14ac:dyDescent="0.25">
      <c r="A7" s="11">
        <v>1189</v>
      </c>
      <c r="B7" s="11">
        <v>1189</v>
      </c>
      <c r="C7" s="12" t="s">
        <v>980</v>
      </c>
      <c r="D7" s="11" t="s">
        <v>43</v>
      </c>
      <c r="E7" s="12" t="s">
        <v>45</v>
      </c>
      <c r="F7" s="11" t="s">
        <v>43</v>
      </c>
      <c r="G7" s="13" t="s">
        <v>809</v>
      </c>
      <c r="H7" s="14">
        <v>82.17</v>
      </c>
      <c r="I7" s="15" t="s">
        <v>14</v>
      </c>
      <c r="J7" s="16"/>
      <c r="K7" s="16"/>
      <c r="L7" s="16"/>
      <c r="M7" s="16"/>
      <c r="N7" s="2" t="str">
        <f>VLOOKUP(A7,'FR EN ES DN'!$B$2:$L$600,5,FALSE)</f>
        <v>Organic dried seaweed Dulse (Pack of 1kg)</v>
      </c>
      <c r="O7" s="2" t="str">
        <f>VLOOKUP($A7,'FR EN ES DN'!$B$2:$L$600,6,FALSE)</f>
        <v>Ireland</v>
      </c>
      <c r="P7" s="2" t="str">
        <f>VLOOKUP($A7,'FR EN ES DN'!$B$2:$L$600,7,FALSE)</f>
        <v>Piece</v>
      </c>
      <c r="Q7" s="2" t="str">
        <f>VLOOKUP($A7,'FR EN ES DN'!$B$2:$L$600,9,FALSE)</f>
        <v>Organisk dehydreret Dulse tang (1kg)</v>
      </c>
      <c r="R7" s="2" t="str">
        <f>VLOOKUP($A7,'FR EN ES DN'!$B$2:$L$600,10,FALSE)</f>
        <v>Irland</v>
      </c>
      <c r="S7" s="2" t="str">
        <f>VLOOKUP($A7,'FR EN ES DN'!$B$2:$L$600,11,FALSE)</f>
        <v>stk.</v>
      </c>
    </row>
    <row r="8" spans="1:19" ht="22.5" x14ac:dyDescent="0.25">
      <c r="A8" s="5" t="s">
        <v>48</v>
      </c>
      <c r="B8" s="5">
        <v>1189</v>
      </c>
      <c r="C8" s="6" t="s">
        <v>981</v>
      </c>
      <c r="D8" s="5" t="s">
        <v>43</v>
      </c>
      <c r="E8" s="6" t="s">
        <v>50</v>
      </c>
      <c r="F8" s="5" t="s">
        <v>43</v>
      </c>
      <c r="G8" s="7" t="s">
        <v>809</v>
      </c>
      <c r="H8" s="8">
        <v>41.77</v>
      </c>
      <c r="I8" s="9" t="s">
        <v>14</v>
      </c>
      <c r="J8" s="10"/>
      <c r="K8" s="10"/>
      <c r="L8" s="10"/>
      <c r="M8" s="10"/>
      <c r="N8" s="2" t="str">
        <f>VLOOKUP(A8,'FR EN ES DN'!$B$2:$L$600,5,FALSE)</f>
        <v>Organic dried seaweed Dulse (Pack 500g)</v>
      </c>
      <c r="O8" s="2" t="str">
        <f>VLOOKUP($A8,'FR EN ES DN'!$B$2:$L$600,6,FALSE)</f>
        <v>Ireland</v>
      </c>
      <c r="P8" s="2" t="str">
        <f>VLOOKUP($A8,'FR EN ES DN'!$B$2:$L$600,7,FALSE)</f>
        <v>Piece</v>
      </c>
      <c r="Q8" s="2" t="str">
        <f>VLOOKUP($A8,'FR EN ES DN'!$B$2:$L$600,9,FALSE)</f>
        <v xml:space="preserve"> Organisk dehydreret Dulse tang (500gr)</v>
      </c>
      <c r="R8" s="2" t="str">
        <f>VLOOKUP($A8,'FR EN ES DN'!$B$2:$L$600,10,FALSE)</f>
        <v>Irland</v>
      </c>
      <c r="S8" s="2" t="str">
        <f>VLOOKUP($A8,'FR EN ES DN'!$B$2:$L$600,11,FALSE)</f>
        <v>stk.</v>
      </c>
    </row>
    <row r="9" spans="1:19" ht="22.5" x14ac:dyDescent="0.25">
      <c r="A9" s="11">
        <v>5247</v>
      </c>
      <c r="B9" s="11">
        <v>5247</v>
      </c>
      <c r="C9" s="12" t="s">
        <v>1413</v>
      </c>
      <c r="D9" s="11" t="s">
        <v>53</v>
      </c>
      <c r="E9" s="12" t="s">
        <v>1414</v>
      </c>
      <c r="F9" s="11" t="s">
        <v>54</v>
      </c>
      <c r="G9" s="13"/>
      <c r="H9" s="14">
        <v>3.27</v>
      </c>
      <c r="I9" s="15" t="s">
        <v>14</v>
      </c>
      <c r="J9" s="16"/>
      <c r="K9" s="16"/>
      <c r="L9" s="16"/>
      <c r="M9" s="16"/>
      <c r="N9" s="2" t="str">
        <f>VLOOKUP(A9,'FR EN ES DN'!$B$2:$L$600,5,FALSE)</f>
        <v>Fresh fleshy Gracilasa seaweed (approx. 100g).</v>
      </c>
      <c r="O9" s="2" t="str">
        <f>VLOOKUP($A9,'FR EN ES DN'!$B$2:$L$600,6,FALSE)</f>
        <v>Galicia</v>
      </c>
      <c r="P9" s="2" t="str">
        <f>VLOOKUP($A9,'FR EN ES DN'!$B$2:$L$600,7,FALSE)</f>
        <v>Piece</v>
      </c>
      <c r="Q9" s="2">
        <f>VLOOKUP($A9,'FR EN ES DN'!$B$2:$L$600,9,FALSE)</f>
        <v>0</v>
      </c>
      <c r="R9" s="2">
        <f>VLOOKUP($A9,'FR EN ES DN'!$B$2:$L$600,10,FALSE)</f>
        <v>0</v>
      </c>
      <c r="S9" s="2">
        <f>VLOOKUP($A9,'FR EN ES DN'!$B$2:$L$600,11,FALSE)</f>
        <v>0</v>
      </c>
    </row>
    <row r="10" spans="1:19" ht="22.5" x14ac:dyDescent="0.25">
      <c r="A10" s="5">
        <v>6073</v>
      </c>
      <c r="B10" s="5">
        <v>6073</v>
      </c>
      <c r="C10" s="6" t="s">
        <v>982</v>
      </c>
      <c r="D10" s="5" t="s">
        <v>53</v>
      </c>
      <c r="E10" s="6" t="s">
        <v>55</v>
      </c>
      <c r="F10" s="5" t="s">
        <v>53</v>
      </c>
      <c r="G10" s="7" t="s">
        <v>809</v>
      </c>
      <c r="H10" s="8">
        <v>37.659999999999997</v>
      </c>
      <c r="I10" s="9" t="s">
        <v>14</v>
      </c>
      <c r="J10" s="10"/>
      <c r="K10" s="10"/>
      <c r="L10" s="10"/>
      <c r="M10" s="10"/>
      <c r="N10" s="2" t="str">
        <f>VLOOKUP(A10,'FR EN ES DN'!$B$2:$L$600,5,FALSE)</f>
        <v>Organic Kombu seaweed dried (Pack of 1kg)</v>
      </c>
      <c r="O10" s="2" t="str">
        <f>VLOOKUP($A10,'FR EN ES DN'!$B$2:$L$600,6,FALSE)</f>
        <v>Galicia</v>
      </c>
      <c r="P10" s="2" t="str">
        <f>VLOOKUP($A10,'FR EN ES DN'!$B$2:$L$600,7,FALSE)</f>
        <v>Piece</v>
      </c>
      <c r="Q10" s="2" t="str">
        <f>VLOOKUP($A10,'FR EN ES DN'!$B$2:$L$600,9,FALSE)</f>
        <v>Organisk dehydreret Kombu tang(1kg)</v>
      </c>
      <c r="R10" s="2" t="str">
        <f>VLOOKUP($A10,'FR EN ES DN'!$B$2:$L$600,10,FALSE)</f>
        <v>Galicia</v>
      </c>
      <c r="S10" s="2" t="str">
        <f>VLOOKUP($A10,'FR EN ES DN'!$B$2:$L$600,11,FALSE)</f>
        <v>stk.</v>
      </c>
    </row>
    <row r="11" spans="1:19" ht="22.5" x14ac:dyDescent="0.25">
      <c r="A11" s="11" t="s">
        <v>57</v>
      </c>
      <c r="B11" s="11">
        <v>6073</v>
      </c>
      <c r="C11" s="12" t="s">
        <v>983</v>
      </c>
      <c r="D11" s="11" t="s">
        <v>53</v>
      </c>
      <c r="E11" s="12" t="s">
        <v>59</v>
      </c>
      <c r="F11" s="11" t="s">
        <v>53</v>
      </c>
      <c r="G11" s="13" t="s">
        <v>809</v>
      </c>
      <c r="H11" s="14">
        <v>19.579999999999998</v>
      </c>
      <c r="I11" s="15" t="s">
        <v>14</v>
      </c>
      <c r="J11" s="16"/>
      <c r="K11" s="16"/>
      <c r="L11" s="16"/>
      <c r="M11" s="16"/>
      <c r="N11" s="2" t="str">
        <f>VLOOKUP(A11,'FR EN ES DN'!$B$2:$L$600,5,FALSE)</f>
        <v>OrganicKombu seaweed dried (Pack 500g)</v>
      </c>
      <c r="O11" s="2" t="str">
        <f>VLOOKUP($A11,'FR EN ES DN'!$B$2:$L$600,6,FALSE)</f>
        <v>Galicia</v>
      </c>
      <c r="P11" s="2" t="str">
        <f>VLOOKUP($A11,'FR EN ES DN'!$B$2:$L$600,7,FALSE)</f>
        <v>Piece</v>
      </c>
      <c r="Q11" s="2" t="str">
        <f>VLOOKUP($A11,'FR EN ES DN'!$B$2:$L$600,9,FALSE)</f>
        <v>Organisk dehydreret Kombu tang500gr)</v>
      </c>
      <c r="R11" s="2" t="str">
        <f>VLOOKUP($A11,'FR EN ES DN'!$B$2:$L$600,10,FALSE)</f>
        <v>Galicia</v>
      </c>
      <c r="S11" s="2" t="str">
        <f>VLOOKUP($A11,'FR EN ES DN'!$B$2:$L$600,11,FALSE)</f>
        <v>stk.</v>
      </c>
    </row>
    <row r="12" spans="1:19" ht="22.5" x14ac:dyDescent="0.25">
      <c r="A12" s="5">
        <v>1096</v>
      </c>
      <c r="B12" s="5">
        <v>1096</v>
      </c>
      <c r="C12" s="6" t="s">
        <v>984</v>
      </c>
      <c r="D12" s="5" t="s">
        <v>53</v>
      </c>
      <c r="E12" s="6" t="s">
        <v>1415</v>
      </c>
      <c r="F12" s="5" t="s">
        <v>53</v>
      </c>
      <c r="G12" s="7" t="s">
        <v>809</v>
      </c>
      <c r="H12" s="8">
        <v>53.4</v>
      </c>
      <c r="I12" s="9" t="s">
        <v>14</v>
      </c>
      <c r="J12" s="10"/>
      <c r="K12" s="10"/>
      <c r="L12" s="10"/>
      <c r="M12" s="10"/>
      <c r="N12" s="2" t="str">
        <f>VLOOKUP(A12,'FR EN ES DN'!$B$2:$L$600,5,FALSE)</f>
        <v>Organic Nori whole dried (bag of 1kg)</v>
      </c>
      <c r="O12" s="2" t="str">
        <f>VLOOKUP($A12,'FR EN ES DN'!$B$2:$L$600,6,FALSE)</f>
        <v>Galicia</v>
      </c>
      <c r="P12" s="2" t="str">
        <f>VLOOKUP($A12,'FR EN ES DN'!$B$2:$L$600,7,FALSE)</f>
        <v>Piece</v>
      </c>
      <c r="Q12" s="2" t="str">
        <f>VLOOKUP($A12,'FR EN ES DN'!$B$2:$L$600,9,FALSE)</f>
        <v>Organisk dehydreret Nori tang (1kg)</v>
      </c>
      <c r="R12" s="2" t="str">
        <f>VLOOKUP($A12,'FR EN ES DN'!$B$2:$L$600,10,FALSE)</f>
        <v>Galicia</v>
      </c>
      <c r="S12" s="2" t="str">
        <f>VLOOKUP($A12,'FR EN ES DN'!$B$2:$L$600,11,FALSE)</f>
        <v>stk.</v>
      </c>
    </row>
    <row r="13" spans="1:19" ht="22.5" x14ac:dyDescent="0.25">
      <c r="A13" s="11" t="s">
        <v>63</v>
      </c>
      <c r="B13" s="11">
        <v>1096</v>
      </c>
      <c r="C13" s="12" t="s">
        <v>985</v>
      </c>
      <c r="D13" s="11" t="s">
        <v>53</v>
      </c>
      <c r="E13" s="12" t="s">
        <v>65</v>
      </c>
      <c r="F13" s="11" t="s">
        <v>53</v>
      </c>
      <c r="G13" s="13" t="s">
        <v>809</v>
      </c>
      <c r="H13" s="14">
        <v>27.37</v>
      </c>
      <c r="I13" s="15" t="s">
        <v>14</v>
      </c>
      <c r="J13" s="16"/>
      <c r="K13" s="16"/>
      <c r="L13" s="16"/>
      <c r="M13" s="16"/>
      <c r="N13" s="2" t="str">
        <f>VLOOKUP(A13,'FR EN ES DN'!$B$2:$L$600,5,FALSE)</f>
        <v>Dried whole seaweed Nori Organic (500g sachet)</v>
      </c>
      <c r="O13" s="2" t="str">
        <f>VLOOKUP($A13,'FR EN ES DN'!$B$2:$L$600,6,FALSE)</f>
        <v>Galicia</v>
      </c>
      <c r="P13" s="2" t="str">
        <f>VLOOKUP($A13,'FR EN ES DN'!$B$2:$L$600,7,FALSE)</f>
        <v>Piece</v>
      </c>
      <c r="Q13" s="2" t="str">
        <f>VLOOKUP($A13,'FR EN ES DN'!$B$2:$L$600,9,FALSE)</f>
        <v>Organisk dehydreret Nori tang (500gr)</v>
      </c>
      <c r="R13" s="2" t="str">
        <f>VLOOKUP($A13,'FR EN ES DN'!$B$2:$L$600,10,FALSE)</f>
        <v>Galicia</v>
      </c>
      <c r="S13" s="2" t="str">
        <f>VLOOKUP($A13,'FR EN ES DN'!$B$2:$L$600,11,FALSE)</f>
        <v>stk.</v>
      </c>
    </row>
    <row r="14" spans="1:19" ht="22.5" x14ac:dyDescent="0.25">
      <c r="A14" s="5">
        <v>1102</v>
      </c>
      <c r="B14" s="5">
        <v>1102</v>
      </c>
      <c r="C14" s="6" t="s">
        <v>986</v>
      </c>
      <c r="D14" s="5" t="s">
        <v>28</v>
      </c>
      <c r="E14" s="6" t="s">
        <v>70</v>
      </c>
      <c r="F14" s="5" t="s">
        <v>810</v>
      </c>
      <c r="G14" s="7" t="s">
        <v>809</v>
      </c>
      <c r="H14" s="8">
        <v>3.55</v>
      </c>
      <c r="I14" s="9" t="s">
        <v>14</v>
      </c>
      <c r="J14" s="10" t="s">
        <v>807</v>
      </c>
      <c r="K14" s="10" t="s">
        <v>807</v>
      </c>
      <c r="L14" s="10" t="s">
        <v>807</v>
      </c>
      <c r="M14" s="10"/>
      <c r="N14" s="2" t="str">
        <f>VLOOKUP(A14,'FR EN ES DN'!$B$2:$L$600,5,FALSE)</f>
        <v>Organic Aloe Vera to fresh leaves (per piece)</v>
      </c>
      <c r="O14" s="2" t="str">
        <f>VLOOKUP($A14,'FR EN ES DN'!$B$2:$L$600,6,FALSE)</f>
        <v>Malagua</v>
      </c>
      <c r="P14" s="2" t="str">
        <f>VLOOKUP($A14,'FR EN ES DN'!$B$2:$L$600,7,FALSE)</f>
        <v>Piece</v>
      </c>
      <c r="Q14" s="2" t="str">
        <f>VLOOKUP($A14,'FR EN ES DN'!$B$2:$L$600,9,FALSE)</f>
        <v>Organisk Aloe Vera frisk blade</v>
      </c>
      <c r="R14" s="2" t="str">
        <f>VLOOKUP($A14,'FR EN ES DN'!$B$2:$L$600,10,FALSE)</f>
        <v>Malaga</v>
      </c>
      <c r="S14" s="2" t="str">
        <f>VLOOKUP($A14,'FR EN ES DN'!$B$2:$L$600,11,FALSE)</f>
        <v>stk.</v>
      </c>
    </row>
    <row r="15" spans="1:19" ht="45" x14ac:dyDescent="0.25">
      <c r="A15" s="11">
        <v>5127</v>
      </c>
      <c r="B15" s="11">
        <v>5127</v>
      </c>
      <c r="C15" s="12" t="s">
        <v>987</v>
      </c>
      <c r="D15" s="11" t="s">
        <v>28</v>
      </c>
      <c r="E15" s="12" t="s">
        <v>1747</v>
      </c>
      <c r="F15" s="11" t="s">
        <v>810</v>
      </c>
      <c r="G15" s="13"/>
      <c r="H15" s="14">
        <v>3.69</v>
      </c>
      <c r="I15" s="15" t="s">
        <v>29</v>
      </c>
      <c r="J15" s="16" t="s">
        <v>807</v>
      </c>
      <c r="K15" s="16"/>
      <c r="L15" s="16"/>
      <c r="M15" s="16"/>
      <c r="N15" s="2" t="str">
        <f>VLOOKUP(A15,'FR EN ES DN'!$B$2:$L$600,5,FALSE)</f>
        <v>Romera almond with shell</v>
      </c>
      <c r="O15" s="2" t="str">
        <f>VLOOKUP($A15,'FR EN ES DN'!$B$2:$L$600,6,FALSE)</f>
        <v>Malaga</v>
      </c>
      <c r="P15" s="2" t="str">
        <f>VLOOKUP($A15,'FR EN ES DN'!$B$2:$L$600,7,FALSE)</f>
        <v>kg</v>
      </c>
      <c r="Q15" s="2" t="str">
        <f>VLOOKUP($A15,'FR EN ES DN'!$B$2:$L$600,9,FALSE)</f>
        <v>Romera med mandelskaller</v>
      </c>
      <c r="R15" s="2" t="str">
        <f>VLOOKUP($A15,'FR EN ES DN'!$B$2:$L$600,10,FALSE)</f>
        <v>Malaga</v>
      </c>
      <c r="S15" s="2" t="str">
        <f>VLOOKUP($A15,'FR EN ES DN'!$B$2:$L$600,11,FALSE)</f>
        <v>kg</v>
      </c>
    </row>
    <row r="16" spans="1:19" ht="22.5" x14ac:dyDescent="0.25">
      <c r="A16" s="5">
        <v>1197</v>
      </c>
      <c r="B16" s="5">
        <v>1197</v>
      </c>
      <c r="C16" s="6" t="s">
        <v>989</v>
      </c>
      <c r="D16" s="5" t="s">
        <v>22</v>
      </c>
      <c r="E16" s="6" t="s">
        <v>79</v>
      </c>
      <c r="F16" s="5" t="s">
        <v>808</v>
      </c>
      <c r="G16" s="7" t="s">
        <v>809</v>
      </c>
      <c r="H16" s="8">
        <v>24.63</v>
      </c>
      <c r="I16" s="9" t="s">
        <v>14</v>
      </c>
      <c r="J16" s="10" t="s">
        <v>807</v>
      </c>
      <c r="K16" s="10"/>
      <c r="L16" s="10"/>
      <c r="M16" s="10"/>
      <c r="N16" s="2" t="str">
        <f>VLOOKUP(A16,'FR EN ES DN'!$B$2:$L$600,5,FALSE)</f>
        <v>RAW ORGANIC Almond with shell (Packet 1 kg)</v>
      </c>
      <c r="O16" s="2" t="str">
        <f>VLOOKUP($A16,'FR EN ES DN'!$B$2:$L$600,6,FALSE)</f>
        <v>Grenade</v>
      </c>
      <c r="P16" s="2" t="str">
        <f>VLOOKUP($A16,'FR EN ES DN'!$B$2:$L$600,7,FALSE)</f>
        <v>Piece</v>
      </c>
      <c r="Q16" s="2" t="str">
        <f>VLOOKUP($A16,'FR EN ES DN'!$B$2:$L$600,9,FALSE)</f>
        <v>Organisk Mandel uden skal (1kg)</v>
      </c>
      <c r="R16" s="2" t="str">
        <f>VLOOKUP($A16,'FR EN ES DN'!$B$2:$L$600,10,FALSE)</f>
        <v>Grenada</v>
      </c>
      <c r="S16" s="2" t="str">
        <f>VLOOKUP($A16,'FR EN ES DN'!$B$2:$L$600,11,FALSE)</f>
        <v>stk.</v>
      </c>
    </row>
    <row r="17" spans="1:19" ht="33.75" x14ac:dyDescent="0.25">
      <c r="A17" s="11">
        <v>3020</v>
      </c>
      <c r="B17" s="11">
        <v>3020</v>
      </c>
      <c r="C17" s="12" t="s">
        <v>1416</v>
      </c>
      <c r="D17" s="11" t="s">
        <v>82</v>
      </c>
      <c r="E17" s="12" t="s">
        <v>83</v>
      </c>
      <c r="F17" s="11" t="s">
        <v>82</v>
      </c>
      <c r="G17" s="13" t="s">
        <v>809</v>
      </c>
      <c r="H17" s="14">
        <v>4.08</v>
      </c>
      <c r="I17" s="15" t="s">
        <v>29</v>
      </c>
      <c r="J17" s="16" t="s">
        <v>807</v>
      </c>
      <c r="K17" s="16" t="s">
        <v>807</v>
      </c>
      <c r="L17" s="16"/>
      <c r="M17" s="16" t="s">
        <v>807</v>
      </c>
      <c r="N17" s="2" t="str">
        <f>VLOOKUP(A17,'FR EN ES DN'!$B$2:$L$600,5,FALSE)</f>
        <v>Pineapple (matured on plant) Super good, intense color, very aromatic!</v>
      </c>
      <c r="O17" s="2" t="str">
        <f>VLOOKUP($A17,'FR EN ES DN'!$B$2:$L$600,6,FALSE)</f>
        <v>Costa Rica</v>
      </c>
      <c r="P17" s="2" t="str">
        <f>VLOOKUP($A17,'FR EN ES DN'!$B$2:$L$600,7,FALSE)</f>
        <v>kg</v>
      </c>
      <c r="Q17" s="2" t="str">
        <f>VLOOKUP($A17,'FR EN ES DN'!$B$2:$L$600,9,FALSE)</f>
        <v>Ananas (modnet på træet) Super god, intens farve, meget aromatisk</v>
      </c>
      <c r="R17" s="2" t="str">
        <f>VLOOKUP($A17,'FR EN ES DN'!$B$2:$L$600,10,FALSE)</f>
        <v>Costa Rica</v>
      </c>
      <c r="S17" s="2" t="str">
        <f>VLOOKUP($A17,'FR EN ES DN'!$B$2:$L$600,11,FALSE)</f>
        <v>kg</v>
      </c>
    </row>
    <row r="18" spans="1:19" ht="33.75" x14ac:dyDescent="0.25">
      <c r="A18" s="5">
        <v>5131</v>
      </c>
      <c r="B18" s="5">
        <v>5131</v>
      </c>
      <c r="C18" s="6" t="s">
        <v>1617</v>
      </c>
      <c r="D18" s="5" t="s">
        <v>22</v>
      </c>
      <c r="E18" s="6" t="s">
        <v>1418</v>
      </c>
      <c r="F18" s="5" t="s">
        <v>808</v>
      </c>
      <c r="G18" s="7"/>
      <c r="H18" s="8">
        <v>13.67</v>
      </c>
      <c r="I18" s="9" t="s">
        <v>14</v>
      </c>
      <c r="J18" s="10"/>
      <c r="K18" s="10"/>
      <c r="L18" s="10"/>
      <c r="M18" s="10"/>
      <c r="N18" s="2" t="str">
        <f>VLOOKUP(A18,'FR EN ES DN'!$B$2:$L$600,5,FALSE)</f>
        <v>Pineapple deshydrated at low temperature Organic (approx. 500g, Rufino production)</v>
      </c>
      <c r="O18" s="2" t="str">
        <f>VLOOKUP($A18,'FR EN ES DN'!$B$2:$L$600,6,FALSE)</f>
        <v>Grenade</v>
      </c>
      <c r="P18" s="2" t="str">
        <f>VLOOKUP($A18,'FR EN ES DN'!$B$2:$L$600,7,FALSE)</f>
        <v>Piece</v>
      </c>
      <c r="Q18" s="2">
        <f>VLOOKUP($A18,'FR EN ES DN'!$B$2:$L$600,9,FALSE)</f>
        <v>0</v>
      </c>
      <c r="R18" s="2">
        <f>VLOOKUP($A18,'FR EN ES DN'!$B$2:$L$600,10,FALSE)</f>
        <v>0</v>
      </c>
      <c r="S18" s="2">
        <f>VLOOKUP($A18,'FR EN ES DN'!$B$2:$L$600,11,FALSE)</f>
        <v>0</v>
      </c>
    </row>
    <row r="19" spans="1:19" x14ac:dyDescent="0.25">
      <c r="A19" s="11">
        <v>3785</v>
      </c>
      <c r="B19" s="11">
        <v>3785</v>
      </c>
      <c r="C19" s="12" t="s">
        <v>88</v>
      </c>
      <c r="D19" s="11" t="s">
        <v>89</v>
      </c>
      <c r="E19" s="12" t="s">
        <v>91</v>
      </c>
      <c r="F19" s="11" t="s">
        <v>89</v>
      </c>
      <c r="G19" s="13" t="s">
        <v>809</v>
      </c>
      <c r="H19" s="14">
        <v>4.37</v>
      </c>
      <c r="I19" s="15" t="s">
        <v>29</v>
      </c>
      <c r="J19" s="16" t="s">
        <v>807</v>
      </c>
      <c r="K19" s="16" t="s">
        <v>807</v>
      </c>
      <c r="L19" s="16"/>
      <c r="M19" s="16"/>
      <c r="N19" s="2" t="str">
        <f>VLOOKUP(A19,'FR EN ES DN'!$B$2:$L$600,5,FALSE)</f>
        <v>Raw peanuts with shell</v>
      </c>
      <c r="O19" s="2" t="str">
        <f>VLOOKUP($A19,'FR EN ES DN'!$B$2:$L$600,6,FALSE)</f>
        <v>China</v>
      </c>
      <c r="P19" s="2" t="str">
        <f>VLOOKUP($A19,'FR EN ES DN'!$B$2:$L$600,7,FALSE)</f>
        <v>kg</v>
      </c>
      <c r="Q19" s="2" t="str">
        <f>VLOOKUP($A19,'FR EN ES DN'!$B$2:$L$600,9,FALSE)</f>
        <v>Rå jordnødder med skal</v>
      </c>
      <c r="R19" s="2" t="str">
        <f>VLOOKUP($A19,'FR EN ES DN'!$B$2:$L$600,10,FALSE)</f>
        <v>Kina</v>
      </c>
      <c r="S19" s="2" t="str">
        <f>VLOOKUP($A19,'FR EN ES DN'!$B$2:$L$600,11,FALSE)</f>
        <v>kg</v>
      </c>
    </row>
    <row r="20" spans="1:19" ht="22.5" x14ac:dyDescent="0.25">
      <c r="A20" s="5">
        <v>1827</v>
      </c>
      <c r="B20" s="5">
        <v>1827</v>
      </c>
      <c r="C20" s="6" t="s">
        <v>94</v>
      </c>
      <c r="D20" s="5" t="s">
        <v>89</v>
      </c>
      <c r="E20" s="6" t="s">
        <v>95</v>
      </c>
      <c r="F20" s="5" t="s">
        <v>89</v>
      </c>
      <c r="G20" s="7" t="s">
        <v>809</v>
      </c>
      <c r="H20" s="8">
        <v>6.82</v>
      </c>
      <c r="I20" s="9" t="s">
        <v>29</v>
      </c>
      <c r="J20" s="10" t="s">
        <v>807</v>
      </c>
      <c r="K20" s="10"/>
      <c r="L20" s="10"/>
      <c r="M20" s="10"/>
      <c r="N20" s="2" t="str">
        <f>VLOOKUP(A20,'FR EN ES DN'!$B$2:$L$600,5,FALSE)</f>
        <v xml:space="preserve">RAW ORGANIC Peanuts without shell </v>
      </c>
      <c r="O20" s="2" t="str">
        <f>VLOOKUP($A20,'FR EN ES DN'!$B$2:$L$600,6,FALSE)</f>
        <v>China</v>
      </c>
      <c r="P20" s="2" t="str">
        <f>VLOOKUP($A20,'FR EN ES DN'!$B$2:$L$600,7,FALSE)</f>
        <v>kg</v>
      </c>
      <c r="Q20" s="2" t="str">
        <f>VLOOKUP($A20,'FR EN ES DN'!$B$2:$L$600,9,FALSE)</f>
        <v>Økologiske rå skrællede jordnødder</v>
      </c>
      <c r="R20" s="2" t="str">
        <f>VLOOKUP($A20,'FR EN ES DN'!$B$2:$L$600,10,FALSE)</f>
        <v>Kina</v>
      </c>
      <c r="S20" s="2" t="str">
        <f>VLOOKUP($A20,'FR EN ES DN'!$B$2:$L$600,11,FALSE)</f>
        <v>kg</v>
      </c>
    </row>
    <row r="21" spans="1:19" x14ac:dyDescent="0.25">
      <c r="A21" s="11">
        <v>1008</v>
      </c>
      <c r="B21" s="11">
        <v>1008</v>
      </c>
      <c r="C21" s="12" t="s">
        <v>1422</v>
      </c>
      <c r="D21" s="11" t="s">
        <v>28</v>
      </c>
      <c r="E21" s="12" t="s">
        <v>1360</v>
      </c>
      <c r="F21" s="11" t="s">
        <v>810</v>
      </c>
      <c r="G21" s="13" t="s">
        <v>814</v>
      </c>
      <c r="H21" s="14">
        <v>2.59</v>
      </c>
      <c r="I21" s="15" t="s">
        <v>29</v>
      </c>
      <c r="J21" s="16" t="s">
        <v>807</v>
      </c>
      <c r="K21" s="16"/>
      <c r="L21" s="16"/>
      <c r="M21" s="16" t="s">
        <v>807</v>
      </c>
      <c r="N21" s="2" t="str">
        <f>VLOOKUP(A21,'FR EN ES DN'!$B$2:$L$600,5,FALSE)</f>
        <v>Eggplant</v>
      </c>
      <c r="O21" s="2" t="str">
        <f>VLOOKUP($A21,'FR EN ES DN'!$B$2:$L$600,6,FALSE)</f>
        <v>Malaga</v>
      </c>
      <c r="P21" s="2" t="str">
        <f>VLOOKUP($A21,'FR EN ES DN'!$B$2:$L$600,7,FALSE)</f>
        <v>kg</v>
      </c>
      <c r="Q21" s="2">
        <f>VLOOKUP($A21,'FR EN ES DN'!$B$2:$L$600,9,FALSE)</f>
        <v>0</v>
      </c>
      <c r="R21" s="2">
        <f>VLOOKUP($A21,'FR EN ES DN'!$B$2:$L$600,10,FALSE)</f>
        <v>0</v>
      </c>
      <c r="S21" s="2">
        <f>VLOOKUP($A21,'FR EN ES DN'!$B$2:$L$600,11,FALSE)</f>
        <v>0</v>
      </c>
    </row>
    <row r="22" spans="1:19" ht="22.5" x14ac:dyDescent="0.25">
      <c r="A22" s="5">
        <v>3775</v>
      </c>
      <c r="B22" s="5">
        <v>3775</v>
      </c>
      <c r="C22" s="6" t="s">
        <v>1618</v>
      </c>
      <c r="D22" s="5" t="s">
        <v>22</v>
      </c>
      <c r="E22" s="6" t="s">
        <v>1424</v>
      </c>
      <c r="F22" s="5" t="s">
        <v>808</v>
      </c>
      <c r="G22" s="7"/>
      <c r="H22" s="8">
        <v>2.04</v>
      </c>
      <c r="I22" s="9" t="s">
        <v>14</v>
      </c>
      <c r="J22" s="10"/>
      <c r="K22" s="10"/>
      <c r="L22" s="10"/>
      <c r="M22" s="10"/>
      <c r="N22" s="2" t="str">
        <f>VLOOKUP(A22,'FR EN ES DN'!$B$2:$L$600,5,FALSE)</f>
        <v>Dehydrated eggplant (Rufino production - approx. 100g)</v>
      </c>
      <c r="O22" s="2" t="str">
        <f>VLOOKUP($A22,'FR EN ES DN'!$B$2:$L$600,6,FALSE)</f>
        <v>Grenade</v>
      </c>
      <c r="P22" s="2" t="str">
        <f>VLOOKUP($A22,'FR EN ES DN'!$B$2:$L$600,7,FALSE)</f>
        <v>Piece</v>
      </c>
      <c r="Q22" s="2">
        <f>VLOOKUP($A22,'FR EN ES DN'!$B$2:$L$600,9,FALSE)</f>
        <v>0</v>
      </c>
      <c r="R22" s="2">
        <f>VLOOKUP($A22,'FR EN ES DN'!$B$2:$L$600,10,FALSE)</f>
        <v>0</v>
      </c>
      <c r="S22" s="2">
        <f>VLOOKUP($A22,'FR EN ES DN'!$B$2:$L$600,11,FALSE)</f>
        <v>0</v>
      </c>
    </row>
    <row r="23" spans="1:19" ht="22.5" x14ac:dyDescent="0.25">
      <c r="A23" s="11" t="s">
        <v>1425</v>
      </c>
      <c r="B23" s="11" t="s">
        <v>1425</v>
      </c>
      <c r="C23" s="12" t="s">
        <v>1426</v>
      </c>
      <c r="D23" s="11" t="s">
        <v>22</v>
      </c>
      <c r="E23" s="12" t="s">
        <v>1427</v>
      </c>
      <c r="F23" s="11" t="s">
        <v>808</v>
      </c>
      <c r="G23" s="13"/>
      <c r="H23" s="14">
        <v>1.63</v>
      </c>
      <c r="I23" s="15" t="s">
        <v>29</v>
      </c>
      <c r="J23" s="16" t="s">
        <v>807</v>
      </c>
      <c r="K23" s="16"/>
      <c r="L23" s="16"/>
      <c r="M23" s="16" t="s">
        <v>807</v>
      </c>
      <c r="N23" s="2" t="str">
        <f>VLOOKUP(A23,'FR EN ES DN'!$B$2:$L$600,5,FALSE)</f>
        <v xml:space="preserve">Black/Striped/White Eggplant </v>
      </c>
      <c r="O23" s="2" t="str">
        <f>VLOOKUP($A23,'FR EN ES DN'!$B$2:$L$600,6,FALSE)</f>
        <v>Grenade</v>
      </c>
      <c r="P23" s="2" t="str">
        <f>VLOOKUP($A23,'FR EN ES DN'!$B$2:$L$600,7,FALSE)</f>
        <v>kg</v>
      </c>
      <c r="Q23" s="2">
        <f>VLOOKUP($A23,'FR EN ES DN'!$B$2:$L$600,9,FALSE)</f>
        <v>0</v>
      </c>
      <c r="R23" s="2">
        <f>VLOOKUP($A23,'FR EN ES DN'!$B$2:$L$600,10,FALSE)</f>
        <v>0</v>
      </c>
      <c r="S23" s="2">
        <f>VLOOKUP($A23,'FR EN ES DN'!$B$2:$L$600,11,FALSE)</f>
        <v>0</v>
      </c>
    </row>
    <row r="24" spans="1:19" ht="33.75" x14ac:dyDescent="0.25">
      <c r="A24" s="5" t="s">
        <v>1748</v>
      </c>
      <c r="B24" s="5" t="s">
        <v>1748</v>
      </c>
      <c r="C24" s="6" t="s">
        <v>990</v>
      </c>
      <c r="D24" s="5" t="s">
        <v>22</v>
      </c>
      <c r="E24" s="6" t="s">
        <v>1749</v>
      </c>
      <c r="F24" s="5" t="s">
        <v>808</v>
      </c>
      <c r="G24" s="7" t="s">
        <v>809</v>
      </c>
      <c r="H24" s="8">
        <v>4.37</v>
      </c>
      <c r="I24" s="9" t="s">
        <v>29</v>
      </c>
      <c r="J24" s="10" t="s">
        <v>807</v>
      </c>
      <c r="K24" s="10" t="s">
        <v>807</v>
      </c>
      <c r="L24" s="10"/>
      <c r="M24" s="10" t="s">
        <v>807</v>
      </c>
      <c r="N24" s="2" t="str">
        <f>VLOOKUP(A24,'FR EN ES DN'!$B$2:$L$600,5,FALSE)</f>
        <v>Bacon Avocado (Large)</v>
      </c>
      <c r="O24" s="2" t="str">
        <f>VLOOKUP($A24,'FR EN ES DN'!$B$2:$L$600,6,FALSE)</f>
        <v>Granada</v>
      </c>
      <c r="P24" s="2" t="str">
        <f>VLOOKUP($A24,'FR EN ES DN'!$B$2:$L$600,7,FALSE)</f>
        <v>kg</v>
      </c>
      <c r="Q24" s="2">
        <f>VLOOKUP($A24,'FR EN ES DN'!$B$2:$L$600,9,FALSE)</f>
        <v>0</v>
      </c>
      <c r="R24" s="2">
        <f>VLOOKUP($A24,'FR EN ES DN'!$B$2:$L$600,10,FALSE)</f>
        <v>0</v>
      </c>
      <c r="S24" s="2">
        <f>VLOOKUP($A24,'FR EN ES DN'!$B$2:$L$600,11,FALSE)</f>
        <v>0</v>
      </c>
    </row>
    <row r="25" spans="1:19" ht="22.5" x14ac:dyDescent="0.25">
      <c r="A25" s="11">
        <v>1001</v>
      </c>
      <c r="B25" s="11">
        <v>1001</v>
      </c>
      <c r="C25" s="12" t="s">
        <v>100</v>
      </c>
      <c r="D25" s="11" t="s">
        <v>22</v>
      </c>
      <c r="E25" s="12" t="s">
        <v>1750</v>
      </c>
      <c r="F25" s="11" t="s">
        <v>808</v>
      </c>
      <c r="G25" s="13"/>
      <c r="H25" s="14">
        <v>5.45</v>
      </c>
      <c r="I25" s="15" t="s">
        <v>29</v>
      </c>
      <c r="J25" s="16" t="s">
        <v>807</v>
      </c>
      <c r="K25" s="16" t="s">
        <v>807</v>
      </c>
      <c r="L25" s="16" t="s">
        <v>807</v>
      </c>
      <c r="M25" s="16" t="s">
        <v>807</v>
      </c>
      <c r="N25" s="2" t="str">
        <f>VLOOKUP(A25,'FR EN ES DN'!$B$2:$L$600,5,FALSE)</f>
        <v>Organic Avocado Bacon</v>
      </c>
      <c r="O25" s="2" t="str">
        <f>VLOOKUP($A25,'FR EN ES DN'!$B$2:$L$600,6,FALSE)</f>
        <v>Grenade</v>
      </c>
      <c r="P25" s="2" t="str">
        <f>VLOOKUP($A25,'FR EN ES DN'!$B$2:$L$600,7,FALSE)</f>
        <v>kg</v>
      </c>
      <c r="Q25" s="2" t="str">
        <f>VLOOKUP($A25,'FR EN ES DN'!$B$2:$L$600,9,FALSE)</f>
        <v>Økologiske bacon avocado</v>
      </c>
      <c r="R25" s="2" t="str">
        <f>VLOOKUP($A25,'FR EN ES DN'!$B$2:$L$600,10,FALSE)</f>
        <v>Grenada</v>
      </c>
      <c r="S25" s="2" t="str">
        <f>VLOOKUP($A25,'FR EN ES DN'!$B$2:$L$600,11,FALSE)</f>
        <v>kg</v>
      </c>
    </row>
    <row r="26" spans="1:19" ht="33.75" x14ac:dyDescent="0.25">
      <c r="A26" s="5">
        <v>6119</v>
      </c>
      <c r="B26" s="5">
        <v>6119</v>
      </c>
      <c r="C26" s="6" t="s">
        <v>1751</v>
      </c>
      <c r="D26" s="5" t="s">
        <v>22</v>
      </c>
      <c r="E26" s="6" t="s">
        <v>1752</v>
      </c>
      <c r="F26" s="5" t="s">
        <v>808</v>
      </c>
      <c r="G26" s="7" t="s">
        <v>814</v>
      </c>
      <c r="H26" s="8">
        <v>4.08</v>
      </c>
      <c r="I26" s="9" t="s">
        <v>29</v>
      </c>
      <c r="J26" s="10" t="s">
        <v>807</v>
      </c>
      <c r="K26" s="10" t="s">
        <v>807</v>
      </c>
      <c r="L26" s="10" t="s">
        <v>807</v>
      </c>
      <c r="M26" s="10" t="s">
        <v>807</v>
      </c>
      <c r="N26" s="2" t="str">
        <f>VLOOKUP(A26,'FR EN ES DN'!$B$2:$L$600,5,FALSE)</f>
        <v>Organic Bacon Avocado (with superficial aesthetic defects on the skin)</v>
      </c>
      <c r="O26" s="2" t="str">
        <f>VLOOKUP($A26,'FR EN ES DN'!$B$2:$L$600,6,FALSE)</f>
        <v>Granada</v>
      </c>
      <c r="P26" s="2" t="str">
        <f>VLOOKUP($A26,'FR EN ES DN'!$B$2:$L$600,7,FALSE)</f>
        <v>kg</v>
      </c>
      <c r="Q26" s="2">
        <f>VLOOKUP($A26,'FR EN ES DN'!$B$2:$L$600,9,FALSE)</f>
        <v>0</v>
      </c>
      <c r="R26" s="2">
        <f>VLOOKUP($A26,'FR EN ES DN'!$B$2:$L$600,10,FALSE)</f>
        <v>0</v>
      </c>
      <c r="S26" s="2">
        <f>VLOOKUP($A26,'FR EN ES DN'!$B$2:$L$600,11,FALSE)</f>
        <v>0</v>
      </c>
    </row>
    <row r="27" spans="1:19" ht="22.5" x14ac:dyDescent="0.25">
      <c r="A27" s="11" t="s">
        <v>1428</v>
      </c>
      <c r="B27" s="11" t="s">
        <v>1428</v>
      </c>
      <c r="C27" s="12" t="s">
        <v>1619</v>
      </c>
      <c r="D27" s="11" t="s">
        <v>22</v>
      </c>
      <c r="E27" s="12" t="s">
        <v>1430</v>
      </c>
      <c r="F27" s="11" t="s">
        <v>808</v>
      </c>
      <c r="G27" s="13"/>
      <c r="H27" s="14">
        <v>6.82</v>
      </c>
      <c r="I27" s="15" t="s">
        <v>29</v>
      </c>
      <c r="J27" s="16" t="s">
        <v>807</v>
      </c>
      <c r="K27" s="16"/>
      <c r="L27" s="16"/>
      <c r="M27" s="16" t="s">
        <v>807</v>
      </c>
      <c r="N27" s="2" t="str">
        <f>VLOOKUP(A27,'FR EN ES DN'!$B$2:$L$600,5,FALSE)</f>
        <v>Bacon/Fuerte Cocktail Avocado (Small Caliber)</v>
      </c>
      <c r="O27" s="2" t="str">
        <f>VLOOKUP($A27,'FR EN ES DN'!$B$2:$L$600,6,FALSE)</f>
        <v>Grenade</v>
      </c>
      <c r="P27" s="2" t="str">
        <f>VLOOKUP($A27,'FR EN ES DN'!$B$2:$L$600,7,FALSE)</f>
        <v>kg</v>
      </c>
      <c r="Q27" s="2">
        <f>VLOOKUP($A27,'FR EN ES DN'!$B$2:$L$600,9,FALSE)</f>
        <v>0</v>
      </c>
      <c r="R27" s="2">
        <f>VLOOKUP($A27,'FR EN ES DN'!$B$2:$L$600,10,FALSE)</f>
        <v>0</v>
      </c>
      <c r="S27" s="2">
        <f>VLOOKUP($A27,'FR EN ES DN'!$B$2:$L$600,11,FALSE)</f>
        <v>0</v>
      </c>
    </row>
    <row r="28" spans="1:19" ht="22.5" x14ac:dyDescent="0.25">
      <c r="A28" s="5">
        <v>1855</v>
      </c>
      <c r="B28" s="5">
        <v>1855</v>
      </c>
      <c r="C28" s="6" t="s">
        <v>1753</v>
      </c>
      <c r="D28" s="5" t="s">
        <v>22</v>
      </c>
      <c r="E28" s="6" t="s">
        <v>1754</v>
      </c>
      <c r="F28" s="5" t="s">
        <v>808</v>
      </c>
      <c r="G28" s="7"/>
      <c r="H28" s="8">
        <v>7.52</v>
      </c>
      <c r="I28" s="9" t="s">
        <v>29</v>
      </c>
      <c r="J28" s="10" t="s">
        <v>807</v>
      </c>
      <c r="K28" s="10"/>
      <c r="L28" s="10"/>
      <c r="M28" s="10" t="s">
        <v>807</v>
      </c>
      <c r="N28" s="2" t="str">
        <f>VLOOKUP(A28,'FR EN ES DN'!$B$2:$L$600,5,FALSE)</f>
        <v>Organic Avocado Bacon/Fuerte Cocktail</v>
      </c>
      <c r="O28" s="2" t="str">
        <f>VLOOKUP($A28,'FR EN ES DN'!$B$2:$L$600,6,FALSE)</f>
        <v>Granada</v>
      </c>
      <c r="P28" s="2" t="str">
        <f>VLOOKUP($A28,'FR EN ES DN'!$B$2:$L$600,7,FALSE)</f>
        <v>kg</v>
      </c>
      <c r="Q28" s="2">
        <f>VLOOKUP($A28,'FR EN ES DN'!$B$2:$L$600,9,FALSE)</f>
        <v>0</v>
      </c>
      <c r="R28" s="2">
        <f>VLOOKUP($A28,'FR EN ES DN'!$B$2:$L$600,10,FALSE)</f>
        <v>0</v>
      </c>
      <c r="S28" s="2">
        <f>VLOOKUP($A28,'FR EN ES DN'!$B$2:$L$600,11,FALSE)</f>
        <v>0</v>
      </c>
    </row>
    <row r="29" spans="1:19" ht="33.75" x14ac:dyDescent="0.25">
      <c r="A29" s="11" t="s">
        <v>1755</v>
      </c>
      <c r="B29" s="11" t="s">
        <v>1755</v>
      </c>
      <c r="C29" s="12" t="s">
        <v>1756</v>
      </c>
      <c r="D29" s="11" t="s">
        <v>22</v>
      </c>
      <c r="E29" s="12" t="s">
        <v>1757</v>
      </c>
      <c r="F29" s="11" t="s">
        <v>808</v>
      </c>
      <c r="G29" s="13"/>
      <c r="H29" s="14">
        <v>2.04</v>
      </c>
      <c r="I29" s="15" t="s">
        <v>14</v>
      </c>
      <c r="J29" s="16"/>
      <c r="K29" s="16"/>
      <c r="L29" s="16"/>
      <c r="M29" s="16"/>
      <c r="N29" s="2" t="str">
        <f>VLOOKUP(A29,'FR EN ES DN'!$B$2:$L$600,5,FALSE)</f>
        <v>Organic Avocado (eco-friendly, ripe and atypical) - (must be ordered in multiples of 5kg in total)</v>
      </c>
      <c r="O29" s="2" t="str">
        <f>VLOOKUP($A29,'FR EN ES DN'!$B$2:$L$600,6,FALSE)</f>
        <v>Granada</v>
      </c>
      <c r="P29" s="2" t="str">
        <f>VLOOKUP($A29,'FR EN ES DN'!$B$2:$L$600,7,FALSE)</f>
        <v>Piece</v>
      </c>
      <c r="Q29" s="2">
        <f>VLOOKUP($A29,'FR EN ES DN'!$B$2:$L$600,9,FALSE)</f>
        <v>0</v>
      </c>
      <c r="R29" s="2">
        <f>VLOOKUP($A29,'FR EN ES DN'!$B$2:$L$600,10,FALSE)</f>
        <v>0</v>
      </c>
      <c r="S29" s="2">
        <f>VLOOKUP($A29,'FR EN ES DN'!$B$2:$L$600,11,FALSE)</f>
        <v>0</v>
      </c>
    </row>
    <row r="30" spans="1:19" x14ac:dyDescent="0.25">
      <c r="A30" s="5">
        <v>3266</v>
      </c>
      <c r="B30" s="5">
        <v>3266</v>
      </c>
      <c r="C30" s="6" t="s">
        <v>1758</v>
      </c>
      <c r="D30" s="5" t="s">
        <v>28</v>
      </c>
      <c r="E30" s="6" t="s">
        <v>1759</v>
      </c>
      <c r="F30" s="5" t="s">
        <v>810</v>
      </c>
      <c r="G30" s="7"/>
      <c r="H30" s="8">
        <v>6.29</v>
      </c>
      <c r="I30" s="9" t="s">
        <v>29</v>
      </c>
      <c r="J30" s="10" t="s">
        <v>807</v>
      </c>
      <c r="K30" s="10" t="s">
        <v>807</v>
      </c>
      <c r="L30" s="10" t="s">
        <v>807</v>
      </c>
      <c r="M30" s="10" t="s">
        <v>807</v>
      </c>
      <c r="N30" s="2" t="str">
        <f>VLOOKUP(A30,'FR EN ES DN'!$B$2:$L$600,5,FALSE)</f>
        <v>Ettinger avocado</v>
      </c>
      <c r="O30" s="2" t="str">
        <f>VLOOKUP($A30,'FR EN ES DN'!$B$2:$L$600,6,FALSE)</f>
        <v>Malaga</v>
      </c>
      <c r="P30" s="2" t="str">
        <f>VLOOKUP($A30,'FR EN ES DN'!$B$2:$L$600,7,FALSE)</f>
        <v>kg</v>
      </c>
      <c r="Q30" s="2">
        <f>VLOOKUP($A30,'FR EN ES DN'!$B$2:$L$600,9,FALSE)</f>
        <v>0</v>
      </c>
      <c r="R30" s="2">
        <f>VLOOKUP($A30,'FR EN ES DN'!$B$2:$L$600,10,FALSE)</f>
        <v>0</v>
      </c>
      <c r="S30" s="2">
        <f>VLOOKUP($A30,'FR EN ES DN'!$B$2:$L$600,11,FALSE)</f>
        <v>0</v>
      </c>
    </row>
    <row r="31" spans="1:19" ht="22.5" x14ac:dyDescent="0.25">
      <c r="A31" s="11">
        <v>3048</v>
      </c>
      <c r="B31" s="11">
        <v>3048</v>
      </c>
      <c r="C31" s="12" t="s">
        <v>993</v>
      </c>
      <c r="D31" s="11" t="s">
        <v>28</v>
      </c>
      <c r="E31" s="12" t="s">
        <v>1760</v>
      </c>
      <c r="F31" s="11" t="s">
        <v>810</v>
      </c>
      <c r="G31" s="13" t="s">
        <v>809</v>
      </c>
      <c r="H31" s="14">
        <v>5.45</v>
      </c>
      <c r="I31" s="15" t="s">
        <v>29</v>
      </c>
      <c r="J31" s="16" t="s">
        <v>807</v>
      </c>
      <c r="K31" s="16" t="s">
        <v>807</v>
      </c>
      <c r="L31" s="16"/>
      <c r="M31" s="16" t="s">
        <v>807</v>
      </c>
      <c r="N31" s="2" t="str">
        <f>VLOOKUP(A31,'FR EN ES DN'!$B$2:$L$600,5,FALSE)</f>
        <v xml:space="preserve">Fuerte Avocado </v>
      </c>
      <c r="O31" s="2" t="str">
        <f>VLOOKUP($A31,'FR EN ES DN'!$B$2:$L$600,6,FALSE)</f>
        <v>Malaga</v>
      </c>
      <c r="P31" s="2" t="str">
        <f>VLOOKUP($A31,'FR EN ES DN'!$B$2:$L$600,7,FALSE)</f>
        <v>kg</v>
      </c>
      <c r="Q31" s="2" t="str">
        <f>VLOOKUP($A31,'FR EN ES DN'!$B$2:$L$600,9,FALSE)</f>
        <v>advokat Fuerte</v>
      </c>
      <c r="R31" s="2" t="str">
        <f>VLOOKUP($A31,'FR EN ES DN'!$B$2:$L$600,10,FALSE)</f>
        <v>Malaga</v>
      </c>
      <c r="S31" s="2" t="str">
        <f>VLOOKUP($A31,'FR EN ES DN'!$B$2:$L$600,11,FALSE)</f>
        <v>kg</v>
      </c>
    </row>
    <row r="32" spans="1:19" ht="45" x14ac:dyDescent="0.25">
      <c r="A32" s="5">
        <v>1200</v>
      </c>
      <c r="B32" s="5">
        <v>1200</v>
      </c>
      <c r="C32" s="6" t="s">
        <v>995</v>
      </c>
      <c r="D32" s="5" t="s">
        <v>22</v>
      </c>
      <c r="E32" s="6" t="s">
        <v>1761</v>
      </c>
      <c r="F32" s="5" t="s">
        <v>808</v>
      </c>
      <c r="G32" s="7" t="s">
        <v>809</v>
      </c>
      <c r="H32" s="8">
        <v>6.15</v>
      </c>
      <c r="I32" s="9" t="s">
        <v>29</v>
      </c>
      <c r="J32" s="10" t="s">
        <v>807</v>
      </c>
      <c r="K32" s="10" t="s">
        <v>807</v>
      </c>
      <c r="L32" s="10"/>
      <c r="M32" s="10" t="s">
        <v>807</v>
      </c>
      <c r="N32" s="2" t="str">
        <f>VLOOKUP(A32,'FR EN ES DN'!$B$2:$L$600,5,FALSE)</f>
        <v xml:space="preserve">Fuerte Organic Avocado </v>
      </c>
      <c r="O32" s="2" t="str">
        <f>VLOOKUP($A32,'FR EN ES DN'!$B$2:$L$600,6,FALSE)</f>
        <v>Grenade</v>
      </c>
      <c r="P32" s="2" t="str">
        <f>VLOOKUP($A32,'FR EN ES DN'!$B$2:$L$600,7,FALSE)</f>
        <v>kg</v>
      </c>
      <c r="Q32" s="2" t="str">
        <f>VLOOKUP($A32,'FR EN ES DN'!$B$2:$L$600,9,FALSE)</f>
        <v>Advokat Fuerte BIO</v>
      </c>
      <c r="R32" s="2" t="str">
        <f>VLOOKUP($A32,'FR EN ES DN'!$B$2:$L$600,10,FALSE)</f>
        <v>Granat</v>
      </c>
      <c r="S32" s="2" t="str">
        <f>VLOOKUP($A32,'FR EN ES DN'!$B$2:$L$600,11,FALSE)</f>
        <v>kg</v>
      </c>
    </row>
    <row r="33" spans="1:19" ht="56.25" x14ac:dyDescent="0.25">
      <c r="A33" s="11">
        <v>6139</v>
      </c>
      <c r="B33" s="11">
        <v>6139</v>
      </c>
      <c r="C33" s="12" t="s">
        <v>1620</v>
      </c>
      <c r="D33" s="11" t="s">
        <v>28</v>
      </c>
      <c r="E33" s="12" t="s">
        <v>1621</v>
      </c>
      <c r="F33" s="11" t="s">
        <v>810</v>
      </c>
      <c r="G33" s="13" t="s">
        <v>814</v>
      </c>
      <c r="H33" s="14">
        <v>3.96</v>
      </c>
      <c r="I33" s="15" t="s">
        <v>29</v>
      </c>
      <c r="J33" s="16" t="s">
        <v>807</v>
      </c>
      <c r="K33" s="16" t="s">
        <v>807</v>
      </c>
      <c r="L33" s="16" t="s">
        <v>807</v>
      </c>
      <c r="M33" s="16" t="s">
        <v>807</v>
      </c>
      <c r="N33" s="2" t="str">
        <f>VLOOKUP(A33,'FR EN ES DN'!$B$2:$L$600,5,FALSE)</f>
        <v>Fuerte avocado Organic (with superficial skin defects, BIO since 1985, BIO Switzerland since 2009)</v>
      </c>
      <c r="O33" s="2" t="str">
        <f>VLOOKUP($A33,'FR EN ES DN'!$B$2:$L$600,6,FALSE)</f>
        <v>Malaga</v>
      </c>
      <c r="P33" s="2" t="str">
        <f>VLOOKUP($A33,'FR EN ES DN'!$B$2:$L$600,7,FALSE)</f>
        <v>kg</v>
      </c>
      <c r="Q33" s="2">
        <f>VLOOKUP($A33,'FR EN ES DN'!$B$2:$L$600,9,FALSE)</f>
        <v>0</v>
      </c>
      <c r="R33" s="2">
        <f>VLOOKUP($A33,'FR EN ES DN'!$B$2:$L$600,10,FALSE)</f>
        <v>0</v>
      </c>
      <c r="S33" s="2">
        <f>VLOOKUP($A33,'FR EN ES DN'!$B$2:$L$600,11,FALSE)</f>
        <v>0</v>
      </c>
    </row>
    <row r="34" spans="1:19" ht="33.75" x14ac:dyDescent="0.25">
      <c r="A34" s="5" t="s">
        <v>1716</v>
      </c>
      <c r="B34" s="5">
        <v>6139</v>
      </c>
      <c r="C34" s="6" t="s">
        <v>1622</v>
      </c>
      <c r="D34" s="5" t="s">
        <v>28</v>
      </c>
      <c r="E34" s="6" t="s">
        <v>1623</v>
      </c>
      <c r="F34" s="5" t="s">
        <v>810</v>
      </c>
      <c r="G34" s="7"/>
      <c r="H34" s="8">
        <v>3.82</v>
      </c>
      <c r="I34" s="9" t="s">
        <v>29</v>
      </c>
      <c r="J34" s="10" t="s">
        <v>807</v>
      </c>
      <c r="K34" s="10" t="s">
        <v>807</v>
      </c>
      <c r="L34" s="10" t="s">
        <v>807</v>
      </c>
      <c r="M34" s="10" t="s">
        <v>807</v>
      </c>
      <c r="N34" s="2" t="str">
        <f>VLOOKUP(A34,'FR EN ES DN'!$B$2:$L$600,5,FALSE)</f>
        <v>Fuerte avocado Organic (small with superficial skin defects, BIO since 1985, BIO Switzerland since 2009)</v>
      </c>
      <c r="O34" s="2" t="str">
        <f>VLOOKUP($A34,'FR EN ES DN'!$B$2:$L$600,6,FALSE)</f>
        <v>Malaga</v>
      </c>
      <c r="P34" s="2" t="str">
        <f>VLOOKUP($A34,'FR EN ES DN'!$B$2:$L$600,7,FALSE)</f>
        <v>kg</v>
      </c>
      <c r="Q34" s="2">
        <f>VLOOKUP($A34,'FR EN ES DN'!$B$2:$L$600,9,FALSE)</f>
        <v>0</v>
      </c>
      <c r="R34" s="2">
        <f>VLOOKUP($A34,'FR EN ES DN'!$B$2:$L$600,10,FALSE)</f>
        <v>0</v>
      </c>
      <c r="S34" s="2">
        <f>VLOOKUP($A34,'FR EN ES DN'!$B$2:$L$600,11,FALSE)</f>
        <v>0</v>
      </c>
    </row>
    <row r="35" spans="1:19" ht="33.75" x14ac:dyDescent="0.25">
      <c r="A35" s="11">
        <v>5216</v>
      </c>
      <c r="B35" s="11">
        <v>5216</v>
      </c>
      <c r="C35" s="12" t="s">
        <v>1762</v>
      </c>
      <c r="D35" s="11" t="s">
        <v>22</v>
      </c>
      <c r="E35" s="12" t="s">
        <v>1763</v>
      </c>
      <c r="F35" s="11" t="s">
        <v>808</v>
      </c>
      <c r="G35" s="13"/>
      <c r="H35" s="14">
        <v>3.96</v>
      </c>
      <c r="I35" s="15" t="s">
        <v>29</v>
      </c>
      <c r="J35" s="16" t="s">
        <v>807</v>
      </c>
      <c r="K35" s="16" t="s">
        <v>807</v>
      </c>
      <c r="L35" s="16" t="s">
        <v>807</v>
      </c>
      <c r="M35" s="16" t="s">
        <v>807</v>
      </c>
      <c r="N35" s="2" t="str">
        <f>VLOOKUP(A35,'FR EN ES DN'!$B$2:$L$600,5,FALSE)</f>
        <v>Local fuerte avocado (with superficial aesthetic defects on the skin)</v>
      </c>
      <c r="O35" s="2" t="str">
        <f>VLOOKUP($A35,'FR EN ES DN'!$B$2:$L$600,6,FALSE)</f>
        <v>Granada</v>
      </c>
      <c r="P35" s="2" t="str">
        <f>VLOOKUP($A35,'FR EN ES DN'!$B$2:$L$600,7,FALSE)</f>
        <v>kg</v>
      </c>
      <c r="Q35" s="2">
        <f>VLOOKUP($A35,'FR EN ES DN'!$B$2:$L$600,9,FALSE)</f>
        <v>0</v>
      </c>
      <c r="R35" s="2">
        <f>VLOOKUP($A35,'FR EN ES DN'!$B$2:$L$600,10,FALSE)</f>
        <v>0</v>
      </c>
      <c r="S35" s="2">
        <f>VLOOKUP($A35,'FR EN ES DN'!$B$2:$L$600,11,FALSE)</f>
        <v>0</v>
      </c>
    </row>
    <row r="36" spans="1:19" x14ac:dyDescent="0.25">
      <c r="A36" s="5">
        <v>3009</v>
      </c>
      <c r="B36" s="5">
        <v>3009</v>
      </c>
      <c r="C36" s="6" t="s">
        <v>1624</v>
      </c>
      <c r="D36" s="5" t="s">
        <v>22</v>
      </c>
      <c r="E36" s="6" t="s">
        <v>1431</v>
      </c>
      <c r="F36" s="5" t="s">
        <v>808</v>
      </c>
      <c r="G36" s="7"/>
      <c r="H36" s="8">
        <v>6.15</v>
      </c>
      <c r="I36" s="9" t="s">
        <v>29</v>
      </c>
      <c r="J36" s="10" t="s">
        <v>807</v>
      </c>
      <c r="K36" s="10" t="s">
        <v>807</v>
      </c>
      <c r="L36" s="10" t="s">
        <v>807</v>
      </c>
      <c r="M36" s="10" t="s">
        <v>807</v>
      </c>
      <c r="N36" s="2" t="str">
        <f>VLOOKUP(A36,'FR EN ES DN'!$B$2:$L$600,5,FALSE)</f>
        <v>Hass Avocado 17 months out of the tree
- (hard, freshly picked, different sizes)</v>
      </c>
      <c r="O36" s="2" t="str">
        <f>VLOOKUP($A36,'FR EN ES DN'!$B$2:$L$600,6,FALSE)</f>
        <v>Grenade</v>
      </c>
      <c r="P36" s="2" t="str">
        <f>VLOOKUP($A36,'FR EN ES DN'!$B$2:$L$600,7,FALSE)</f>
        <v>kg</v>
      </c>
      <c r="Q36" s="2" t="str">
        <f>VLOOKUP($A36,'FR EN ES DN'!$B$2:$L$600,9,FALSE)</f>
        <v>Hass avocado 17 måneder på træet - (forskellige størrelser)"</v>
      </c>
      <c r="R36" s="2" t="str">
        <f>VLOOKUP($A36,'FR EN ES DN'!$B$2:$L$600,10,FALSE)</f>
        <v>Granat</v>
      </c>
      <c r="S36" s="2" t="str">
        <f>VLOOKUP($A36,'FR EN ES DN'!$B$2:$L$600,11,FALSE)</f>
        <v>kg</v>
      </c>
    </row>
    <row r="37" spans="1:19" ht="33.75" x14ac:dyDescent="0.25">
      <c r="A37" s="11">
        <v>1262</v>
      </c>
      <c r="B37" s="11">
        <v>1262</v>
      </c>
      <c r="C37" s="12" t="s">
        <v>1764</v>
      </c>
      <c r="D37" s="11" t="s">
        <v>28</v>
      </c>
      <c r="E37" s="12" t="s">
        <v>1765</v>
      </c>
      <c r="F37" s="11" t="s">
        <v>810</v>
      </c>
      <c r="G37" s="13" t="s">
        <v>814</v>
      </c>
      <c r="H37" s="14">
        <v>4.78</v>
      </c>
      <c r="I37" s="15" t="s">
        <v>29</v>
      </c>
      <c r="J37" s="16" t="s">
        <v>807</v>
      </c>
      <c r="K37" s="16" t="s">
        <v>807</v>
      </c>
      <c r="L37" s="16" t="s">
        <v>807</v>
      </c>
      <c r="M37" s="16" t="s">
        <v>807</v>
      </c>
      <c r="N37" s="2" t="str">
        <f>VLOOKUP(A37,'FR EN ES DN'!$B$2:$L$600,5,FALSE)</f>
        <v>Organic Hass avocado (with superficial aesthetic defects on the skin)</v>
      </c>
      <c r="O37" s="2" t="str">
        <f>VLOOKUP($A37,'FR EN ES DN'!$B$2:$L$600,6,FALSE)</f>
        <v>Malaga</v>
      </c>
      <c r="P37" s="2" t="str">
        <f>VLOOKUP($A37,'FR EN ES DN'!$B$2:$L$600,7,FALSE)</f>
        <v>kg</v>
      </c>
      <c r="Q37" s="2">
        <f>VLOOKUP($A37,'FR EN ES DN'!$B$2:$L$600,9,FALSE)</f>
        <v>0</v>
      </c>
      <c r="R37" s="2">
        <f>VLOOKUP($A37,'FR EN ES DN'!$B$2:$L$600,10,FALSE)</f>
        <v>0</v>
      </c>
      <c r="S37" s="2">
        <f>VLOOKUP($A37,'FR EN ES DN'!$B$2:$L$600,11,FALSE)</f>
        <v>0</v>
      </c>
    </row>
    <row r="38" spans="1:19" x14ac:dyDescent="0.25">
      <c r="A38" s="5">
        <v>1473</v>
      </c>
      <c r="B38" s="5">
        <v>1473</v>
      </c>
      <c r="C38" s="6" t="s">
        <v>1766</v>
      </c>
      <c r="D38" s="5" t="s">
        <v>22</v>
      </c>
      <c r="E38" s="6" t="s">
        <v>1767</v>
      </c>
      <c r="F38" s="5" t="s">
        <v>808</v>
      </c>
      <c r="G38" s="7"/>
      <c r="H38" s="8">
        <v>3.14</v>
      </c>
      <c r="I38" s="9" t="s">
        <v>29</v>
      </c>
      <c r="J38" s="10" t="s">
        <v>807</v>
      </c>
      <c r="K38" s="10" t="s">
        <v>807</v>
      </c>
      <c r="L38" s="10"/>
      <c r="M38" s="10" t="s">
        <v>807</v>
      </c>
      <c r="N38" s="2" t="str">
        <f>VLOOKUP(A38,'FR EN ES DN'!$B$2:$L$600,5,FALSE)</f>
        <v>Organci Hass avocado (mature)</v>
      </c>
      <c r="O38" s="2" t="str">
        <f>VLOOKUP($A38,'FR EN ES DN'!$B$2:$L$600,6,FALSE)</f>
        <v>Granada</v>
      </c>
      <c r="P38" s="2" t="str">
        <f>VLOOKUP($A38,'FR EN ES DN'!$B$2:$L$600,7,FALSE)</f>
        <v>kg</v>
      </c>
      <c r="Q38" s="2">
        <f>VLOOKUP($A38,'FR EN ES DN'!$B$2:$L$600,9,FALSE)</f>
        <v>0</v>
      </c>
      <c r="R38" s="2">
        <f>VLOOKUP($A38,'FR EN ES DN'!$B$2:$L$600,10,FALSE)</f>
        <v>0</v>
      </c>
      <c r="S38" s="2">
        <f>VLOOKUP($A38,'FR EN ES DN'!$B$2:$L$600,11,FALSE)</f>
        <v>0</v>
      </c>
    </row>
    <row r="39" spans="1:19" x14ac:dyDescent="0.25">
      <c r="A39" s="11">
        <v>1527</v>
      </c>
      <c r="B39" s="11">
        <v>1527</v>
      </c>
      <c r="C39" s="12" t="s">
        <v>909</v>
      </c>
      <c r="D39" s="11" t="s">
        <v>112</v>
      </c>
      <c r="E39" s="12" t="s">
        <v>113</v>
      </c>
      <c r="F39" s="11" t="s">
        <v>811</v>
      </c>
      <c r="G39" s="13" t="s">
        <v>1616</v>
      </c>
      <c r="H39" s="14">
        <v>27.37</v>
      </c>
      <c r="I39" s="15" t="s">
        <v>14</v>
      </c>
      <c r="J39" s="16"/>
      <c r="K39" s="16"/>
      <c r="L39" s="16"/>
      <c r="M39" s="16"/>
      <c r="N39" s="2" t="str">
        <f>VLOOKUP(A39,'FR EN ES DN'!$B$2:$L$600,5,FALSE)</f>
        <v>Organic Goji  (about 1kg)</v>
      </c>
      <c r="O39" s="2" t="str">
        <f>VLOOKUP($A39,'FR EN ES DN'!$B$2:$L$600,6,FALSE)</f>
        <v>Tibet</v>
      </c>
      <c r="P39" s="2" t="str">
        <f>VLOOKUP($A39,'FR EN ES DN'!$B$2:$L$600,7,FALSE)</f>
        <v>Piece</v>
      </c>
      <c r="Q39" s="2" t="str">
        <f>VLOOKUP($A39,'FR EN ES DN'!$B$2:$L$600,9,FALSE)</f>
        <v>Goji bær (1kg)</v>
      </c>
      <c r="R39" s="2" t="str">
        <f>VLOOKUP($A39,'FR EN ES DN'!$B$2:$L$600,10,FALSE)</f>
        <v>Tibet</v>
      </c>
      <c r="S39" s="2" t="str">
        <f>VLOOKUP($A39,'FR EN ES DN'!$B$2:$L$600,11,FALSE)</f>
        <v>stk.</v>
      </c>
    </row>
    <row r="40" spans="1:19" ht="22.5" x14ac:dyDescent="0.25">
      <c r="A40" s="5" t="s">
        <v>997</v>
      </c>
      <c r="B40" s="5" t="s">
        <v>997</v>
      </c>
      <c r="C40" s="6" t="s">
        <v>998</v>
      </c>
      <c r="D40" s="5" t="s">
        <v>999</v>
      </c>
      <c r="E40" s="6" t="s">
        <v>1000</v>
      </c>
      <c r="F40" s="5" t="s">
        <v>999</v>
      </c>
      <c r="G40" s="7" t="s">
        <v>809</v>
      </c>
      <c r="H40" s="8">
        <v>4.6399999999999997</v>
      </c>
      <c r="I40" s="9" t="s">
        <v>29</v>
      </c>
      <c r="J40" s="10" t="s">
        <v>807</v>
      </c>
      <c r="K40" s="10"/>
      <c r="L40" s="10"/>
      <c r="M40" s="10" t="s">
        <v>807</v>
      </c>
      <c r="N40" s="2" t="str">
        <f>VLOOKUP(A40,'FR EN ES DN'!$B$2:$L$600,5,FALSE)</f>
        <v>Cavendish Banana Organic / RECO
- (strong and firm)</v>
      </c>
      <c r="O40" s="2" t="str">
        <f>VLOOKUP($A40,'FR EN ES DN'!$B$2:$L$600,6,FALSE)</f>
        <v>Canary Islands</v>
      </c>
      <c r="P40" s="2" t="str">
        <f>VLOOKUP($A40,'FR EN ES DN'!$B$2:$L$600,7,FALSE)</f>
        <v>kg</v>
      </c>
      <c r="Q40" s="2" t="str">
        <f>VLOOKUP($A40,'FR EN ES DN'!$B$2:$L$600,9,FALSE)</f>
        <v>Cavendish Banana BIO / RECO
- (stærk og fast)</v>
      </c>
      <c r="R40" s="2" t="str">
        <f>VLOOKUP($A40,'FR EN ES DN'!$B$2:$L$600,10,FALSE)</f>
        <v>Kanariske øer</v>
      </c>
      <c r="S40" s="2" t="str">
        <f>VLOOKUP($A40,'FR EN ES DN'!$B$2:$L$600,11,FALSE)</f>
        <v>kg</v>
      </c>
    </row>
    <row r="41" spans="1:19" ht="33.75" x14ac:dyDescent="0.25">
      <c r="A41" s="11">
        <v>3746</v>
      </c>
      <c r="B41" s="11">
        <v>3746</v>
      </c>
      <c r="C41" s="12" t="s">
        <v>1625</v>
      </c>
      <c r="D41" s="11" t="s">
        <v>22</v>
      </c>
      <c r="E41" s="12" t="s">
        <v>131</v>
      </c>
      <c r="F41" s="11" t="s">
        <v>808</v>
      </c>
      <c r="G41" s="13" t="s">
        <v>809</v>
      </c>
      <c r="H41" s="14">
        <v>4.78</v>
      </c>
      <c r="I41" s="15" t="s">
        <v>14</v>
      </c>
      <c r="J41" s="16"/>
      <c r="K41" s="16"/>
      <c r="L41" s="16"/>
      <c r="M41" s="16"/>
      <c r="N41" s="2" t="str">
        <f>VLOOKUP(A41,'FR EN ES DN'!$B$2:$L$600,5,FALSE)</f>
        <v>Organic Banana dehydrated semi-dry  (packet 200g)</v>
      </c>
      <c r="O41" s="2" t="str">
        <f>VLOOKUP($A41,'FR EN ES DN'!$B$2:$L$600,6,FALSE)</f>
        <v>Grenade</v>
      </c>
      <c r="P41" s="2" t="str">
        <f>VLOOKUP($A41,'FR EN ES DN'!$B$2:$L$600,7,FALSE)</f>
        <v>Piece</v>
      </c>
      <c r="Q41" s="2" t="str">
        <f>VLOOKUP($A41,'FR EN ES DN'!$B$2:$L$600,9,FALSE)</f>
        <v>Organisk tør banan (200g)</v>
      </c>
      <c r="R41" s="2" t="str">
        <f>VLOOKUP($A41,'FR EN ES DN'!$B$2:$L$600,10,FALSE)</f>
        <v>Grenada</v>
      </c>
      <c r="S41" s="2" t="str">
        <f>VLOOKUP($A41,'FR EN ES DN'!$B$2:$L$600,11,FALSE)</f>
        <v>stk.</v>
      </c>
    </row>
    <row r="42" spans="1:19" ht="22.5" x14ac:dyDescent="0.25">
      <c r="A42" s="5" t="s">
        <v>1768</v>
      </c>
      <c r="B42" s="5" t="s">
        <v>1768</v>
      </c>
      <c r="C42" s="6" t="s">
        <v>1769</v>
      </c>
      <c r="D42" s="5" t="s">
        <v>22</v>
      </c>
      <c r="E42" s="6" t="s">
        <v>1770</v>
      </c>
      <c r="F42" s="5" t="s">
        <v>808</v>
      </c>
      <c r="G42" s="7"/>
      <c r="H42" s="8">
        <v>4.92</v>
      </c>
      <c r="I42" s="9" t="s">
        <v>29</v>
      </c>
      <c r="J42" s="10" t="s">
        <v>807</v>
      </c>
      <c r="K42" s="10"/>
      <c r="L42" s="10"/>
      <c r="M42" s="10" t="s">
        <v>807</v>
      </c>
      <c r="N42" s="2" t="str">
        <f>VLOOKUP(A42,'FR EN ES DN'!$B$2:$L$600,5,FALSE)</f>
        <v>Cavendish Bananas Organic/Conversion</v>
      </c>
      <c r="O42" s="2" t="str">
        <f>VLOOKUP($A42,'FR EN ES DN'!$B$2:$L$600,6,FALSE)</f>
        <v>Granada</v>
      </c>
      <c r="P42" s="2" t="str">
        <f>VLOOKUP($A42,'FR EN ES DN'!$B$2:$L$600,7,FALSE)</f>
        <v>kg</v>
      </c>
      <c r="Q42" s="2">
        <f>VLOOKUP($A42,'FR EN ES DN'!$B$2:$L$600,9,FALSE)</f>
        <v>0</v>
      </c>
      <c r="R42" s="2">
        <f>VLOOKUP($A42,'FR EN ES DN'!$B$2:$L$600,10,FALSE)</f>
        <v>0</v>
      </c>
      <c r="S42" s="2">
        <f>VLOOKUP($A42,'FR EN ES DN'!$B$2:$L$600,11,FALSE)</f>
        <v>0</v>
      </c>
    </row>
    <row r="43" spans="1:19" x14ac:dyDescent="0.25">
      <c r="A43" s="11">
        <v>1458</v>
      </c>
      <c r="B43" s="11">
        <v>1458</v>
      </c>
      <c r="C43" s="12" t="s">
        <v>1001</v>
      </c>
      <c r="D43" s="11" t="s">
        <v>33</v>
      </c>
      <c r="E43" s="12" t="s">
        <v>1002</v>
      </c>
      <c r="F43" s="11" t="s">
        <v>33</v>
      </c>
      <c r="G43" s="13"/>
      <c r="H43" s="14">
        <v>8.07</v>
      </c>
      <c r="I43" s="15" t="s">
        <v>14</v>
      </c>
      <c r="J43" s="16"/>
      <c r="K43" s="16"/>
      <c r="L43" s="16"/>
      <c r="M43" s="16"/>
      <c r="N43" s="2" t="str">
        <f>VLOOKUP(A43,'FR EN ES DN'!$B$2:$L$600,5,FALSE)</f>
        <v>Organic Cinnamon sticks (approx. 100g)</v>
      </c>
      <c r="O43" s="2" t="str">
        <f>VLOOKUP($A43,'FR EN ES DN'!$B$2:$L$600,6,FALSE)</f>
        <v>India</v>
      </c>
      <c r="P43" s="2" t="str">
        <f>VLOOKUP($A43,'FR EN ES DN'!$B$2:$L$600,7,FALSE)</f>
        <v>Piece</v>
      </c>
      <c r="Q43" s="2" t="str">
        <f>VLOOKUP($A43,'FR EN ES DN'!$B$2:$L$600,9,FALSE)</f>
        <v>Kanelstænger BIO (ca.. 100 g)</v>
      </c>
      <c r="R43" s="2" t="str">
        <f>VLOOKUP($A43,'FR EN ES DN'!$B$2:$L$600,10,FALSE)</f>
        <v>Indien</v>
      </c>
      <c r="S43" s="2" t="str">
        <f>VLOOKUP($A43,'FR EN ES DN'!$B$2:$L$600,11,FALSE)</f>
        <v>Stk.</v>
      </c>
    </row>
    <row r="44" spans="1:19" x14ac:dyDescent="0.25">
      <c r="A44" s="5">
        <v>1679</v>
      </c>
      <c r="B44" s="5">
        <v>1679</v>
      </c>
      <c r="C44" s="6" t="s">
        <v>1626</v>
      </c>
      <c r="D44" s="5" t="s">
        <v>28</v>
      </c>
      <c r="E44" s="6" t="s">
        <v>1627</v>
      </c>
      <c r="F44" s="5" t="s">
        <v>810</v>
      </c>
      <c r="G44" s="7" t="s">
        <v>809</v>
      </c>
      <c r="H44" s="8">
        <v>2.4500000000000002</v>
      </c>
      <c r="I44" s="9" t="s">
        <v>29</v>
      </c>
      <c r="J44" s="10" t="s">
        <v>807</v>
      </c>
      <c r="K44" s="10" t="s">
        <v>807</v>
      </c>
      <c r="L44" s="10"/>
      <c r="M44" s="10" t="s">
        <v>807</v>
      </c>
      <c r="N44" s="2" t="str">
        <f>VLOOKUP(A44,'FR EN ES DN'!$B$2:$L$600,5,FALSE)</f>
        <v>Beetroot without tops organic</v>
      </c>
      <c r="O44" s="2" t="str">
        <f>VLOOKUP($A44,'FR EN ES DN'!$B$2:$L$600,6,FALSE)</f>
        <v>Malaga</v>
      </c>
      <c r="P44" s="2" t="str">
        <f>VLOOKUP($A44,'FR EN ES DN'!$B$2:$L$600,7,FALSE)</f>
        <v>kg</v>
      </c>
      <c r="Q44" s="2">
        <f>VLOOKUP($A44,'FR EN ES DN'!$B$2:$L$600,9,FALSE)</f>
        <v>0</v>
      </c>
      <c r="R44" s="2">
        <f>VLOOKUP($A44,'FR EN ES DN'!$B$2:$L$600,10,FALSE)</f>
        <v>0</v>
      </c>
      <c r="S44" s="2">
        <f>VLOOKUP($A44,'FR EN ES DN'!$B$2:$L$600,11,FALSE)</f>
        <v>0</v>
      </c>
    </row>
    <row r="45" spans="1:19" x14ac:dyDescent="0.25">
      <c r="A45" s="11">
        <v>1696</v>
      </c>
      <c r="B45" s="11">
        <v>1696</v>
      </c>
      <c r="C45" s="12" t="s">
        <v>1628</v>
      </c>
      <c r="D45" s="11" t="s">
        <v>138</v>
      </c>
      <c r="E45" s="12" t="s">
        <v>140</v>
      </c>
      <c r="F45" s="11" t="s">
        <v>1629</v>
      </c>
      <c r="G45" s="13"/>
      <c r="H45" s="14">
        <v>23.96</v>
      </c>
      <c r="I45" s="15" t="s">
        <v>14</v>
      </c>
      <c r="J45" s="16"/>
      <c r="K45" s="16"/>
      <c r="L45" s="16"/>
      <c r="M45" s="16"/>
      <c r="N45" s="2" t="str">
        <f>VLOOKUP(A45,'FR EN ES DN'!$B$2:$L$600,5,FALSE)</f>
        <v>Organic Beet powder  (packet 1 kg)</v>
      </c>
      <c r="O45" s="2" t="str">
        <f>VLOOKUP($A45,'FR EN ES DN'!$B$2:$L$600,6,FALSE)</f>
        <v>Hungary</v>
      </c>
      <c r="P45" s="2" t="str">
        <f>VLOOKUP($A45,'FR EN ES DN'!$B$2:$L$600,7,FALSE)</f>
        <v>Piece</v>
      </c>
      <c r="Q45" s="2" t="str">
        <f>VLOOKUP($A45,'FR EN ES DN'!$B$2:$L$600,9,FALSE)</f>
        <v>Organisk rødbeder pulver (1kg)</v>
      </c>
      <c r="R45" s="2" t="str">
        <f>VLOOKUP($A45,'FR EN ES DN'!$B$2:$L$600,10,FALSE)</f>
        <v>Ungarn</v>
      </c>
      <c r="S45" s="2" t="str">
        <f>VLOOKUP($A45,'FR EN ES DN'!$B$2:$L$600,11,FALSE)</f>
        <v>stk.</v>
      </c>
    </row>
    <row r="46" spans="1:19" ht="22.5" x14ac:dyDescent="0.25">
      <c r="A46" s="5" t="s">
        <v>143</v>
      </c>
      <c r="B46" s="5">
        <v>1696</v>
      </c>
      <c r="C46" s="6" t="s">
        <v>1630</v>
      </c>
      <c r="D46" s="5" t="s">
        <v>138</v>
      </c>
      <c r="E46" s="6" t="s">
        <v>145</v>
      </c>
      <c r="F46" s="5" t="s">
        <v>1629</v>
      </c>
      <c r="G46" s="7"/>
      <c r="H46" s="8">
        <v>12.73</v>
      </c>
      <c r="I46" s="9" t="s">
        <v>14</v>
      </c>
      <c r="J46" s="10"/>
      <c r="K46" s="10"/>
      <c r="L46" s="10"/>
      <c r="M46" s="10"/>
      <c r="N46" s="2" t="str">
        <f>VLOOKUP(A46,'FR EN ES DN'!$B$2:$L$600,5,FALSE)</f>
        <v>Beet powder Organic (packet 500g)</v>
      </c>
      <c r="O46" s="2" t="str">
        <f>VLOOKUP($A46,'FR EN ES DN'!$B$2:$L$600,6,FALSE)</f>
        <v>Hungary</v>
      </c>
      <c r="P46" s="2" t="str">
        <f>VLOOKUP($A46,'FR EN ES DN'!$B$2:$L$600,7,FALSE)</f>
        <v>Piece</v>
      </c>
      <c r="Q46" s="2" t="str">
        <f>VLOOKUP($A46,'FR EN ES DN'!$B$2:$L$600,9,FALSE)</f>
        <v>Organisk rødbeder pulver (500g)</v>
      </c>
      <c r="R46" s="2" t="str">
        <f>VLOOKUP($A46,'FR EN ES DN'!$B$2:$L$600,10,FALSE)</f>
        <v>Ungarn</v>
      </c>
      <c r="S46" s="2" t="str">
        <f>VLOOKUP($A46,'FR EN ES DN'!$B$2:$L$600,11,FALSE)</f>
        <v>stk.</v>
      </c>
    </row>
    <row r="47" spans="1:19" x14ac:dyDescent="0.25">
      <c r="A47" s="11">
        <v>1758</v>
      </c>
      <c r="B47" s="11">
        <v>1758</v>
      </c>
      <c r="C47" s="12" t="s">
        <v>1631</v>
      </c>
      <c r="D47" s="11" t="s">
        <v>148</v>
      </c>
      <c r="E47" s="12" t="s">
        <v>1004</v>
      </c>
      <c r="F47" s="11" t="s">
        <v>812</v>
      </c>
      <c r="G47" s="13"/>
      <c r="H47" s="14">
        <v>26.84</v>
      </c>
      <c r="I47" s="15" t="s">
        <v>14</v>
      </c>
      <c r="J47" s="16"/>
      <c r="K47" s="16"/>
      <c r="L47" s="16"/>
      <c r="M47" s="16"/>
      <c r="N47" s="2" t="str">
        <f>VLOOKUP(A47,'FR EN ES DN'!$B$2:$L$600,5,FALSE)</f>
        <v>Organic Cocoa butter (approx. 1kg)</v>
      </c>
      <c r="O47" s="2" t="str">
        <f>VLOOKUP($A47,'FR EN ES DN'!$B$2:$L$600,6,FALSE)</f>
        <v>Peru</v>
      </c>
      <c r="P47" s="2" t="str">
        <f>VLOOKUP($A47,'FR EN ES DN'!$B$2:$L$600,7,FALSE)</f>
        <v>Piece</v>
      </c>
      <c r="Q47" s="2" t="str">
        <f>VLOOKUP($A47,'FR EN ES DN'!$B$2:$L$600,9,FALSE)</f>
        <v>Kakaosmør BIO (ca.. 1 kg)</v>
      </c>
      <c r="R47" s="2" t="str">
        <f>VLOOKUP($A47,'FR EN ES DN'!$B$2:$L$600,10,FALSE)</f>
        <v>Peru</v>
      </c>
      <c r="S47" s="2" t="str">
        <f>VLOOKUP($A47,'FR EN ES DN'!$B$2:$L$600,11,FALSE)</f>
        <v>Stk.</v>
      </c>
    </row>
    <row r="48" spans="1:19" ht="22.5" x14ac:dyDescent="0.25">
      <c r="A48" s="5">
        <v>1257</v>
      </c>
      <c r="B48" s="5">
        <v>1257</v>
      </c>
      <c r="C48" s="6" t="s">
        <v>1434</v>
      </c>
      <c r="D48" s="5" t="s">
        <v>22</v>
      </c>
      <c r="E48" s="6" t="s">
        <v>1435</v>
      </c>
      <c r="F48" s="5" t="s">
        <v>808</v>
      </c>
      <c r="G48" s="7" t="s">
        <v>814</v>
      </c>
      <c r="H48" s="8">
        <v>1.63</v>
      </c>
      <c r="I48" s="9" t="s">
        <v>29</v>
      </c>
      <c r="J48" s="10" t="s">
        <v>807</v>
      </c>
      <c r="K48" s="10" t="s">
        <v>807</v>
      </c>
      <c r="L48" s="10"/>
      <c r="M48" s="10" t="s">
        <v>807</v>
      </c>
      <c r="N48" s="2" t="str">
        <f>VLOOKUP(A48,'FR EN ES DN'!$B$2:$L$600,5,FALSE)</f>
        <v>organic chard (ideal for salads or smoothies)</v>
      </c>
      <c r="O48" s="2" t="str">
        <f>VLOOKUP($A48,'FR EN ES DN'!$B$2:$L$600,6,FALSE)</f>
        <v>Grenade</v>
      </c>
      <c r="P48" s="2" t="str">
        <f>VLOOKUP($A48,'FR EN ES DN'!$B$2:$L$600,7,FALSE)</f>
        <v>kg</v>
      </c>
      <c r="Q48" s="2" t="str">
        <f>VLOOKUP($A48,'FR EN ES DN'!$B$2:$L$600,9,FALSE)</f>
        <v>Økologisk chard (perfekt til salater eller smoothies)</v>
      </c>
      <c r="R48" s="2" t="str">
        <f>VLOOKUP($A48,'FR EN ES DN'!$B$2:$L$600,10,FALSE)</f>
        <v>Granat</v>
      </c>
      <c r="S48" s="2" t="str">
        <f>VLOOKUP($A48,'FR EN ES DN'!$B$2:$L$600,11,FALSE)</f>
        <v>kg</v>
      </c>
    </row>
    <row r="49" spans="1:19" ht="56.25" x14ac:dyDescent="0.25">
      <c r="A49" s="11">
        <v>5085</v>
      </c>
      <c r="B49" s="11">
        <v>5085</v>
      </c>
      <c r="C49" s="12" t="s">
        <v>1771</v>
      </c>
      <c r="D49" s="11" t="s">
        <v>582</v>
      </c>
      <c r="E49" s="12" t="s">
        <v>1436</v>
      </c>
      <c r="F49" s="11" t="s">
        <v>813</v>
      </c>
      <c r="G49" s="13"/>
      <c r="H49" s="14">
        <v>2.71</v>
      </c>
      <c r="I49" s="15" t="s">
        <v>14</v>
      </c>
      <c r="J49" s="16"/>
      <c r="K49" s="16"/>
      <c r="L49" s="16"/>
      <c r="M49" s="16"/>
      <c r="N49" s="2" t="str">
        <f>VLOOKUP(A49,'FR EN ES DN'!$B$2:$L$600,5,FALSE)</f>
        <v>Raw dark chocolate candies (artisanal, high quality, without sugar, gluten, cocoa, cocoa mass, cocoa butter, natural vanilla)</v>
      </c>
      <c r="O49" s="2" t="str">
        <f>VLOOKUP($A49,'FR EN ES DN'!$B$2:$L$600,6,FALSE)</f>
        <v>National</v>
      </c>
      <c r="P49" s="2" t="str">
        <f>VLOOKUP($A49,'FR EN ES DN'!$B$2:$L$600,7,FALSE)</f>
        <v>Piece</v>
      </c>
      <c r="Q49" s="2">
        <f>VLOOKUP($A49,'FR EN ES DN'!$B$2:$L$600,9,FALSE)</f>
        <v>0</v>
      </c>
      <c r="R49" s="2">
        <f>VLOOKUP($A49,'FR EN ES DN'!$B$2:$L$600,10,FALSE)</f>
        <v>0</v>
      </c>
      <c r="S49" s="2">
        <f>VLOOKUP($A49,'FR EN ES DN'!$B$2:$L$600,11,FALSE)</f>
        <v>0</v>
      </c>
    </row>
    <row r="50" spans="1:19" ht="67.5" x14ac:dyDescent="0.25">
      <c r="A50" s="5" t="s">
        <v>1718</v>
      </c>
      <c r="B50" s="5">
        <v>5085</v>
      </c>
      <c r="C50" s="6" t="s">
        <v>1772</v>
      </c>
      <c r="D50" s="5" t="s">
        <v>582</v>
      </c>
      <c r="E50" s="6" t="s">
        <v>1635</v>
      </c>
      <c r="F50" s="5" t="s">
        <v>813</v>
      </c>
      <c r="G50" s="7" t="s">
        <v>814</v>
      </c>
      <c r="H50" s="8">
        <v>6.82</v>
      </c>
      <c r="I50" s="9" t="s">
        <v>14</v>
      </c>
      <c r="J50" s="10"/>
      <c r="K50" s="10"/>
      <c r="L50" s="10"/>
      <c r="M50" s="10"/>
      <c r="N50" s="2" t="str">
        <f>VLOOKUP(A50,'FR EN ES DN'!$B$2:$L$600,5,FALSE)</f>
        <v>Raw dark chocolate candies (pack of 3)</v>
      </c>
      <c r="O50" s="2" t="str">
        <f>VLOOKUP($A50,'FR EN ES DN'!$B$2:$L$600,6,FALSE)</f>
        <v>National</v>
      </c>
      <c r="P50" s="2" t="str">
        <f>VLOOKUP($A50,'FR EN ES DN'!$B$2:$L$600,7,FALSE)</f>
        <v>Piece</v>
      </c>
      <c r="Q50" s="2">
        <f>VLOOKUP($A50,'FR EN ES DN'!$B$2:$L$600,9,FALSE)</f>
        <v>0</v>
      </c>
      <c r="R50" s="2">
        <f>VLOOKUP($A50,'FR EN ES DN'!$B$2:$L$600,10,FALSE)</f>
        <v>0</v>
      </c>
      <c r="S50" s="2">
        <f>VLOOKUP($A50,'FR EN ES DN'!$B$2:$L$600,11,FALSE)</f>
        <v>0</v>
      </c>
    </row>
    <row r="51" spans="1:19" x14ac:dyDescent="0.25">
      <c r="A51" s="11">
        <v>1597</v>
      </c>
      <c r="B51" s="11">
        <v>1597</v>
      </c>
      <c r="C51" s="12" t="s">
        <v>1364</v>
      </c>
      <c r="D51" s="11" t="s">
        <v>148</v>
      </c>
      <c r="E51" s="12" t="s">
        <v>1006</v>
      </c>
      <c r="F51" s="11" t="s">
        <v>148</v>
      </c>
      <c r="G51" s="13"/>
      <c r="H51" s="14">
        <v>13.41</v>
      </c>
      <c r="I51" s="15" t="s">
        <v>14</v>
      </c>
      <c r="J51" s="16" t="s">
        <v>807</v>
      </c>
      <c r="K51" s="16"/>
      <c r="L51" s="16"/>
      <c r="M51" s="16"/>
      <c r="N51" s="2" t="str">
        <f>VLOOKUP(A51,'FR EN ES DN'!$B$2:$L$600,5,FALSE)</f>
        <v>RAW Organic Cocoa Powder</v>
      </c>
      <c r="O51" s="2" t="str">
        <f>VLOOKUP($A51,'FR EN ES DN'!$B$2:$L$600,6,FALSE)</f>
        <v>Peru</v>
      </c>
      <c r="P51" s="2" t="str">
        <f>VLOOKUP($A51,'FR EN ES DN'!$B$2:$L$600,7,FALSE)</f>
        <v>Piece</v>
      </c>
      <c r="Q51" s="2" t="str">
        <f>VLOOKUP($A51,'FR EN ES DN'!$B$2:$L$600,9,FALSE)</f>
        <v>RAW Organic Cocoa Powder</v>
      </c>
      <c r="R51" s="2" t="str">
        <f>VLOOKUP($A51,'FR EN ES DN'!$B$2:$L$600,10,FALSE)</f>
        <v>Peru</v>
      </c>
      <c r="S51" s="2" t="str">
        <f>VLOOKUP($A51,'FR EN ES DN'!$B$2:$L$600,11,FALSE)</f>
        <v>Stk.</v>
      </c>
    </row>
    <row r="52" spans="1:19" ht="22.5" x14ac:dyDescent="0.25">
      <c r="A52" s="5">
        <v>6099</v>
      </c>
      <c r="B52" s="5">
        <v>6099</v>
      </c>
      <c r="C52" s="6" t="s">
        <v>1007</v>
      </c>
      <c r="D52" s="5" t="s">
        <v>148</v>
      </c>
      <c r="E52" s="6" t="s">
        <v>153</v>
      </c>
      <c r="F52" s="5" t="s">
        <v>148</v>
      </c>
      <c r="G52" s="7"/>
      <c r="H52" s="8">
        <v>18.48</v>
      </c>
      <c r="I52" s="9" t="s">
        <v>14</v>
      </c>
      <c r="J52" s="10"/>
      <c r="K52" s="10"/>
      <c r="L52" s="10"/>
      <c r="M52" s="10"/>
      <c r="N52" s="2" t="str">
        <f>VLOOKUP(A52,'FR EN ES DN'!$B$2:$L$600,5,FALSE)</f>
        <v>Camu Camu powder Organic (packet 250g)</v>
      </c>
      <c r="O52" s="2" t="str">
        <f>VLOOKUP($A52,'FR EN ES DN'!$B$2:$L$600,6,FALSE)</f>
        <v>Peru</v>
      </c>
      <c r="P52" s="2" t="str">
        <f>VLOOKUP($A52,'FR EN ES DN'!$B$2:$L$600,7,FALSE)</f>
        <v>Piece</v>
      </c>
      <c r="Q52" s="2" t="str">
        <f>VLOOKUP($A52,'FR EN ES DN'!$B$2:$L$600,9,FALSE)</f>
        <v>Organisk Camu pulver (250g)</v>
      </c>
      <c r="R52" s="2" t="str">
        <f>VLOOKUP($A52,'FR EN ES DN'!$B$2:$L$600,10,FALSE)</f>
        <v>Peru</v>
      </c>
      <c r="S52" s="2" t="str">
        <f>VLOOKUP($A52,'FR EN ES DN'!$B$2:$L$600,11,FALSE)</f>
        <v>stk.</v>
      </c>
    </row>
    <row r="53" spans="1:19" ht="22.5" x14ac:dyDescent="0.25">
      <c r="A53" s="11">
        <v>3210</v>
      </c>
      <c r="B53" s="11">
        <v>3210</v>
      </c>
      <c r="C53" s="12" t="s">
        <v>912</v>
      </c>
      <c r="D53" s="11" t="s">
        <v>22</v>
      </c>
      <c r="E53" s="12" t="s">
        <v>1773</v>
      </c>
      <c r="F53" s="11" t="s">
        <v>808</v>
      </c>
      <c r="G53" s="13"/>
      <c r="H53" s="14">
        <v>4.78</v>
      </c>
      <c r="I53" s="15" t="s">
        <v>29</v>
      </c>
      <c r="J53" s="16" t="s">
        <v>807</v>
      </c>
      <c r="K53" s="16" t="s">
        <v>807</v>
      </c>
      <c r="L53" s="16" t="s">
        <v>807</v>
      </c>
      <c r="M53" s="16" t="s">
        <v>807</v>
      </c>
      <c r="N53" s="2" t="str">
        <f>VLOOKUP(A53,'FR EN ES DN'!$B$2:$L$600,5,FALSE)</f>
        <v>Carambola / local star fruit</v>
      </c>
      <c r="O53" s="2" t="str">
        <f>VLOOKUP($A53,'FR EN ES DN'!$B$2:$L$600,6,FALSE)</f>
        <v>Grenade</v>
      </c>
      <c r="P53" s="2" t="str">
        <f>VLOOKUP($A53,'FR EN ES DN'!$B$2:$L$600,7,FALSE)</f>
        <v>kg</v>
      </c>
      <c r="Q53" s="2" t="str">
        <f>VLOOKUP($A53,'FR EN ES DN'!$B$2:$L$600,9,FALSE)</f>
        <v>Carambole</v>
      </c>
      <c r="R53" s="2" t="str">
        <f>VLOOKUP($A53,'FR EN ES DN'!$B$2:$L$600,10,FALSE)</f>
        <v>Grenada</v>
      </c>
      <c r="S53" s="2" t="str">
        <f>VLOOKUP($A53,'FR EN ES DN'!$B$2:$L$600,11,FALSE)</f>
        <v>kg</v>
      </c>
    </row>
    <row r="54" spans="1:19" ht="22.5" x14ac:dyDescent="0.25">
      <c r="A54" s="5">
        <v>1850</v>
      </c>
      <c r="B54" s="5">
        <v>1850</v>
      </c>
      <c r="C54" s="6" t="s">
        <v>1774</v>
      </c>
      <c r="D54" s="5" t="s">
        <v>22</v>
      </c>
      <c r="E54" s="6" t="s">
        <v>1775</v>
      </c>
      <c r="F54" s="5" t="s">
        <v>808</v>
      </c>
      <c r="G54" s="7"/>
      <c r="H54" s="8">
        <v>5.19</v>
      </c>
      <c r="I54" s="9" t="s">
        <v>29</v>
      </c>
      <c r="J54" s="10" t="s">
        <v>807</v>
      </c>
      <c r="K54" s="10" t="s">
        <v>807</v>
      </c>
      <c r="L54" s="10"/>
      <c r="M54" s="10" t="s">
        <v>807</v>
      </c>
      <c r="N54" s="2" t="str">
        <f>VLOOKUP(A54,'FR EN ES DN'!$B$2:$L$600,5,FALSE)</f>
        <v>Organic Carambole (Star fruit)</v>
      </c>
      <c r="O54" s="2" t="str">
        <f>VLOOKUP($A54,'FR EN ES DN'!$B$2:$L$600,6,FALSE)</f>
        <v>Granada</v>
      </c>
      <c r="P54" s="2" t="str">
        <f>VLOOKUP($A54,'FR EN ES DN'!$B$2:$L$600,7,FALSE)</f>
        <v>kg</v>
      </c>
      <c r="Q54" s="2">
        <f>VLOOKUP($A54,'FR EN ES DN'!$B$2:$L$600,9,FALSE)</f>
        <v>0</v>
      </c>
      <c r="R54" s="2">
        <f>VLOOKUP($A54,'FR EN ES DN'!$B$2:$L$600,10,FALSE)</f>
        <v>0</v>
      </c>
      <c r="S54" s="2">
        <f>VLOOKUP($A54,'FR EN ES DN'!$B$2:$L$600,11,FALSE)</f>
        <v>0</v>
      </c>
    </row>
    <row r="55" spans="1:19" x14ac:dyDescent="0.25">
      <c r="A55" s="11">
        <v>5075</v>
      </c>
      <c r="B55" s="11">
        <v>5075</v>
      </c>
      <c r="C55" s="12" t="s">
        <v>162</v>
      </c>
      <c r="D55" s="11" t="s">
        <v>22</v>
      </c>
      <c r="E55" s="12" t="s">
        <v>163</v>
      </c>
      <c r="F55" s="11" t="s">
        <v>808</v>
      </c>
      <c r="G55" s="13"/>
      <c r="H55" s="14">
        <v>3.14</v>
      </c>
      <c r="I55" s="15" t="s">
        <v>29</v>
      </c>
      <c r="J55" s="16" t="s">
        <v>807</v>
      </c>
      <c r="K55" s="16"/>
      <c r="L55" s="16"/>
      <c r="M55" s="16" t="s">
        <v>807</v>
      </c>
      <c r="N55" s="2" t="str">
        <f>VLOOKUP(A55,'FR EN ES DN'!$B$2:$L$600,5,FALSE)</f>
        <v>Carrot with tops</v>
      </c>
      <c r="O55" s="2" t="str">
        <f>VLOOKUP($A55,'FR EN ES DN'!$B$2:$L$600,6,FALSE)</f>
        <v>Grenade</v>
      </c>
      <c r="P55" s="2" t="str">
        <f>VLOOKUP($A55,'FR EN ES DN'!$B$2:$L$600,7,FALSE)</f>
        <v>kg</v>
      </c>
      <c r="Q55" s="2" t="str">
        <f>VLOOKUP($A55,'FR EN ES DN'!$B$2:$L$600,9,FALSE)</f>
        <v>Gulerod (med blade)</v>
      </c>
      <c r="R55" s="2" t="str">
        <f>VLOOKUP($A55,'FR EN ES DN'!$B$2:$L$600,10,FALSE)</f>
        <v>Grenada</v>
      </c>
      <c r="S55" s="2" t="str">
        <f>VLOOKUP($A55,'FR EN ES DN'!$B$2:$L$600,11,FALSE)</f>
        <v>kg</v>
      </c>
    </row>
    <row r="56" spans="1:19" x14ac:dyDescent="0.25">
      <c r="A56" s="5">
        <v>1537</v>
      </c>
      <c r="B56" s="5">
        <v>1537</v>
      </c>
      <c r="C56" s="6" t="s">
        <v>1437</v>
      </c>
      <c r="D56" s="5" t="s">
        <v>22</v>
      </c>
      <c r="E56" s="6" t="s">
        <v>1438</v>
      </c>
      <c r="F56" s="5" t="s">
        <v>808</v>
      </c>
      <c r="G56" s="7"/>
      <c r="H56" s="8">
        <v>21.7</v>
      </c>
      <c r="I56" s="9" t="s">
        <v>29</v>
      </c>
      <c r="J56" s="10"/>
      <c r="K56" s="10"/>
      <c r="L56" s="10"/>
      <c r="M56" s="10"/>
      <c r="N56" s="2" t="str">
        <f>VLOOKUP(A56,'FR EN ES DN'!$B$2:$L$600,5,FALSE)</f>
        <v>Dehydrated carrot Organic</v>
      </c>
      <c r="O56" s="2" t="str">
        <f>VLOOKUP($A56,'FR EN ES DN'!$B$2:$L$600,6,FALSE)</f>
        <v>Grenade</v>
      </c>
      <c r="P56" s="2" t="str">
        <f>VLOOKUP($A56,'FR EN ES DN'!$B$2:$L$600,7,FALSE)</f>
        <v>kg</v>
      </c>
      <c r="Q56" s="2">
        <f>VLOOKUP($A56,'FR EN ES DN'!$B$2:$L$600,9,FALSE)</f>
        <v>0</v>
      </c>
      <c r="R56" s="2">
        <f>VLOOKUP($A56,'FR EN ES DN'!$B$2:$L$600,10,FALSE)</f>
        <v>0</v>
      </c>
      <c r="S56" s="2">
        <f>VLOOKUP($A56,'FR EN ES DN'!$B$2:$L$600,11,FALSE)</f>
        <v>0</v>
      </c>
    </row>
    <row r="57" spans="1:19" x14ac:dyDescent="0.25">
      <c r="A57" s="11">
        <v>3017</v>
      </c>
      <c r="B57" s="11">
        <v>3017</v>
      </c>
      <c r="C57" s="12" t="s">
        <v>168</v>
      </c>
      <c r="D57" s="11" t="s">
        <v>22</v>
      </c>
      <c r="E57" s="12" t="s">
        <v>169</v>
      </c>
      <c r="F57" s="11" t="s">
        <v>808</v>
      </c>
      <c r="G57" s="13"/>
      <c r="H57" s="14">
        <v>1.9</v>
      </c>
      <c r="I57" s="15" t="s">
        <v>29</v>
      </c>
      <c r="J57" s="16" t="s">
        <v>807</v>
      </c>
      <c r="K57" s="16" t="s">
        <v>807</v>
      </c>
      <c r="L57" s="16" t="s">
        <v>807</v>
      </c>
      <c r="M57" s="16" t="s">
        <v>807</v>
      </c>
      <c r="N57" s="2" t="str">
        <f>VLOOKUP(A57,'FR EN ES DN'!$B$2:$L$600,5,FALSE)</f>
        <v>Carrot without tops</v>
      </c>
      <c r="O57" s="2" t="str">
        <f>VLOOKUP($A57,'FR EN ES DN'!$B$2:$L$600,6,FALSE)</f>
        <v>Grenade</v>
      </c>
      <c r="P57" s="2" t="str">
        <f>VLOOKUP($A57,'FR EN ES DN'!$B$2:$L$600,7,FALSE)</f>
        <v>kg</v>
      </c>
      <c r="Q57" s="2" t="str">
        <f>VLOOKUP($A57,'FR EN ES DN'!$B$2:$L$600,9,FALSE)</f>
        <v>Gulerode (uden blade)</v>
      </c>
      <c r="R57" s="2" t="str">
        <f>VLOOKUP($A57,'FR EN ES DN'!$B$2:$L$600,10,FALSE)</f>
        <v>Grenada</v>
      </c>
      <c r="S57" s="2" t="str">
        <f>VLOOKUP($A57,'FR EN ES DN'!$B$2:$L$600,11,FALSE)</f>
        <v>kg</v>
      </c>
    </row>
    <row r="58" spans="1:19" x14ac:dyDescent="0.25">
      <c r="A58" s="5">
        <v>1034</v>
      </c>
      <c r="B58" s="5">
        <v>1034</v>
      </c>
      <c r="C58" s="6" t="s">
        <v>1008</v>
      </c>
      <c r="D58" s="5" t="s">
        <v>28</v>
      </c>
      <c r="E58" s="6" t="s">
        <v>166</v>
      </c>
      <c r="F58" s="5" t="s">
        <v>28</v>
      </c>
      <c r="G58" s="7"/>
      <c r="H58" s="8">
        <v>2.3199999999999998</v>
      </c>
      <c r="I58" s="9" t="s">
        <v>29</v>
      </c>
      <c r="J58" s="10" t="s">
        <v>807</v>
      </c>
      <c r="K58" s="10" t="s">
        <v>807</v>
      </c>
      <c r="L58" s="10"/>
      <c r="M58" s="10" t="s">
        <v>807</v>
      </c>
      <c r="N58" s="2" t="str">
        <f>VLOOKUP(A58,'FR EN ES DN'!$B$2:$L$600,5,FALSE)</f>
        <v>carrot Organic</v>
      </c>
      <c r="O58" s="2" t="str">
        <f>VLOOKUP($A58,'FR EN ES DN'!$B$2:$L$600,6,FALSE)</f>
        <v>Malagua</v>
      </c>
      <c r="P58" s="2" t="str">
        <f>VLOOKUP($A58,'FR EN ES DN'!$B$2:$L$600,7,FALSE)</f>
        <v>kg</v>
      </c>
      <c r="Q58" s="2" t="str">
        <f>VLOOKUP($A58,'FR EN ES DN'!$B$2:$L$600,9,FALSE)</f>
        <v>Organisk gulerode</v>
      </c>
      <c r="R58" s="2" t="str">
        <f>VLOOKUP($A58,'FR EN ES DN'!$B$2:$L$600,10,FALSE)</f>
        <v>Malaga</v>
      </c>
      <c r="S58" s="2" t="str">
        <f>VLOOKUP($A58,'FR EN ES DN'!$B$2:$L$600,11,FALSE)</f>
        <v>kg</v>
      </c>
    </row>
    <row r="59" spans="1:19" ht="33.75" x14ac:dyDescent="0.25">
      <c r="A59" s="11">
        <v>6117</v>
      </c>
      <c r="B59" s="11">
        <v>6117</v>
      </c>
      <c r="C59" s="12" t="s">
        <v>1776</v>
      </c>
      <c r="D59" s="11" t="s">
        <v>22</v>
      </c>
      <c r="E59" s="12" t="s">
        <v>1009</v>
      </c>
      <c r="F59" s="11" t="s">
        <v>808</v>
      </c>
      <c r="G59" s="13" t="s">
        <v>809</v>
      </c>
      <c r="H59" s="14">
        <v>1.34</v>
      </c>
      <c r="I59" s="15" t="s">
        <v>14</v>
      </c>
      <c r="J59" s="16"/>
      <c r="K59" s="16"/>
      <c r="L59" s="16"/>
      <c r="M59" s="16"/>
      <c r="N59" s="2" t="str">
        <f>VLOOKUP(A59,'FR EN ES DN'!$B$2:$L$600,5,FALSE)</f>
        <v>Carob organic Alpujarra (new crop)</v>
      </c>
      <c r="O59" s="2" t="str">
        <f>VLOOKUP($A59,'FR EN ES DN'!$B$2:$L$600,6,FALSE)</f>
        <v>Grenade</v>
      </c>
      <c r="P59" s="2" t="str">
        <f>VLOOKUP($A59,'FR EN ES DN'!$B$2:$L$600,7,FALSE)</f>
        <v>kg</v>
      </c>
      <c r="Q59" s="2" t="str">
        <f>VLOOKUP($A59,'FR EN ES DN'!$B$2:$L$600,9,FALSE)</f>
        <v>Alpujarra økologisk johannesbrød (ny høst)</v>
      </c>
      <c r="R59" s="2" t="str">
        <f>VLOOKUP($A59,'FR EN ES DN'!$B$2:$L$600,10,FALSE)</f>
        <v>Grenada</v>
      </c>
      <c r="S59" s="2" t="str">
        <f>VLOOKUP($A59,'FR EN ES DN'!$B$2:$L$600,11,FALSE)</f>
        <v>kg</v>
      </c>
    </row>
    <row r="60" spans="1:19" x14ac:dyDescent="0.25">
      <c r="A60" s="5">
        <v>3023</v>
      </c>
      <c r="B60" s="5">
        <v>3023</v>
      </c>
      <c r="C60" s="6" t="s">
        <v>1010</v>
      </c>
      <c r="D60" s="5" t="s">
        <v>22</v>
      </c>
      <c r="E60" s="6" t="s">
        <v>176</v>
      </c>
      <c r="F60" s="5" t="s">
        <v>808</v>
      </c>
      <c r="G60" s="7"/>
      <c r="H60" s="8">
        <v>3.27</v>
      </c>
      <c r="I60" s="9" t="s">
        <v>29</v>
      </c>
      <c r="J60" s="10" t="s">
        <v>807</v>
      </c>
      <c r="K60" s="10"/>
      <c r="L60" s="10"/>
      <c r="M60" s="10" t="s">
        <v>807</v>
      </c>
      <c r="N60" s="2" t="str">
        <f>VLOOKUP(A60,'FR EN ES DN'!$B$2:$L$600,5,FALSE)</f>
        <v>green celery</v>
      </c>
      <c r="O60" s="2" t="str">
        <f>VLOOKUP($A60,'FR EN ES DN'!$B$2:$L$600,6,FALSE)</f>
        <v>Grenade</v>
      </c>
      <c r="P60" s="2" t="str">
        <f>VLOOKUP($A60,'FR EN ES DN'!$B$2:$L$600,7,FALSE)</f>
        <v>kg</v>
      </c>
      <c r="Q60" s="2" t="str">
        <f>VLOOKUP($A60,'FR EN ES DN'!$B$2:$L$600,9,FALSE)</f>
        <v>Grøn Celeri</v>
      </c>
      <c r="R60" s="2" t="str">
        <f>VLOOKUP($A60,'FR EN ES DN'!$B$2:$L$600,10,FALSE)</f>
        <v>Grenada</v>
      </c>
      <c r="S60" s="2" t="str">
        <f>VLOOKUP($A60,'FR EN ES DN'!$B$2:$L$600,11,FALSE)</f>
        <v>kg</v>
      </c>
    </row>
    <row r="61" spans="1:19" x14ac:dyDescent="0.25">
      <c r="A61" s="11">
        <v>1117</v>
      </c>
      <c r="B61" s="11">
        <v>1117</v>
      </c>
      <c r="C61" s="12" t="s">
        <v>178</v>
      </c>
      <c r="D61" s="11" t="s">
        <v>28</v>
      </c>
      <c r="E61" s="12" t="s">
        <v>179</v>
      </c>
      <c r="F61" s="11" t="s">
        <v>810</v>
      </c>
      <c r="G61" s="13"/>
      <c r="H61" s="14">
        <v>3.69</v>
      </c>
      <c r="I61" s="15" t="s">
        <v>29</v>
      </c>
      <c r="J61" s="16" t="s">
        <v>807</v>
      </c>
      <c r="K61" s="16"/>
      <c r="L61" s="16"/>
      <c r="M61" s="16" t="s">
        <v>807</v>
      </c>
      <c r="N61" s="2" t="str">
        <f>VLOOKUP(A61,'FR EN ES DN'!$B$2:$L$600,5,FALSE)</f>
        <v>Celery green Organic</v>
      </c>
      <c r="O61" s="2" t="str">
        <f>VLOOKUP($A61,'FR EN ES DN'!$B$2:$L$600,6,FALSE)</f>
        <v>Malagua</v>
      </c>
      <c r="P61" s="2" t="str">
        <f>VLOOKUP($A61,'FR EN ES DN'!$B$2:$L$600,7,FALSE)</f>
        <v>kg</v>
      </c>
      <c r="Q61" s="2" t="str">
        <f>VLOOKUP($A61,'FR EN ES DN'!$B$2:$L$600,9,FALSE)</f>
        <v>Organisk Celeri</v>
      </c>
      <c r="R61" s="2" t="str">
        <f>VLOOKUP($A61,'FR EN ES DN'!$B$2:$L$600,10,FALSE)</f>
        <v>Malaga</v>
      </c>
      <c r="S61" s="2" t="str">
        <f>VLOOKUP($A61,'FR EN ES DN'!$B$2:$L$600,11,FALSE)</f>
        <v>kg</v>
      </c>
    </row>
    <row r="62" spans="1:19" x14ac:dyDescent="0.25">
      <c r="A62" s="5">
        <v>3241</v>
      </c>
      <c r="B62" s="5">
        <v>3241</v>
      </c>
      <c r="C62" s="6" t="s">
        <v>1439</v>
      </c>
      <c r="D62" s="5" t="s">
        <v>22</v>
      </c>
      <c r="E62" s="6" t="s">
        <v>1777</v>
      </c>
      <c r="F62" s="5" t="s">
        <v>808</v>
      </c>
      <c r="G62" s="7"/>
      <c r="H62" s="8">
        <v>8.19</v>
      </c>
      <c r="I62" s="9" t="s">
        <v>29</v>
      </c>
      <c r="J62" s="10"/>
      <c r="K62" s="10"/>
      <c r="L62" s="10"/>
      <c r="M62" s="10" t="s">
        <v>807</v>
      </c>
      <c r="N62" s="2" t="str">
        <f>VLOOKUP(A62,'FR EN ES DN'!$B$2:$L$600,5,FALSE)</f>
        <v>Chestnut</v>
      </c>
      <c r="O62" s="2" t="str">
        <f>VLOOKUP($A62,'FR EN ES DN'!$B$2:$L$600,6,FALSE)</f>
        <v>Grenade</v>
      </c>
      <c r="P62" s="2" t="str">
        <f>VLOOKUP($A62,'FR EN ES DN'!$B$2:$L$600,7,FALSE)</f>
        <v>kg</v>
      </c>
      <c r="Q62" s="2">
        <f>VLOOKUP($A62,'FR EN ES DN'!$B$2:$L$600,9,FALSE)</f>
        <v>0</v>
      </c>
      <c r="R62" s="2">
        <f>VLOOKUP($A62,'FR EN ES DN'!$B$2:$L$600,10,FALSE)</f>
        <v>0</v>
      </c>
      <c r="S62" s="2">
        <f>VLOOKUP($A62,'FR EN ES DN'!$B$2:$L$600,11,FALSE)</f>
        <v>0</v>
      </c>
    </row>
    <row r="63" spans="1:19" x14ac:dyDescent="0.25">
      <c r="A63" s="11">
        <v>1572</v>
      </c>
      <c r="B63" s="11">
        <v>1572</v>
      </c>
      <c r="C63" s="12" t="s">
        <v>1011</v>
      </c>
      <c r="D63" s="11" t="s">
        <v>182</v>
      </c>
      <c r="E63" s="12" t="s">
        <v>184</v>
      </c>
      <c r="F63" s="11" t="s">
        <v>182</v>
      </c>
      <c r="G63" s="13" t="s">
        <v>809</v>
      </c>
      <c r="H63" s="14">
        <v>6.15</v>
      </c>
      <c r="I63" s="15" t="s">
        <v>14</v>
      </c>
      <c r="J63" s="16" t="s">
        <v>807</v>
      </c>
      <c r="K63" s="16"/>
      <c r="L63" s="16"/>
      <c r="M63" s="16"/>
      <c r="N63" s="2" t="str">
        <f>VLOOKUP(A63,'FR EN ES DN'!$B$2:$L$600,5,FALSE)</f>
        <v>Chia Organic (packet 1 kg)</v>
      </c>
      <c r="O63" s="2" t="str">
        <f>VLOOKUP($A63,'FR EN ES DN'!$B$2:$L$600,6,FALSE)</f>
        <v>Bolivia</v>
      </c>
      <c r="P63" s="2" t="str">
        <f>VLOOKUP($A63,'FR EN ES DN'!$B$2:$L$600,7,FALSE)</f>
        <v>Piece</v>
      </c>
      <c r="Q63" s="2" t="str">
        <f>VLOOKUP($A63,'FR EN ES DN'!$B$2:$L$600,9,FALSE)</f>
        <v>Organisk Chia frø (1kg)</v>
      </c>
      <c r="R63" s="2" t="str">
        <f>VLOOKUP($A63,'FR EN ES DN'!$B$2:$L$600,10,FALSE)</f>
        <v>Bolivia</v>
      </c>
      <c r="S63" s="2" t="str">
        <f>VLOOKUP($A63,'FR EN ES DN'!$B$2:$L$600,11,FALSE)</f>
        <v>stk.</v>
      </c>
    </row>
    <row r="64" spans="1:19" x14ac:dyDescent="0.25">
      <c r="A64" s="5">
        <v>1611</v>
      </c>
      <c r="B64" s="5">
        <v>1611</v>
      </c>
      <c r="C64" s="6" t="s">
        <v>1012</v>
      </c>
      <c r="D64" s="5" t="s">
        <v>187</v>
      </c>
      <c r="E64" s="6" t="s">
        <v>189</v>
      </c>
      <c r="F64" s="5" t="s">
        <v>187</v>
      </c>
      <c r="G64" s="7" t="s">
        <v>809</v>
      </c>
      <c r="H64" s="8">
        <v>9.85</v>
      </c>
      <c r="I64" s="9" t="s">
        <v>14</v>
      </c>
      <c r="J64" s="10" t="s">
        <v>807</v>
      </c>
      <c r="K64" s="10" t="s">
        <v>807</v>
      </c>
      <c r="L64" s="10"/>
      <c r="M64" s="10"/>
      <c r="N64" s="2" t="str">
        <f>VLOOKUP(A64,'FR EN ES DN'!$B$2:$L$600,5,FALSE)</f>
        <v>Coconut Chips RAW ORGANIC (pack of 1 kg)</v>
      </c>
      <c r="O64" s="2" t="str">
        <f>VLOOKUP($A64,'FR EN ES DN'!$B$2:$L$600,6,FALSE)</f>
        <v>Sri Lanka</v>
      </c>
      <c r="P64" s="2" t="str">
        <f>VLOOKUP($A64,'FR EN ES DN'!$B$2:$L$600,7,FALSE)</f>
        <v>Piece</v>
      </c>
      <c r="Q64" s="2" t="str">
        <f>VLOOKUP($A64,'FR EN ES DN'!$B$2:$L$600,9,FALSE)</f>
        <v>Organisk kokosnødde chips (1kg)</v>
      </c>
      <c r="R64" s="2" t="str">
        <f>VLOOKUP($A64,'FR EN ES DN'!$B$2:$L$600,10,FALSE)</f>
        <v>Sri Lanka</v>
      </c>
      <c r="S64" s="2" t="str">
        <f>VLOOKUP($A64,'FR EN ES DN'!$B$2:$L$600,11,FALSE)</f>
        <v>stk.</v>
      </c>
    </row>
    <row r="65" spans="1:19" ht="45" x14ac:dyDescent="0.25">
      <c r="A65" s="11">
        <v>3032</v>
      </c>
      <c r="B65" s="11">
        <v>3032</v>
      </c>
      <c r="C65" s="12" t="s">
        <v>1778</v>
      </c>
      <c r="D65" s="11" t="s">
        <v>22</v>
      </c>
      <c r="E65" s="12" t="s">
        <v>1779</v>
      </c>
      <c r="F65" s="11" t="s">
        <v>808</v>
      </c>
      <c r="G65" s="13"/>
      <c r="H65" s="14">
        <v>1.63</v>
      </c>
      <c r="I65" s="15" t="s">
        <v>29</v>
      </c>
      <c r="J65" s="16"/>
      <c r="K65" s="16"/>
      <c r="L65" s="16"/>
      <c r="M65" s="16" t="s">
        <v>807</v>
      </c>
      <c r="N65" s="2" t="str">
        <f>VLOOKUP(A65,'FR EN ES DN'!$B$2:$L$600,5,FALSE)</f>
        <v>Chirimoya (New season)</v>
      </c>
      <c r="O65" s="2" t="str">
        <f>VLOOKUP($A65,'FR EN ES DN'!$B$2:$L$600,6,FALSE)</f>
        <v>Grenade</v>
      </c>
      <c r="P65" s="2" t="str">
        <f>VLOOKUP($A65,'FR EN ES DN'!$B$2:$L$600,7,FALSE)</f>
        <v>kg</v>
      </c>
      <c r="Q65" s="2" t="str">
        <f>VLOOKUP($A65,'FR EN ES DN'!$B$2:$L$600,9,FALSE)</f>
        <v>Chirimoya</v>
      </c>
      <c r="R65" s="2" t="str">
        <f>VLOOKUP($A65,'FR EN ES DN'!$B$2:$L$600,10,FALSE)</f>
        <v>Grenada</v>
      </c>
      <c r="S65" s="2" t="str">
        <f>VLOOKUP($A65,'FR EN ES DN'!$B$2:$L$600,11,FALSE)</f>
        <v>kg</v>
      </c>
    </row>
    <row r="66" spans="1:19" ht="22.5" x14ac:dyDescent="0.25">
      <c r="A66" s="5">
        <v>1178</v>
      </c>
      <c r="B66" s="5">
        <v>1178</v>
      </c>
      <c r="C66" s="6" t="s">
        <v>1015</v>
      </c>
      <c r="D66" s="5" t="s">
        <v>22</v>
      </c>
      <c r="E66" s="6" t="s">
        <v>1780</v>
      </c>
      <c r="F66" s="5" t="s">
        <v>808</v>
      </c>
      <c r="G66" s="7"/>
      <c r="H66" s="8">
        <v>4.92</v>
      </c>
      <c r="I66" s="9" t="s">
        <v>29</v>
      </c>
      <c r="J66" s="10" t="s">
        <v>807</v>
      </c>
      <c r="K66" s="10" t="s">
        <v>807</v>
      </c>
      <c r="L66" s="10" t="s">
        <v>807</v>
      </c>
      <c r="M66" s="10" t="s">
        <v>807</v>
      </c>
      <c r="N66" s="2" t="str">
        <f>VLOOKUP(A66,'FR EN ES DN'!$B$2:$L$600,5,FALSE)</f>
        <v>Organic Chirimoya  (Rufino production )</v>
      </c>
      <c r="O66" s="2" t="str">
        <f>VLOOKUP($A66,'FR EN ES DN'!$B$2:$L$600,6,FALSE)</f>
        <v>Grenade</v>
      </c>
      <c r="P66" s="2" t="str">
        <f>VLOOKUP($A66,'FR EN ES DN'!$B$2:$L$600,7,FALSE)</f>
        <v>kg</v>
      </c>
      <c r="Q66" s="2" t="str">
        <f>VLOOKUP($A66,'FR EN ES DN'!$B$2:$L$600,9,FALSE)</f>
        <v>Chirimoya BIO (produktion Rufino)</v>
      </c>
      <c r="R66" s="2" t="str">
        <f>VLOOKUP($A66,'FR EN ES DN'!$B$2:$L$600,10,FALSE)</f>
        <v>Granat</v>
      </c>
      <c r="S66" s="2" t="str">
        <f>VLOOKUP($A66,'FR EN ES DN'!$B$2:$L$600,11,FALSE)</f>
        <v>kg</v>
      </c>
    </row>
    <row r="67" spans="1:19" ht="45" x14ac:dyDescent="0.25">
      <c r="A67" s="11" t="s">
        <v>1013</v>
      </c>
      <c r="B67" s="11" t="s">
        <v>1013</v>
      </c>
      <c r="C67" s="12" t="s">
        <v>1781</v>
      </c>
      <c r="D67" s="11" t="s">
        <v>205</v>
      </c>
      <c r="E67" s="12" t="s">
        <v>1782</v>
      </c>
      <c r="F67" s="11" t="s">
        <v>537</v>
      </c>
      <c r="G67" s="13"/>
      <c r="H67" s="14">
        <v>4.51</v>
      </c>
      <c r="I67" s="15" t="s">
        <v>29</v>
      </c>
      <c r="J67" s="16" t="s">
        <v>807</v>
      </c>
      <c r="K67" s="16" t="s">
        <v>807</v>
      </c>
      <c r="L67" s="16" t="s">
        <v>807</v>
      </c>
      <c r="M67" s="16" t="s">
        <v>807</v>
      </c>
      <c r="N67" s="2" t="str">
        <f>VLOOKUP(A67,'FR EN ES DN'!$B$2:$L$600,5,FALSE)</f>
        <v>Chirimoya (large)</v>
      </c>
      <c r="O67" s="2" t="str">
        <f>VLOOKUP($A67,'FR EN ES DN'!$B$2:$L$600,6,FALSE)</f>
        <v>Grenade</v>
      </c>
      <c r="P67" s="2" t="str">
        <f>VLOOKUP($A67,'FR EN ES DN'!$B$2:$L$600,7,FALSE)</f>
        <v>kg</v>
      </c>
      <c r="Q67" s="2" t="str">
        <f>VLOOKUP($A67,'FR EN ES DN'!$B$2:$L$600,9,FALSE)</f>
        <v>Chirimoya (stor)</v>
      </c>
      <c r="R67" s="2" t="str">
        <f>VLOOKUP($A67,'FR EN ES DN'!$B$2:$L$600,10,FALSE)</f>
        <v>Granat</v>
      </c>
      <c r="S67" s="2" t="str">
        <f>VLOOKUP($A67,'FR EN ES DN'!$B$2:$L$600,11,FALSE)</f>
        <v>kg</v>
      </c>
    </row>
    <row r="68" spans="1:19" ht="33.75" x14ac:dyDescent="0.25">
      <c r="A68" s="5">
        <v>1626</v>
      </c>
      <c r="B68" s="5">
        <v>1626</v>
      </c>
      <c r="C68" s="6" t="s">
        <v>1783</v>
      </c>
      <c r="D68" s="5" t="s">
        <v>22</v>
      </c>
      <c r="E68" s="6" t="s">
        <v>1784</v>
      </c>
      <c r="F68" s="5" t="s">
        <v>808</v>
      </c>
      <c r="G68" s="7" t="s">
        <v>814</v>
      </c>
      <c r="H68" s="8">
        <v>4.37</v>
      </c>
      <c r="I68" s="9" t="s">
        <v>29</v>
      </c>
      <c r="J68" s="10" t="s">
        <v>807</v>
      </c>
      <c r="K68" s="10" t="s">
        <v>807</v>
      </c>
      <c r="L68" s="10"/>
      <c r="M68" s="10"/>
      <c r="N68" s="2" t="str">
        <f>VLOOKUP(A68,'FR EN ES DN'!$B$2:$L$600,5,FALSE)</f>
        <v>Organic  Winterbor Crespa baby Kale Cabbage (Rufino production)</v>
      </c>
      <c r="O68" s="2" t="str">
        <f>VLOOKUP($A68,'FR EN ES DN'!$B$2:$L$600,6,FALSE)</f>
        <v>Grenade</v>
      </c>
      <c r="P68" s="2" t="str">
        <f>VLOOKUP($A68,'FR EN ES DN'!$B$2:$L$600,7,FALSE)</f>
        <v>kg</v>
      </c>
      <c r="Q68" s="2" t="str">
        <f>VLOOKUP($A68,'FR EN ES DN'!$B$2:$L$600,9,FALSE)</f>
        <v>Kale Kål Winterbor Crespa BIO baby (Production Rufino)</v>
      </c>
      <c r="R68" s="2" t="str">
        <f>VLOOKUP($A68,'FR EN ES DN'!$B$2:$L$600,10,FALSE)</f>
        <v>Granat</v>
      </c>
      <c r="S68" s="2" t="str">
        <f>VLOOKUP($A68,'FR EN ES DN'!$B$2:$L$600,11,FALSE)</f>
        <v>kg</v>
      </c>
    </row>
    <row r="69" spans="1:19" x14ac:dyDescent="0.25">
      <c r="A69" s="11">
        <v>1006</v>
      </c>
      <c r="B69" s="11">
        <v>1006</v>
      </c>
      <c r="C69" s="12" t="s">
        <v>198</v>
      </c>
      <c r="D69" s="11" t="s">
        <v>28</v>
      </c>
      <c r="E69" s="12" t="s">
        <v>199</v>
      </c>
      <c r="F69" s="11" t="s">
        <v>810</v>
      </c>
      <c r="G69" s="13"/>
      <c r="H69" s="14">
        <v>3</v>
      </c>
      <c r="I69" s="15" t="s">
        <v>29</v>
      </c>
      <c r="J69" s="16" t="s">
        <v>807</v>
      </c>
      <c r="K69" s="16" t="s">
        <v>807</v>
      </c>
      <c r="L69" s="16"/>
      <c r="M69" s="16" t="s">
        <v>807</v>
      </c>
      <c r="N69" s="2" t="str">
        <f>VLOOKUP(A69,'FR EN ES DN'!$B$2:$L$600,5,FALSE)</f>
        <v>Organic Green Cabbage</v>
      </c>
      <c r="O69" s="2" t="str">
        <f>VLOOKUP($A69,'FR EN ES DN'!$B$2:$L$600,6,FALSE)</f>
        <v>Malagua</v>
      </c>
      <c r="P69" s="2" t="str">
        <f>VLOOKUP($A69,'FR EN ES DN'!$B$2:$L$600,7,FALSE)</f>
        <v>kg</v>
      </c>
      <c r="Q69" s="2" t="str">
        <f>VLOOKUP($A69,'FR EN ES DN'!$B$2:$L$600,9,FALSE)</f>
        <v>organisk Grøn kål</v>
      </c>
      <c r="R69" s="2" t="str">
        <f>VLOOKUP($A69,'FR EN ES DN'!$B$2:$L$600,10,FALSE)</f>
        <v>Malaga</v>
      </c>
      <c r="S69" s="2" t="str">
        <f>VLOOKUP($A69,'FR EN ES DN'!$B$2:$L$600,11,FALSE)</f>
        <v>kg</v>
      </c>
    </row>
    <row r="70" spans="1:19" ht="33.75" x14ac:dyDescent="0.25">
      <c r="A70" s="5">
        <v>4125</v>
      </c>
      <c r="B70" s="5">
        <v>4125</v>
      </c>
      <c r="C70" s="6" t="s">
        <v>1785</v>
      </c>
      <c r="D70" s="5" t="s">
        <v>582</v>
      </c>
      <c r="E70" s="6" t="s">
        <v>1444</v>
      </c>
      <c r="F70" s="5" t="s">
        <v>813</v>
      </c>
      <c r="G70" s="7"/>
      <c r="H70" s="8">
        <v>40.65</v>
      </c>
      <c r="I70" s="9" t="s">
        <v>14</v>
      </c>
      <c r="J70" s="10"/>
      <c r="K70" s="10"/>
      <c r="L70" s="10"/>
      <c r="M70" s="10"/>
      <c r="N70" s="2" t="str">
        <f>VLOOKUP(A70,'FR EN ES DN'!$B$2:$L$600,5,FALSE)</f>
        <v>Chufa mix Classic Vegan Milker (to make vegetable milk)</v>
      </c>
      <c r="O70" s="2" t="str">
        <f>VLOOKUP($A70,'FR EN ES DN'!$B$2:$L$600,6,FALSE)</f>
        <v>National</v>
      </c>
      <c r="P70" s="2" t="str">
        <f>VLOOKUP($A70,'FR EN ES DN'!$B$2:$L$600,7,FALSE)</f>
        <v>Piece</v>
      </c>
      <c r="Q70" s="2">
        <f>VLOOKUP($A70,'FR EN ES DN'!$B$2:$L$600,9,FALSE)</f>
        <v>0</v>
      </c>
      <c r="R70" s="2">
        <f>VLOOKUP($A70,'FR EN ES DN'!$B$2:$L$600,10,FALSE)</f>
        <v>0</v>
      </c>
      <c r="S70" s="2">
        <f>VLOOKUP($A70,'FR EN ES DN'!$B$2:$L$600,11,FALSE)</f>
        <v>0</v>
      </c>
    </row>
    <row r="71" spans="1:19" ht="33.75" x14ac:dyDescent="0.25">
      <c r="A71" s="11">
        <v>5037</v>
      </c>
      <c r="B71" s="11">
        <v>5037</v>
      </c>
      <c r="C71" s="12" t="s">
        <v>1367</v>
      </c>
      <c r="D71" s="11" t="s">
        <v>205</v>
      </c>
      <c r="E71" s="12" t="s">
        <v>207</v>
      </c>
      <c r="F71" s="11" t="s">
        <v>537</v>
      </c>
      <c r="G71" s="13" t="s">
        <v>1616</v>
      </c>
      <c r="H71" s="14">
        <v>6.7</v>
      </c>
      <c r="I71" s="15" t="s">
        <v>14</v>
      </c>
      <c r="J71" s="16"/>
      <c r="K71" s="16"/>
      <c r="L71" s="16"/>
      <c r="M71" s="16"/>
      <c r="N71" s="2" t="str">
        <f>VLOOKUP(A71,'FR EN ES DN'!$B$2:$L$600,5,FALSE)</f>
        <v>Lemon Caviar (natural culture - price per 200g tray)</v>
      </c>
      <c r="O71" s="2" t="str">
        <f>VLOOKUP($A71,'FR EN ES DN'!$B$2:$L$600,6,FALSE)</f>
        <v>Salobrena</v>
      </c>
      <c r="P71" s="2" t="str">
        <f>VLOOKUP($A71,'FR EN ES DN'!$B$2:$L$600,7,FALSE)</f>
        <v>Piece</v>
      </c>
      <c r="Q71" s="2" t="str">
        <f>VLOOKUP($A71,'FR EN ES DN'!$B$2:$L$600,9,FALSE)</f>
        <v>Citron kaviar  (200g)</v>
      </c>
      <c r="R71" s="2" t="str">
        <f>VLOOKUP($A71,'FR EN ES DN'!$B$2:$L$600,10,FALSE)</f>
        <v>Salobrena</v>
      </c>
      <c r="S71" s="2" t="str">
        <f>VLOOKUP($A71,'FR EN ES DN'!$B$2:$L$600,11,FALSE)</f>
        <v>stk.</v>
      </c>
    </row>
    <row r="72" spans="1:19" ht="33.75" x14ac:dyDescent="0.25">
      <c r="A72" s="5" t="s">
        <v>209</v>
      </c>
      <c r="B72" s="5">
        <v>5037</v>
      </c>
      <c r="C72" s="6" t="s">
        <v>1368</v>
      </c>
      <c r="D72" s="5" t="s">
        <v>205</v>
      </c>
      <c r="E72" s="6" t="s">
        <v>212</v>
      </c>
      <c r="F72" s="5" t="s">
        <v>537</v>
      </c>
      <c r="G72" s="7" t="s">
        <v>1616</v>
      </c>
      <c r="H72" s="8">
        <v>16.7</v>
      </c>
      <c r="I72" s="9" t="s">
        <v>14</v>
      </c>
      <c r="J72" s="10"/>
      <c r="K72" s="10"/>
      <c r="L72" s="10"/>
      <c r="M72" s="10"/>
      <c r="N72" s="2" t="str">
        <f>VLOOKUP(A72,'FR EN ES DN'!$B$2:$L$600,5,FALSE)</f>
        <v>Lemon Caviar (natural culture - price per 500g tray)</v>
      </c>
      <c r="O72" s="2" t="str">
        <f>VLOOKUP($A72,'FR EN ES DN'!$B$2:$L$600,6,FALSE)</f>
        <v>Salobrena</v>
      </c>
      <c r="P72" s="2" t="str">
        <f>VLOOKUP($A72,'FR EN ES DN'!$B$2:$L$600,7,FALSE)</f>
        <v>Piece</v>
      </c>
      <c r="Q72" s="2" t="str">
        <f>VLOOKUP($A72,'FR EN ES DN'!$B$2:$L$600,9,FALSE)</f>
        <v>Citron kaviar  (500g)</v>
      </c>
      <c r="R72" s="2" t="str">
        <f>VLOOKUP($A72,'FR EN ES DN'!$B$2:$L$600,10,FALSE)</f>
        <v>Salobrena</v>
      </c>
      <c r="S72" s="2" t="str">
        <f>VLOOKUP($A72,'FR EN ES DN'!$B$2:$L$600,11,FALSE)</f>
        <v>stk.</v>
      </c>
    </row>
    <row r="73" spans="1:19" ht="33.75" x14ac:dyDescent="0.25">
      <c r="A73" s="11">
        <v>6019</v>
      </c>
      <c r="B73" s="11">
        <v>6019</v>
      </c>
      <c r="C73" s="12" t="s">
        <v>1019</v>
      </c>
      <c r="D73" s="11" t="s">
        <v>22</v>
      </c>
      <c r="E73" s="12" t="s">
        <v>916</v>
      </c>
      <c r="F73" s="11" t="s">
        <v>808</v>
      </c>
      <c r="G73" s="13" t="s">
        <v>809</v>
      </c>
      <c r="H73" s="14">
        <v>11.63</v>
      </c>
      <c r="I73" s="15" t="s">
        <v>784</v>
      </c>
      <c r="J73" s="16"/>
      <c r="K73" s="16"/>
      <c r="L73" s="16"/>
      <c r="M73" s="16"/>
      <c r="N73" s="2" t="str">
        <f>VLOOKUP(A73,'FR EN ES DN'!$B$2:$L$600,5,FALSE)</f>
        <v xml:space="preserve"> Organic Caviar lemon / lime australasica, into pieces of 0.10 / 0.15 g (500 grs per tray)</v>
      </c>
      <c r="O73" s="2" t="str">
        <f>VLOOKUP($A73,'FR EN ES DN'!$B$2:$L$600,6,FALSE)</f>
        <v>Grenade</v>
      </c>
      <c r="P73" s="2" t="str">
        <f>VLOOKUP($A73,'FR EN ES DN'!$B$2:$L$600,7,FALSE)</f>
        <v>500g</v>
      </c>
      <c r="Q73" s="2" t="str">
        <f>VLOOKUP($A73,'FR EN ES DN'!$B$2:$L$600,9,FALSE)</f>
        <v>Økologisk Kaviar citron / lime australasica, i stykker på 0,10 / 0,15 g (500 grs pr bakke)</v>
      </c>
      <c r="R73" s="2" t="str">
        <f>VLOOKUP($A73,'FR EN ES DN'!$B$2:$L$600,10,FALSE)</f>
        <v>Granat</v>
      </c>
      <c r="S73" s="2" t="str">
        <f>VLOOKUP($A73,'FR EN ES DN'!$B$2:$L$600,11,FALSE)</f>
        <v>500g</v>
      </c>
    </row>
    <row r="74" spans="1:19" ht="33.75" x14ac:dyDescent="0.25">
      <c r="A74" s="5" t="s">
        <v>950</v>
      </c>
      <c r="B74" s="5">
        <v>6019</v>
      </c>
      <c r="C74" s="6" t="s">
        <v>1020</v>
      </c>
      <c r="D74" s="5" t="s">
        <v>22</v>
      </c>
      <c r="E74" s="6" t="s">
        <v>914</v>
      </c>
      <c r="F74" s="5" t="s">
        <v>808</v>
      </c>
      <c r="G74" s="7" t="s">
        <v>809</v>
      </c>
      <c r="H74" s="8">
        <v>27.37</v>
      </c>
      <c r="I74" s="9" t="s">
        <v>745</v>
      </c>
      <c r="J74" s="10"/>
      <c r="K74" s="10"/>
      <c r="L74" s="10"/>
      <c r="M74" s="10"/>
      <c r="N74" s="2" t="str">
        <f>VLOOKUP(A74,'FR EN ES DN'!$B$2:$L$600,5,FALSE)</f>
        <v>Caviar lemon / lime australasica Organic, into pieces of 0.10 / 0.15 g (tray 200 grs)</v>
      </c>
      <c r="O74" s="2" t="str">
        <f>VLOOKUP($A74,'FR EN ES DN'!$B$2:$L$600,6,FALSE)</f>
        <v>Grenade</v>
      </c>
      <c r="P74" s="2" t="str">
        <f>VLOOKUP($A74,'FR EN ES DN'!$B$2:$L$600,7,FALSE)</f>
        <v>200g</v>
      </c>
      <c r="Q74" s="2" t="str">
        <f>VLOOKUP($A74,'FR EN ES DN'!$B$2:$L$600,9,FALSE)</f>
        <v>Økologisk Kaviar citron / lime australasica, i stykker 0,10 / 0,15 g (200 grs pr bakke)</v>
      </c>
      <c r="R74" s="2" t="str">
        <f>VLOOKUP($A74,'FR EN ES DN'!$B$2:$L$600,10,FALSE)</f>
        <v>Granat</v>
      </c>
      <c r="S74" s="2" t="str">
        <f>VLOOKUP($A74,'FR EN ES DN'!$B$2:$L$600,11,FALSE)</f>
        <v>200g</v>
      </c>
    </row>
    <row r="75" spans="1:19" ht="22.5" x14ac:dyDescent="0.25">
      <c r="A75" s="11">
        <v>3421</v>
      </c>
      <c r="B75" s="11">
        <v>3421</v>
      </c>
      <c r="C75" s="12" t="s">
        <v>1021</v>
      </c>
      <c r="D75" s="11" t="s">
        <v>22</v>
      </c>
      <c r="E75" s="12" t="s">
        <v>1022</v>
      </c>
      <c r="F75" s="11" t="s">
        <v>808</v>
      </c>
      <c r="G75" s="13" t="s">
        <v>809</v>
      </c>
      <c r="H75" s="14">
        <v>2.86</v>
      </c>
      <c r="I75" s="15" t="s">
        <v>29</v>
      </c>
      <c r="J75" s="16" t="s">
        <v>807</v>
      </c>
      <c r="K75" s="16" t="s">
        <v>807</v>
      </c>
      <c r="L75" s="16" t="s">
        <v>807</v>
      </c>
      <c r="M75" s="16" t="s">
        <v>807</v>
      </c>
      <c r="N75" s="2" t="str">
        <f>VLOOKUP(A75,'FR EN ES DN'!$B$2:$L$600,5,FALSE)</f>
        <v>Lemon yellow (ripened on the tree).</v>
      </c>
      <c r="O75" s="2" t="str">
        <f>VLOOKUP($A75,'FR EN ES DN'!$B$2:$L$600,6,FALSE)</f>
        <v>Grenade</v>
      </c>
      <c r="P75" s="2" t="str">
        <f>VLOOKUP($A75,'FR EN ES DN'!$B$2:$L$600,7,FALSE)</f>
        <v>kg</v>
      </c>
      <c r="Q75" s="2" t="str">
        <f>VLOOKUP($A75,'FR EN ES DN'!$B$2:$L$600,9,FALSE)</f>
        <v>Gul citron (modnet på træet)</v>
      </c>
      <c r="R75" s="2" t="str">
        <f>VLOOKUP($A75,'FR EN ES DN'!$B$2:$L$600,10,FALSE)</f>
        <v>Grenada</v>
      </c>
      <c r="S75" s="2" t="str">
        <f>VLOOKUP($A75,'FR EN ES DN'!$B$2:$L$600,11,FALSE)</f>
        <v>kg</v>
      </c>
    </row>
    <row r="76" spans="1:19" x14ac:dyDescent="0.25">
      <c r="A76" s="5">
        <v>6094</v>
      </c>
      <c r="B76" s="5">
        <v>6094</v>
      </c>
      <c r="C76" s="6" t="s">
        <v>217</v>
      </c>
      <c r="D76" s="5" t="s">
        <v>28</v>
      </c>
      <c r="E76" s="6" t="s">
        <v>218</v>
      </c>
      <c r="F76" s="5" t="s">
        <v>810</v>
      </c>
      <c r="G76" s="7"/>
      <c r="H76" s="8">
        <v>1.49</v>
      </c>
      <c r="I76" s="9" t="s">
        <v>29</v>
      </c>
      <c r="J76" s="10" t="s">
        <v>807</v>
      </c>
      <c r="K76" s="10" t="s">
        <v>807</v>
      </c>
      <c r="L76" s="10" t="s">
        <v>807</v>
      </c>
      <c r="M76" s="10" t="s">
        <v>807</v>
      </c>
      <c r="N76" s="2" t="str">
        <f>VLOOKUP(A76,'FR EN ES DN'!$B$2:$L$600,5,FALSE)</f>
        <v>Organic Lemon yellow (second category)</v>
      </c>
      <c r="O76" s="2" t="str">
        <f>VLOOKUP($A76,'FR EN ES DN'!$B$2:$L$600,6,FALSE)</f>
        <v>Malagua</v>
      </c>
      <c r="P76" s="2" t="str">
        <f>VLOOKUP($A76,'FR EN ES DN'!$B$2:$L$600,7,FALSE)</f>
        <v>kg</v>
      </c>
      <c r="Q76" s="2" t="str">
        <f>VLOOKUP($A76,'FR EN ES DN'!$B$2:$L$600,9,FALSE)</f>
        <v>Organisk gul citron (2 klass)</v>
      </c>
      <c r="R76" s="2" t="str">
        <f>VLOOKUP($A76,'FR EN ES DN'!$B$2:$L$600,10,FALSE)</f>
        <v>Malaga</v>
      </c>
      <c r="S76" s="2" t="str">
        <f>VLOOKUP($A76,'FR EN ES DN'!$B$2:$L$600,11,FALSE)</f>
        <v>kg</v>
      </c>
    </row>
    <row r="77" spans="1:19" ht="33.75" x14ac:dyDescent="0.25">
      <c r="A77" s="11">
        <v>1023</v>
      </c>
      <c r="B77" s="11">
        <v>1023</v>
      </c>
      <c r="C77" s="12" t="s">
        <v>1445</v>
      </c>
      <c r="D77" s="11" t="s">
        <v>28</v>
      </c>
      <c r="E77" s="12" t="s">
        <v>1786</v>
      </c>
      <c r="F77" s="11" t="s">
        <v>810</v>
      </c>
      <c r="G77" s="13" t="s">
        <v>809</v>
      </c>
      <c r="H77" s="14">
        <v>3.14</v>
      </c>
      <c r="I77" s="15" t="s">
        <v>29</v>
      </c>
      <c r="J77" s="16" t="s">
        <v>807</v>
      </c>
      <c r="K77" s="16" t="s">
        <v>807</v>
      </c>
      <c r="L77" s="16" t="s">
        <v>807</v>
      </c>
      <c r="M77" s="16" t="s">
        <v>807</v>
      </c>
      <c r="N77" s="2" t="str">
        <f>VLOOKUP(A77,'FR EN ES DN'!$B$2:$L$600,5,FALSE)</f>
        <v>Organic Verna lemon yellow  (large / medium size)</v>
      </c>
      <c r="O77" s="2" t="str">
        <f>VLOOKUP($A77,'FR EN ES DN'!$B$2:$L$600,6,FALSE)</f>
        <v>Malagua</v>
      </c>
      <c r="P77" s="2" t="str">
        <f>VLOOKUP($A77,'FR EN ES DN'!$B$2:$L$600,7,FALSE)</f>
        <v>kg</v>
      </c>
      <c r="Q77" s="2" t="str">
        <f>VLOOKUP($A77,'FR EN ES DN'!$B$2:$L$600,9,FALSE)</f>
        <v>Økologisk Verna citrongul (stor / medium størrelse)</v>
      </c>
      <c r="R77" s="2" t="str">
        <f>VLOOKUP($A77,'FR EN ES DN'!$B$2:$L$600,10,FALSE)</f>
        <v>Malagua</v>
      </c>
      <c r="S77" s="2" t="str">
        <f>VLOOKUP($A77,'FR EN ES DN'!$B$2:$L$600,11,FALSE)</f>
        <v>kg</v>
      </c>
    </row>
    <row r="78" spans="1:19" x14ac:dyDescent="0.25">
      <c r="A78" s="5">
        <v>3169</v>
      </c>
      <c r="B78" s="5">
        <v>3169</v>
      </c>
      <c r="C78" s="6" t="s">
        <v>224</v>
      </c>
      <c r="D78" s="5" t="s">
        <v>22</v>
      </c>
      <c r="E78" s="6" t="s">
        <v>226</v>
      </c>
      <c r="F78" s="5" t="s">
        <v>808</v>
      </c>
      <c r="G78" s="7" t="s">
        <v>809</v>
      </c>
      <c r="H78" s="8">
        <v>2.93</v>
      </c>
      <c r="I78" s="9" t="s">
        <v>29</v>
      </c>
      <c r="J78" s="10" t="s">
        <v>807</v>
      </c>
      <c r="K78" s="10" t="s">
        <v>807</v>
      </c>
      <c r="L78" s="10"/>
      <c r="M78" s="10" t="s">
        <v>807</v>
      </c>
      <c r="N78" s="2" t="str">
        <f>VLOOKUP(A78,'FR EN ES DN'!$B$2:$L$600,5,FALSE)</f>
        <v>Lime</v>
      </c>
      <c r="O78" s="2" t="str">
        <f>VLOOKUP($A78,'FR EN ES DN'!$B$2:$L$600,6,FALSE)</f>
        <v>Grenade</v>
      </c>
      <c r="P78" s="2" t="str">
        <f>VLOOKUP($A78,'FR EN ES DN'!$B$2:$L$600,7,FALSE)</f>
        <v>kg</v>
      </c>
      <c r="Q78" s="2" t="str">
        <f>VLOOKUP($A78,'FR EN ES DN'!$B$2:$L$600,9,FALSE)</f>
        <v>grøn citron</v>
      </c>
      <c r="R78" s="2" t="str">
        <f>VLOOKUP($A78,'FR EN ES DN'!$B$2:$L$600,10,FALSE)</f>
        <v>Grenada</v>
      </c>
      <c r="S78" s="2" t="str">
        <f>VLOOKUP($A78,'FR EN ES DN'!$B$2:$L$600,11,FALSE)</f>
        <v>kg</v>
      </c>
    </row>
    <row r="79" spans="1:19" ht="56.25" x14ac:dyDescent="0.25">
      <c r="A79" s="11">
        <v>3725</v>
      </c>
      <c r="B79" s="11">
        <v>3725</v>
      </c>
      <c r="C79" s="12" t="s">
        <v>1446</v>
      </c>
      <c r="D79" s="11" t="s">
        <v>22</v>
      </c>
      <c r="E79" s="12" t="s">
        <v>1787</v>
      </c>
      <c r="F79" s="11" t="s">
        <v>808</v>
      </c>
      <c r="G79" s="13"/>
      <c r="H79" s="14">
        <v>2.59</v>
      </c>
      <c r="I79" s="15" t="s">
        <v>14</v>
      </c>
      <c r="J79" s="16"/>
      <c r="K79" s="16"/>
      <c r="L79" s="16"/>
      <c r="M79" s="16"/>
      <c r="N79" s="2" t="str">
        <f>VLOOKUP(A79,'FR EN ES DN'!$B$2:$L$600,5,FALSE)</f>
        <v>Citronella (bunch of stems 5) Organic (conversion)</v>
      </c>
      <c r="O79" s="2" t="str">
        <f>VLOOKUP($A79,'FR EN ES DN'!$B$2:$L$600,6,FALSE)</f>
        <v>Grenade</v>
      </c>
      <c r="P79" s="2" t="str">
        <f>VLOOKUP($A79,'FR EN ES DN'!$B$2:$L$600,7,FALSE)</f>
        <v>Piece</v>
      </c>
      <c r="Q79" s="2" t="str">
        <f>VLOOKUP($A79,'FR EN ES DN'!$B$2:$L$600,9,FALSE)</f>
        <v>Organisk citrongræs (5 stk.)</v>
      </c>
      <c r="R79" s="2" t="str">
        <f>VLOOKUP($A79,'FR EN ES DN'!$B$2:$L$600,10,FALSE)</f>
        <v>Grenada</v>
      </c>
      <c r="S79" s="2" t="str">
        <f>VLOOKUP($A79,'FR EN ES DN'!$B$2:$L$600,11,FALSE)</f>
        <v>stk.</v>
      </c>
    </row>
    <row r="80" spans="1:19" ht="22.5" x14ac:dyDescent="0.25">
      <c r="A80" s="5">
        <v>3391</v>
      </c>
      <c r="B80" s="5">
        <v>3391</v>
      </c>
      <c r="C80" s="6" t="s">
        <v>237</v>
      </c>
      <c r="D80" s="5" t="s">
        <v>238</v>
      </c>
      <c r="E80" s="6" t="s">
        <v>239</v>
      </c>
      <c r="F80" s="5" t="s">
        <v>1447</v>
      </c>
      <c r="G80" s="7" t="s">
        <v>809</v>
      </c>
      <c r="H80" s="8">
        <v>4.37</v>
      </c>
      <c r="I80" s="9" t="s">
        <v>14</v>
      </c>
      <c r="J80" s="10" t="s">
        <v>807</v>
      </c>
      <c r="K80" s="10" t="s">
        <v>807</v>
      </c>
      <c r="L80" s="10"/>
      <c r="M80" s="10"/>
      <c r="N80" s="2" t="str">
        <f>VLOOKUP(A80,'FR EN ES DN'!$B$2:$L$600,5,FALSE)</f>
        <v>Fresh Pagoda Coco</v>
      </c>
      <c r="O80" s="2" t="str">
        <f>VLOOKUP($A80,'FR EN ES DN'!$B$2:$L$600,6,FALSE)</f>
        <v>Taîlande</v>
      </c>
      <c r="P80" s="2" t="str">
        <f>VLOOKUP($A80,'FR EN ES DN'!$B$2:$L$600,7,FALSE)</f>
        <v>Piece</v>
      </c>
      <c r="Q80" s="2" t="str">
        <f>VLOOKUP($A80,'FR EN ES DN'!$B$2:$L$600,9,FALSE)</f>
        <v>Pagode frisk Kokosnød</v>
      </c>
      <c r="R80" s="2" t="str">
        <f>VLOOKUP($A80,'FR EN ES DN'!$B$2:$L$600,10,FALSE)</f>
        <v>Thailand</v>
      </c>
      <c r="S80" s="2" t="str">
        <f>VLOOKUP($A80,'FR EN ES DN'!$B$2:$L$600,11,FALSE)</f>
        <v>stk.</v>
      </c>
    </row>
    <row r="81" spans="1:19" x14ac:dyDescent="0.25">
      <c r="A81" s="11">
        <v>3678</v>
      </c>
      <c r="B81" s="11">
        <v>3678</v>
      </c>
      <c r="C81" s="12" t="s">
        <v>1369</v>
      </c>
      <c r="D81" s="11" t="s">
        <v>28</v>
      </c>
      <c r="E81" s="12" t="s">
        <v>1370</v>
      </c>
      <c r="F81" s="11" t="s">
        <v>810</v>
      </c>
      <c r="G81" s="13"/>
      <c r="H81" s="14">
        <v>1.9</v>
      </c>
      <c r="I81" s="15" t="s">
        <v>29</v>
      </c>
      <c r="J81" s="16" t="s">
        <v>807</v>
      </c>
      <c r="K81" s="16"/>
      <c r="L81" s="16"/>
      <c r="M81" s="16" t="s">
        <v>807</v>
      </c>
      <c r="N81" s="2" t="str">
        <f>VLOOKUP(A81,'FR EN ES DN'!$B$2:$L$600,5,FALSE)</f>
        <v>Quince</v>
      </c>
      <c r="O81" s="2" t="str">
        <f>VLOOKUP($A81,'FR EN ES DN'!$B$2:$L$600,6,FALSE)</f>
        <v>Malaga</v>
      </c>
      <c r="P81" s="2" t="str">
        <f>VLOOKUP($A81,'FR EN ES DN'!$B$2:$L$600,7,FALSE)</f>
        <v>kg</v>
      </c>
      <c r="Q81" s="2">
        <f>VLOOKUP($A81,'FR EN ES DN'!$B$2:$L$600,9,FALSE)</f>
        <v>0</v>
      </c>
      <c r="R81" s="2">
        <f>VLOOKUP($A81,'FR EN ES DN'!$B$2:$L$600,10,FALSE)</f>
        <v>0</v>
      </c>
      <c r="S81" s="2">
        <f>VLOOKUP($A81,'FR EN ES DN'!$B$2:$L$600,11,FALSE)</f>
        <v>0</v>
      </c>
    </row>
    <row r="82" spans="1:19" ht="22.5" x14ac:dyDescent="0.25">
      <c r="A82" s="5">
        <v>3100</v>
      </c>
      <c r="B82" s="5">
        <v>3100</v>
      </c>
      <c r="C82" s="6" t="s">
        <v>1636</v>
      </c>
      <c r="D82" s="5" t="s">
        <v>22</v>
      </c>
      <c r="E82" s="6" t="s">
        <v>1637</v>
      </c>
      <c r="F82" s="5" t="s">
        <v>808</v>
      </c>
      <c r="G82" s="7"/>
      <c r="H82" s="8">
        <v>1.9</v>
      </c>
      <c r="I82" s="9" t="s">
        <v>29</v>
      </c>
      <c r="J82" s="10" t="s">
        <v>807</v>
      </c>
      <c r="K82" s="10" t="s">
        <v>807</v>
      </c>
      <c r="L82" s="10"/>
      <c r="M82" s="10" t="s">
        <v>807</v>
      </c>
      <c r="N82" s="2" t="str">
        <f>VLOOKUP(A82,'FR EN ES DN'!$B$2:$L$600,5,FALSE)</f>
        <v>Dutch Cucumber</v>
      </c>
      <c r="O82" s="2" t="str">
        <f>VLOOKUP($A82,'FR EN ES DN'!$B$2:$L$600,6,FALSE)</f>
        <v>Granada</v>
      </c>
      <c r="P82" s="2" t="str">
        <f>VLOOKUP($A82,'FR EN ES DN'!$B$2:$L$600,7,FALSE)</f>
        <v>kg</v>
      </c>
      <c r="Q82" s="2">
        <f>VLOOKUP($A82,'FR EN ES DN'!$B$2:$L$600,9,FALSE)</f>
        <v>0</v>
      </c>
      <c r="R82" s="2">
        <f>VLOOKUP($A82,'FR EN ES DN'!$B$2:$L$600,10,FALSE)</f>
        <v>0</v>
      </c>
      <c r="S82" s="2">
        <f>VLOOKUP($A82,'FR EN ES DN'!$B$2:$L$600,11,FALSE)</f>
        <v>0</v>
      </c>
    </row>
    <row r="83" spans="1:19" x14ac:dyDescent="0.25">
      <c r="A83" s="11">
        <v>3924</v>
      </c>
      <c r="B83" s="11">
        <v>3924</v>
      </c>
      <c r="C83" s="12" t="s">
        <v>242</v>
      </c>
      <c r="D83" s="11" t="s">
        <v>22</v>
      </c>
      <c r="E83" s="12" t="s">
        <v>244</v>
      </c>
      <c r="F83" s="11" t="s">
        <v>808</v>
      </c>
      <c r="G83" s="13" t="s">
        <v>809</v>
      </c>
      <c r="H83" s="14">
        <v>2.59</v>
      </c>
      <c r="I83" s="15" t="s">
        <v>29</v>
      </c>
      <c r="J83" s="16" t="s">
        <v>807</v>
      </c>
      <c r="K83" s="16" t="s">
        <v>807</v>
      </c>
      <c r="L83" s="16"/>
      <c r="M83" s="16" t="s">
        <v>807</v>
      </c>
      <c r="N83" s="2" t="str">
        <f>VLOOKUP(A83,'FR EN ES DN'!$B$2:$L$600,5,FALSE)</f>
        <v>Cucumber Mini Gourmet</v>
      </c>
      <c r="O83" s="2" t="str">
        <f>VLOOKUP($A83,'FR EN ES DN'!$B$2:$L$600,6,FALSE)</f>
        <v>Grenade</v>
      </c>
      <c r="P83" s="2" t="str">
        <f>VLOOKUP($A83,'FR EN ES DN'!$B$2:$L$600,7,FALSE)</f>
        <v>kg</v>
      </c>
      <c r="Q83" s="2" t="str">
        <f>VLOOKUP($A83,'FR EN ES DN'!$B$2:$L$600,9,FALSE)</f>
        <v>Lille gourmet agurk</v>
      </c>
      <c r="R83" s="2" t="str">
        <f>VLOOKUP($A83,'FR EN ES DN'!$B$2:$L$600,10,FALSE)</f>
        <v>Grenada</v>
      </c>
      <c r="S83" s="2" t="str">
        <f>VLOOKUP($A83,'FR EN ES DN'!$B$2:$L$600,11,FALSE)</f>
        <v>kg</v>
      </c>
    </row>
    <row r="84" spans="1:19" x14ac:dyDescent="0.25">
      <c r="A84" s="5">
        <v>6077</v>
      </c>
      <c r="B84" s="5">
        <v>6077</v>
      </c>
      <c r="C84" s="6" t="s">
        <v>246</v>
      </c>
      <c r="D84" s="5" t="s">
        <v>355</v>
      </c>
      <c r="E84" s="6" t="s">
        <v>248</v>
      </c>
      <c r="F84" s="5" t="s">
        <v>816</v>
      </c>
      <c r="G84" s="7"/>
      <c r="H84" s="8">
        <v>1.56</v>
      </c>
      <c r="I84" s="9" t="s">
        <v>29</v>
      </c>
      <c r="J84" s="10" t="s">
        <v>807</v>
      </c>
      <c r="K84" s="10"/>
      <c r="L84" s="10"/>
      <c r="M84" s="10" t="s">
        <v>807</v>
      </c>
      <c r="N84" s="2" t="str">
        <f>VLOOKUP(A84,'FR EN ES DN'!$B$2:$L$600,5,FALSE)</f>
        <v>Organic Butternut Squash</v>
      </c>
      <c r="O84" s="2" t="str">
        <f>VLOOKUP($A84,'FR EN ES DN'!$B$2:$L$600,6,FALSE)</f>
        <v>Malagua</v>
      </c>
      <c r="P84" s="2" t="str">
        <f>VLOOKUP($A84,'FR EN ES DN'!$B$2:$L$600,7,FALSE)</f>
        <v>kg</v>
      </c>
      <c r="Q84" s="2" t="str">
        <f>VLOOKUP($A84,'FR EN ES DN'!$B$2:$L$600,9,FALSE)</f>
        <v>Organisk buttermut squash</v>
      </c>
      <c r="R84" s="2" t="str">
        <f>VLOOKUP($A84,'FR EN ES DN'!$B$2:$L$600,10,FALSE)</f>
        <v>Malaga</v>
      </c>
      <c r="S84" s="2" t="str">
        <f>VLOOKUP($A84,'FR EN ES DN'!$B$2:$L$600,11,FALSE)</f>
        <v>kg</v>
      </c>
    </row>
    <row r="85" spans="1:19" x14ac:dyDescent="0.25">
      <c r="A85" s="11">
        <v>3893</v>
      </c>
      <c r="B85" s="11">
        <v>3893</v>
      </c>
      <c r="C85" s="12" t="s">
        <v>1638</v>
      </c>
      <c r="D85" s="11" t="s">
        <v>22</v>
      </c>
      <c r="E85" s="12" t="s">
        <v>1639</v>
      </c>
      <c r="F85" s="11" t="s">
        <v>808</v>
      </c>
      <c r="G85" s="13"/>
      <c r="H85" s="14">
        <v>1.63</v>
      </c>
      <c r="I85" s="15" t="s">
        <v>29</v>
      </c>
      <c r="J85" s="16" t="s">
        <v>807</v>
      </c>
      <c r="K85" s="16"/>
      <c r="L85" s="16"/>
      <c r="M85" s="16" t="s">
        <v>807</v>
      </c>
      <c r="N85" s="2" t="str">
        <f>VLOOKUP(A85,'FR EN ES DN'!$B$2:$L$600,5,FALSE)</f>
        <v>Cabello de ángel squash</v>
      </c>
      <c r="O85" s="2" t="str">
        <f>VLOOKUP($A85,'FR EN ES DN'!$B$2:$L$600,6,FALSE)</f>
        <v>Granada</v>
      </c>
      <c r="P85" s="2" t="str">
        <f>VLOOKUP($A85,'FR EN ES DN'!$B$2:$L$600,7,FALSE)</f>
        <v>kg</v>
      </c>
      <c r="Q85" s="2">
        <f>VLOOKUP($A85,'FR EN ES DN'!$B$2:$L$600,9,FALSE)</f>
        <v>0</v>
      </c>
      <c r="R85" s="2">
        <f>VLOOKUP($A85,'FR EN ES DN'!$B$2:$L$600,10,FALSE)</f>
        <v>0</v>
      </c>
      <c r="S85" s="2">
        <f>VLOOKUP($A85,'FR EN ES DN'!$B$2:$L$600,11,FALSE)</f>
        <v>0</v>
      </c>
    </row>
    <row r="86" spans="1:19" x14ac:dyDescent="0.25">
      <c r="A86" s="5" t="s">
        <v>1640</v>
      </c>
      <c r="B86" s="5" t="s">
        <v>1640</v>
      </c>
      <c r="C86" s="6" t="s">
        <v>1450</v>
      </c>
      <c r="D86" s="5" t="s">
        <v>22</v>
      </c>
      <c r="E86" s="6" t="s">
        <v>1451</v>
      </c>
      <c r="F86" s="5" t="s">
        <v>808</v>
      </c>
      <c r="G86" s="7"/>
      <c r="H86" s="8">
        <v>3.62</v>
      </c>
      <c r="I86" s="9" t="s">
        <v>29</v>
      </c>
      <c r="J86" s="10" t="s">
        <v>807</v>
      </c>
      <c r="K86" s="10" t="s">
        <v>807</v>
      </c>
      <c r="L86" s="10"/>
      <c r="M86" s="10" t="s">
        <v>807</v>
      </c>
      <c r="N86" s="2" t="str">
        <f>VLOOKUP(A86,'FR EN ES DN'!$B$2:$L$600,5,FALSE)</f>
        <v>Organic zucchini (1st category)</v>
      </c>
      <c r="O86" s="2" t="str">
        <f>VLOOKUP($A86,'FR EN ES DN'!$B$2:$L$600,6,FALSE)</f>
        <v>Malaga</v>
      </c>
      <c r="P86" s="2" t="str">
        <f>VLOOKUP($A86,'FR EN ES DN'!$B$2:$L$600,7,FALSE)</f>
        <v>kg</v>
      </c>
      <c r="Q86" s="2">
        <f>VLOOKUP($A86,'FR EN ES DN'!$B$2:$L$600,9,FALSE)</f>
        <v>0</v>
      </c>
      <c r="R86" s="2">
        <f>VLOOKUP($A86,'FR EN ES DN'!$B$2:$L$600,10,FALSE)</f>
        <v>0</v>
      </c>
      <c r="S86" s="2">
        <f>VLOOKUP($A86,'FR EN ES DN'!$B$2:$L$600,11,FALSE)</f>
        <v>0</v>
      </c>
    </row>
    <row r="87" spans="1:19" ht="22.5" x14ac:dyDescent="0.25">
      <c r="A87" s="11" t="s">
        <v>1452</v>
      </c>
      <c r="B87" s="11" t="s">
        <v>1452</v>
      </c>
      <c r="C87" s="12" t="s">
        <v>1453</v>
      </c>
      <c r="D87" s="11" t="s">
        <v>22</v>
      </c>
      <c r="E87" s="12" t="s">
        <v>1454</v>
      </c>
      <c r="F87" s="11" t="s">
        <v>808</v>
      </c>
      <c r="G87" s="13"/>
      <c r="H87" s="14">
        <v>2.59</v>
      </c>
      <c r="I87" s="15" t="s">
        <v>14</v>
      </c>
      <c r="J87" s="16"/>
      <c r="K87" s="16"/>
      <c r="L87" s="16"/>
      <c r="M87" s="16"/>
      <c r="N87" s="2" t="str">
        <f>VLOOKUP(A87,'FR EN ES DN'!$B$2:$L$600,5,FALSE)</f>
        <v>Dried zucchini - (Rufino production - approx. 100g)</v>
      </c>
      <c r="O87" s="2" t="str">
        <f>VLOOKUP($A87,'FR EN ES DN'!$B$2:$L$600,6,FALSE)</f>
        <v>Grenade</v>
      </c>
      <c r="P87" s="2" t="str">
        <f>VLOOKUP($A87,'FR EN ES DN'!$B$2:$L$600,7,FALSE)</f>
        <v>Piece</v>
      </c>
      <c r="Q87" s="2">
        <f>VLOOKUP($A87,'FR EN ES DN'!$B$2:$L$600,9,FALSE)</f>
        <v>0</v>
      </c>
      <c r="R87" s="2">
        <f>VLOOKUP($A87,'FR EN ES DN'!$B$2:$L$600,10,FALSE)</f>
        <v>0</v>
      </c>
      <c r="S87" s="2">
        <f>VLOOKUP($A87,'FR EN ES DN'!$B$2:$L$600,11,FALSE)</f>
        <v>0</v>
      </c>
    </row>
    <row r="88" spans="1:19" ht="45" x14ac:dyDescent="0.25">
      <c r="A88" s="5">
        <v>6111</v>
      </c>
      <c r="B88" s="5">
        <v>6111</v>
      </c>
      <c r="C88" s="6" t="s">
        <v>1023</v>
      </c>
      <c r="D88" s="5" t="s">
        <v>251</v>
      </c>
      <c r="E88" s="6" t="s">
        <v>253</v>
      </c>
      <c r="F88" s="5" t="s">
        <v>582</v>
      </c>
      <c r="G88" s="7"/>
      <c r="H88" s="8">
        <v>7.38</v>
      </c>
      <c r="I88" s="9" t="s">
        <v>14</v>
      </c>
      <c r="J88" s="10"/>
      <c r="K88" s="10"/>
      <c r="L88" s="10"/>
      <c r="M88" s="10"/>
      <c r="N88" s="2" t="str">
        <f>VLOOKUP(A88,'FR EN ES DN'!$B$2:$L$600,5,FALSE)</f>
        <v>Crackers dehydrated tomato, sunflower seeds, buckwheat, flax, onions and Moringa Organic RAW (packet 200g)</v>
      </c>
      <c r="O88" s="2" t="str">
        <f>VLOOKUP($A88,'FR EN ES DN'!$B$2:$L$600,6,FALSE)</f>
        <v>Spain</v>
      </c>
      <c r="P88" s="2" t="str">
        <f>VLOOKUP($A88,'FR EN ES DN'!$B$2:$L$600,7,FALSE)</f>
        <v>Piece</v>
      </c>
      <c r="Q88" s="2" t="str">
        <f>VLOOKUP($A88,'FR EN ES DN'!$B$2:$L$600,9,FALSE)</f>
        <v>Økologisk rå tomat, solsikkefrø, boghvede, hør, løg og moringa-kiks (200 g pakke)</v>
      </c>
      <c r="R88" s="2" t="str">
        <f>VLOOKUP($A88,'FR EN ES DN'!$B$2:$L$600,10,FALSE)</f>
        <v>Spanien</v>
      </c>
      <c r="S88" s="2" t="str">
        <f>VLOOKUP($A88,'FR EN ES DN'!$B$2:$L$600,11,FALSE)</f>
        <v>stk.</v>
      </c>
    </row>
    <row r="89" spans="1:19" ht="22.5" x14ac:dyDescent="0.25">
      <c r="A89" s="11">
        <v>1393</v>
      </c>
      <c r="B89" s="11">
        <v>1393</v>
      </c>
      <c r="C89" s="12" t="s">
        <v>918</v>
      </c>
      <c r="D89" s="11" t="s">
        <v>148</v>
      </c>
      <c r="E89" s="12" t="s">
        <v>257</v>
      </c>
      <c r="F89" s="11" t="s">
        <v>148</v>
      </c>
      <c r="G89" s="13" t="s">
        <v>809</v>
      </c>
      <c r="H89" s="14">
        <v>9.56</v>
      </c>
      <c r="I89" s="15" t="s">
        <v>14</v>
      </c>
      <c r="J89" s="16" t="s">
        <v>807</v>
      </c>
      <c r="K89" s="16"/>
      <c r="L89" s="16"/>
      <c r="M89" s="16"/>
      <c r="N89" s="2" t="str">
        <f>VLOOKUP(A89,'FR EN ES DN'!$B$2:$L$600,5,FALSE)</f>
        <v>Organic fresh turmeric (500g pack)</v>
      </c>
      <c r="O89" s="2" t="str">
        <f>VLOOKUP($A89,'FR EN ES DN'!$B$2:$L$600,6,FALSE)</f>
        <v>Peru</v>
      </c>
      <c r="P89" s="2" t="str">
        <f>VLOOKUP($A89,'FR EN ES DN'!$B$2:$L$600,7,FALSE)</f>
        <v>Piece</v>
      </c>
      <c r="Q89" s="2" t="str">
        <f>VLOOKUP($A89,'FR EN ES DN'!$B$2:$L$600,9,FALSE)</f>
        <v>Organisk frisk gurkemeje (500g)</v>
      </c>
      <c r="R89" s="2" t="str">
        <f>VLOOKUP($A89,'FR EN ES DN'!$B$2:$L$600,10,FALSE)</f>
        <v>Peru</v>
      </c>
      <c r="S89" s="2" t="str">
        <f>VLOOKUP($A89,'FR EN ES DN'!$B$2:$L$600,11,FALSE)</f>
        <v>stk.</v>
      </c>
    </row>
    <row r="90" spans="1:19" x14ac:dyDescent="0.25">
      <c r="A90" s="5">
        <v>5004</v>
      </c>
      <c r="B90" s="5">
        <v>5004</v>
      </c>
      <c r="C90" s="6" t="s">
        <v>1641</v>
      </c>
      <c r="D90" s="5" t="s">
        <v>1642</v>
      </c>
      <c r="E90" s="6" t="s">
        <v>1643</v>
      </c>
      <c r="F90" s="5" t="s">
        <v>1644</v>
      </c>
      <c r="G90" s="7"/>
      <c r="H90" s="8">
        <v>10.26</v>
      </c>
      <c r="I90" s="9" t="s">
        <v>29</v>
      </c>
      <c r="J90" s="10" t="s">
        <v>807</v>
      </c>
      <c r="K90" s="10"/>
      <c r="L90" s="10"/>
      <c r="M90" s="10"/>
      <c r="N90" s="2" t="str">
        <f>VLOOKUP(A90,'FR EN ES DN'!$B$2:$L$600,5,FALSE)</f>
        <v>Datte Deglet Nour in row</v>
      </c>
      <c r="O90" s="2" t="str">
        <f>VLOOKUP($A90,'FR EN ES DN'!$B$2:$L$600,6,FALSE)</f>
        <v>Jordanie</v>
      </c>
      <c r="P90" s="2" t="str">
        <f>VLOOKUP($A90,'FR EN ES DN'!$B$2:$L$600,7,FALSE)</f>
        <v>kg</v>
      </c>
      <c r="Q90" s="2">
        <f>VLOOKUP($A90,'FR EN ES DN'!$B$2:$L$600,9,FALSE)</f>
        <v>0</v>
      </c>
      <c r="R90" s="2">
        <f>VLOOKUP($A90,'FR EN ES DN'!$B$2:$L$600,10,FALSE)</f>
        <v>0</v>
      </c>
      <c r="S90" s="2">
        <f>VLOOKUP($A90,'FR EN ES DN'!$B$2:$L$600,11,FALSE)</f>
        <v>0</v>
      </c>
    </row>
    <row r="91" spans="1:19" x14ac:dyDescent="0.25">
      <c r="A91" s="11">
        <v>1485</v>
      </c>
      <c r="B91" s="11">
        <v>1485</v>
      </c>
      <c r="C91" s="12" t="s">
        <v>1024</v>
      </c>
      <c r="D91" s="11" t="s">
        <v>268</v>
      </c>
      <c r="E91" s="12" t="s">
        <v>1025</v>
      </c>
      <c r="F91" s="11" t="s">
        <v>268</v>
      </c>
      <c r="G91" s="13"/>
      <c r="H91" s="14">
        <v>9.56</v>
      </c>
      <c r="I91" s="15" t="s">
        <v>29</v>
      </c>
      <c r="J91" s="16" t="s">
        <v>807</v>
      </c>
      <c r="K91" s="16" t="s">
        <v>807</v>
      </c>
      <c r="L91" s="16"/>
      <c r="M91" s="16"/>
      <c r="N91" s="2" t="str">
        <f>VLOOKUP(A91,'FR EN ES DN'!$B$2:$L$600,5,FALSE)</f>
        <v>Organic Deglet Nour dates without core</v>
      </c>
      <c r="O91" s="2" t="str">
        <f>VLOOKUP($A91,'FR EN ES DN'!$B$2:$L$600,6,FALSE)</f>
        <v>Tunisia</v>
      </c>
      <c r="P91" s="2" t="str">
        <f>VLOOKUP($A91,'FR EN ES DN'!$B$2:$L$600,7,FALSE)</f>
        <v>kg</v>
      </c>
      <c r="Q91" s="2" t="str">
        <f>VLOOKUP($A91,'FR EN ES DN'!$B$2:$L$600,9,FALSE)</f>
        <v>Deglet Nour datoer uden åre BIO</v>
      </c>
      <c r="R91" s="2" t="str">
        <f>VLOOKUP($A91,'FR EN ES DN'!$B$2:$L$600,10,FALSE)</f>
        <v>Tunesien</v>
      </c>
      <c r="S91" s="2" t="str">
        <f>VLOOKUP($A91,'FR EN ES DN'!$B$2:$L$600,11,FALSE)</f>
        <v>kg</v>
      </c>
    </row>
    <row r="92" spans="1:19" ht="22.5" x14ac:dyDescent="0.25">
      <c r="A92" s="5">
        <v>1399</v>
      </c>
      <c r="B92" s="5">
        <v>1399</v>
      </c>
      <c r="C92" s="6" t="s">
        <v>1374</v>
      </c>
      <c r="D92" s="5" t="s">
        <v>273</v>
      </c>
      <c r="E92" s="6" t="s">
        <v>275</v>
      </c>
      <c r="F92" s="5" t="s">
        <v>815</v>
      </c>
      <c r="G92" s="7" t="s">
        <v>809</v>
      </c>
      <c r="H92" s="8">
        <v>4.6399999999999997</v>
      </c>
      <c r="I92" s="9" t="s">
        <v>14</v>
      </c>
      <c r="J92" s="10" t="s">
        <v>807</v>
      </c>
      <c r="K92" s="10" t="s">
        <v>807</v>
      </c>
      <c r="L92" s="10" t="s">
        <v>807</v>
      </c>
      <c r="M92" s="10"/>
      <c r="N92" s="2" t="str">
        <f>VLOOKUP(A92,'FR EN ES DN'!$B$2:$L$600,5,FALSE)</f>
        <v>Mazafati Bam dates  Organic</v>
      </c>
      <c r="O92" s="2" t="str">
        <f>VLOOKUP($A92,'FR EN ES DN'!$B$2:$L$600,6,FALSE)</f>
        <v>Iran</v>
      </c>
      <c r="P92" s="2" t="str">
        <f>VLOOKUP($A92,'FR EN ES DN'!$B$2:$L$600,7,FALSE)</f>
        <v>250g</v>
      </c>
      <c r="Q92" s="2" t="str">
        <f>VLOOKUP($A92,'FR EN ES DN'!$B$2:$L$600,9,FALSE)</f>
        <v>Organisk Mazafati dadler (250g)</v>
      </c>
      <c r="R92" s="2" t="str">
        <f>VLOOKUP($A92,'FR EN ES DN'!$B$2:$L$600,10,FALSE)</f>
        <v>Iran</v>
      </c>
      <c r="S92" s="2" t="str">
        <f>VLOOKUP($A92,'FR EN ES DN'!$B$2:$L$600,11,FALSE)</f>
        <v>stk.</v>
      </c>
    </row>
    <row r="93" spans="1:19" ht="22.5" x14ac:dyDescent="0.25">
      <c r="A93" s="11" t="s">
        <v>277</v>
      </c>
      <c r="B93" s="11" t="s">
        <v>277</v>
      </c>
      <c r="C93" s="12" t="s">
        <v>1026</v>
      </c>
      <c r="D93" s="11" t="s">
        <v>260</v>
      </c>
      <c r="E93" s="12" t="s">
        <v>279</v>
      </c>
      <c r="F93" s="11" t="s">
        <v>261</v>
      </c>
      <c r="G93" s="13" t="s">
        <v>809</v>
      </c>
      <c r="H93" s="14">
        <v>24.63</v>
      </c>
      <c r="I93" s="15" t="s">
        <v>29</v>
      </c>
      <c r="J93" s="16" t="s">
        <v>807</v>
      </c>
      <c r="K93" s="16"/>
      <c r="L93" s="16"/>
      <c r="M93" s="16"/>
      <c r="N93" s="2" t="str">
        <f>VLOOKUP(A93,'FR EN ES DN'!$B$2:$L$600,5,FALSE)</f>
        <v>semidry  Medjool Dates Organic</v>
      </c>
      <c r="O93" s="2" t="str">
        <f>VLOOKUP($A93,'FR EN ES DN'!$B$2:$L$600,6,FALSE)</f>
        <v>Israel</v>
      </c>
      <c r="P93" s="2" t="str">
        <f>VLOOKUP($A93,'FR EN ES DN'!$B$2:$L$600,7,FALSE)</f>
        <v>kg</v>
      </c>
      <c r="Q93" s="2" t="str">
        <f>VLOOKUP($A93,'FR EN ES DN'!$B$2:$L$600,9,FALSE)</f>
        <v>Organisk Medjool dadler</v>
      </c>
      <c r="R93" s="2" t="str">
        <f>VLOOKUP($A93,'FR EN ES DN'!$B$2:$L$600,10,FALSE)</f>
        <v>Israël</v>
      </c>
      <c r="S93" s="2" t="str">
        <f>VLOOKUP($A93,'FR EN ES DN'!$B$2:$L$600,11,FALSE)</f>
        <v>kg</v>
      </c>
    </row>
    <row r="94" spans="1:19" ht="33.75" x14ac:dyDescent="0.25">
      <c r="A94" s="5">
        <v>3377</v>
      </c>
      <c r="B94" s="5">
        <v>3377</v>
      </c>
      <c r="C94" s="6" t="s">
        <v>919</v>
      </c>
      <c r="D94" s="5" t="s">
        <v>282</v>
      </c>
      <c r="E94" s="6" t="s">
        <v>1027</v>
      </c>
      <c r="F94" s="5" t="s">
        <v>1457</v>
      </c>
      <c r="G94" s="7" t="s">
        <v>809</v>
      </c>
      <c r="H94" s="8">
        <v>10</v>
      </c>
      <c r="I94" s="9" t="s">
        <v>14</v>
      </c>
      <c r="J94" s="10"/>
      <c r="K94" s="10"/>
      <c r="L94" s="10"/>
      <c r="M94" s="10"/>
      <c r="N94" s="2" t="str">
        <f>VLOOKUP(A94,'FR EN ES DN'!$B$2:$L$600,5,FALSE)</f>
        <v>Water micro-filtered sea hypertonic (box 3l)</v>
      </c>
      <c r="O94" s="2" t="str">
        <f>VLOOKUP($A94,'FR EN ES DN'!$B$2:$L$600,6,FALSE)</f>
        <v>Ibiza</v>
      </c>
      <c r="P94" s="2" t="str">
        <f>VLOOKUP($A94,'FR EN ES DN'!$B$2:$L$600,7,FALSE)</f>
        <v>Piece</v>
      </c>
      <c r="Q94" s="2" t="str">
        <f>VLOOKUP($A94,'FR EN ES DN'!$B$2:$L$600,9,FALSE)</f>
        <v>Hypertonisk mikrofiltreret havvand (3l kasse)</v>
      </c>
      <c r="R94" s="2" t="str">
        <f>VLOOKUP($A94,'FR EN ES DN'!$B$2:$L$600,10,FALSE)</f>
        <v>Ibiza</v>
      </c>
      <c r="S94" s="2" t="str">
        <f>VLOOKUP($A94,'FR EN ES DN'!$B$2:$L$600,11,FALSE)</f>
        <v>stk.</v>
      </c>
    </row>
    <row r="95" spans="1:19" ht="33.75" x14ac:dyDescent="0.25">
      <c r="A95" s="11">
        <v>3720</v>
      </c>
      <c r="B95" s="11">
        <v>3720</v>
      </c>
      <c r="C95" s="12" t="s">
        <v>920</v>
      </c>
      <c r="D95" s="11" t="s">
        <v>282</v>
      </c>
      <c r="E95" s="12" t="s">
        <v>284</v>
      </c>
      <c r="F95" s="11" t="s">
        <v>1457</v>
      </c>
      <c r="G95" s="13" t="s">
        <v>809</v>
      </c>
      <c r="H95" s="14">
        <v>30</v>
      </c>
      <c r="I95" s="15" t="s">
        <v>14</v>
      </c>
      <c r="J95" s="16"/>
      <c r="K95" s="16"/>
      <c r="L95" s="16"/>
      <c r="M95" s="16"/>
      <c r="N95" s="2" t="str">
        <f>VLOOKUP(A95,'FR EN ES DN'!$B$2:$L$600,5,FALSE)</f>
        <v>micro-filtered seawater hypertonic (box of 11 l)</v>
      </c>
      <c r="O95" s="2" t="str">
        <f>VLOOKUP($A95,'FR EN ES DN'!$B$2:$L$600,6,FALSE)</f>
        <v>Ibiza</v>
      </c>
      <c r="P95" s="2" t="str">
        <f>VLOOKUP($A95,'FR EN ES DN'!$B$2:$L$600,7,FALSE)</f>
        <v>Piece</v>
      </c>
      <c r="Q95" s="2" t="str">
        <f>VLOOKUP($A95,'FR EN ES DN'!$B$2:$L$600,9,FALSE)</f>
        <v>Hypertonisk mikrofiltreret havvand (11l kasse)</v>
      </c>
      <c r="R95" s="2" t="str">
        <f>VLOOKUP($A95,'FR EN ES DN'!$B$2:$L$600,10,FALSE)</f>
        <v>Ibiza</v>
      </c>
      <c r="S95" s="2" t="str">
        <f>VLOOKUP($A95,'FR EN ES DN'!$B$2:$L$600,11,FALSE)</f>
        <v>stk.</v>
      </c>
    </row>
    <row r="96" spans="1:19" ht="33.75" x14ac:dyDescent="0.25">
      <c r="A96" s="5">
        <v>3379</v>
      </c>
      <c r="B96" s="5">
        <v>3379</v>
      </c>
      <c r="C96" s="6" t="s">
        <v>921</v>
      </c>
      <c r="D96" s="5" t="s">
        <v>282</v>
      </c>
      <c r="E96" s="6" t="s">
        <v>288</v>
      </c>
      <c r="F96" s="5" t="s">
        <v>1457</v>
      </c>
      <c r="G96" s="7" t="s">
        <v>809</v>
      </c>
      <c r="H96" s="8">
        <v>45</v>
      </c>
      <c r="I96" s="9" t="s">
        <v>14</v>
      </c>
      <c r="J96" s="10"/>
      <c r="K96" s="10"/>
      <c r="L96" s="10"/>
      <c r="M96" s="10"/>
      <c r="N96" s="2" t="str">
        <f>VLOOKUP(A96,'FR EN ES DN'!$B$2:$L$600,5,FALSE)</f>
        <v>Water micro-filtered sea hypertonic (box 20L)</v>
      </c>
      <c r="O96" s="2" t="str">
        <f>VLOOKUP($A96,'FR EN ES DN'!$B$2:$L$600,6,FALSE)</f>
        <v>Ibiza</v>
      </c>
      <c r="P96" s="2" t="str">
        <f>VLOOKUP($A96,'FR EN ES DN'!$B$2:$L$600,7,FALSE)</f>
        <v>Piece</v>
      </c>
      <c r="Q96" s="2" t="str">
        <f>VLOOKUP($A96,'FR EN ES DN'!$B$2:$L$600,9,FALSE)</f>
        <v>Hypertonisk mikrofiltreret havvand (20l kasse)</v>
      </c>
      <c r="R96" s="2" t="str">
        <f>VLOOKUP($A96,'FR EN ES DN'!$B$2:$L$600,10,FALSE)</f>
        <v>Ibiza</v>
      </c>
      <c r="S96" s="2" t="str">
        <f>VLOOKUP($A96,'FR EN ES DN'!$B$2:$L$600,11,FALSE)</f>
        <v>stk.</v>
      </c>
    </row>
    <row r="97" spans="1:19" ht="22.5" x14ac:dyDescent="0.25">
      <c r="A97" s="11">
        <v>3146</v>
      </c>
      <c r="B97" s="11">
        <v>3146</v>
      </c>
      <c r="C97" s="12" t="s">
        <v>1645</v>
      </c>
      <c r="D97" s="11" t="s">
        <v>28</v>
      </c>
      <c r="E97" s="12" t="s">
        <v>442</v>
      </c>
      <c r="F97" s="11" t="s">
        <v>810</v>
      </c>
      <c r="G97" s="13"/>
      <c r="H97" s="14">
        <v>3.14</v>
      </c>
      <c r="I97" s="15" t="s">
        <v>14</v>
      </c>
      <c r="J97" s="16"/>
      <c r="K97" s="16"/>
      <c r="L97" s="16"/>
      <c r="M97" s="16"/>
      <c r="N97" s="2" t="str">
        <f>VLOOKUP(A97,'FR EN ES DN'!$B$2:$L$600,5,FALSE)</f>
        <v>fresh sweet corn (tray 2 pieces)</v>
      </c>
      <c r="O97" s="2" t="str">
        <f>VLOOKUP($A97,'FR EN ES DN'!$B$2:$L$600,6,FALSE)</f>
        <v>Malaga</v>
      </c>
      <c r="P97" s="2" t="str">
        <f>VLOOKUP($A97,'FR EN ES DN'!$B$2:$L$600,7,FALSE)</f>
        <v>Piece</v>
      </c>
      <c r="Q97" s="2" t="str">
        <f>VLOOKUP($A97,'FR EN ES DN'!$B$2:$L$600,9,FALSE)</f>
        <v>Sød majs (2stk.)</v>
      </c>
      <c r="R97" s="2" t="str">
        <f>VLOOKUP($A97,'FR EN ES DN'!$B$2:$L$600,10,FALSE)</f>
        <v>Malaga</v>
      </c>
      <c r="S97" s="2" t="str">
        <f>VLOOKUP($A97,'FR EN ES DN'!$B$2:$L$600,11,FALSE)</f>
        <v>stk.</v>
      </c>
    </row>
    <row r="98" spans="1:19" ht="33.75" x14ac:dyDescent="0.25">
      <c r="A98" s="5">
        <v>4025</v>
      </c>
      <c r="B98" s="5">
        <v>4025</v>
      </c>
      <c r="C98" s="6" t="s">
        <v>1646</v>
      </c>
      <c r="D98" s="5" t="s">
        <v>299</v>
      </c>
      <c r="E98" s="6" t="s">
        <v>302</v>
      </c>
      <c r="F98" s="5" t="s">
        <v>1458</v>
      </c>
      <c r="G98" s="7" t="s">
        <v>809</v>
      </c>
      <c r="H98" s="8">
        <v>1000</v>
      </c>
      <c r="I98" s="9" t="s">
        <v>14</v>
      </c>
      <c r="J98" s="10"/>
      <c r="K98" s="10"/>
      <c r="L98" s="10"/>
      <c r="M98" s="10"/>
      <c r="N98" s="2" t="str">
        <f>VLOOKUP(A98,'FR EN ES DN'!$B$2:$L$600,5,FALSE)</f>
        <v>ANGEL juice extractor 5500</v>
      </c>
      <c r="O98" s="2" t="str">
        <f>VLOOKUP($A98,'FR EN ES DN'!$B$2:$L$600,6,FALSE)</f>
        <v>European Union</v>
      </c>
      <c r="P98" s="2" t="str">
        <f>VLOOKUP($A98,'FR EN ES DN'!$B$2:$L$600,7,FALSE)</f>
        <v>Piece</v>
      </c>
      <c r="Q98" s="2" t="str">
        <f>VLOOKUP($A98,'FR EN ES DN'!$B$2:$L$600,9,FALSE)</f>
        <v>ANGEL 5500 juice ekstraktor</v>
      </c>
      <c r="R98" s="2" t="str">
        <f>VLOOKUP($A98,'FR EN ES DN'!$B$2:$L$600,10,FALSE)</f>
        <v>E.U</v>
      </c>
      <c r="S98" s="2" t="str">
        <f>VLOOKUP($A98,'FR EN ES DN'!$B$2:$L$600,11,FALSE)</f>
        <v>stk.</v>
      </c>
    </row>
    <row r="99" spans="1:19" x14ac:dyDescent="0.25">
      <c r="A99" s="11">
        <v>1647</v>
      </c>
      <c r="B99" s="11">
        <v>1647</v>
      </c>
      <c r="C99" s="12" t="s">
        <v>1032</v>
      </c>
      <c r="D99" s="11" t="s">
        <v>187</v>
      </c>
      <c r="E99" s="12" t="s">
        <v>1033</v>
      </c>
      <c r="F99" s="11" t="s">
        <v>187</v>
      </c>
      <c r="G99" s="13"/>
      <c r="H99" s="14">
        <v>8.48</v>
      </c>
      <c r="I99" s="15" t="s">
        <v>14</v>
      </c>
      <c r="J99" s="16" t="s">
        <v>807</v>
      </c>
      <c r="K99" s="16"/>
      <c r="L99" s="16"/>
      <c r="M99" s="16"/>
      <c r="N99" s="2" t="str">
        <f>VLOOKUP(A99,'FR EN ES DN'!$B$2:$L$600,5,FALSE)</f>
        <v>Coconut flour Organic (pack of 1 kg.)</v>
      </c>
      <c r="O99" s="2" t="str">
        <f>VLOOKUP($A99,'FR EN ES DN'!$B$2:$L$600,6,FALSE)</f>
        <v>Sri Lanka</v>
      </c>
      <c r="P99" s="2" t="str">
        <f>VLOOKUP($A99,'FR EN ES DN'!$B$2:$L$600,7,FALSE)</f>
        <v>kg</v>
      </c>
      <c r="Q99" s="2" t="str">
        <f>VLOOKUP($A99,'FR EN ES DN'!$B$2:$L$600,9,FALSE)</f>
        <v>Økologisk Kokos mel (1 kg.)</v>
      </c>
      <c r="R99" s="2" t="str">
        <f>VLOOKUP($A99,'FR EN ES DN'!$B$2:$L$600,10,FALSE)</f>
        <v>Sri Lanka</v>
      </c>
      <c r="S99" s="2" t="str">
        <f>VLOOKUP($A99,'FR EN ES DN'!$B$2:$L$600,11,FALSE)</f>
        <v>kg</v>
      </c>
    </row>
    <row r="100" spans="1:19" ht="22.5" x14ac:dyDescent="0.25">
      <c r="A100" s="5">
        <v>6106</v>
      </c>
      <c r="B100" s="5">
        <v>6106</v>
      </c>
      <c r="C100" s="6" t="s">
        <v>1034</v>
      </c>
      <c r="D100" s="5" t="s">
        <v>306</v>
      </c>
      <c r="E100" s="6" t="s">
        <v>308</v>
      </c>
      <c r="F100" s="5" t="s">
        <v>1461</v>
      </c>
      <c r="G100" s="7" t="s">
        <v>809</v>
      </c>
      <c r="H100" s="8">
        <v>12.3</v>
      </c>
      <c r="I100" s="9" t="s">
        <v>14</v>
      </c>
      <c r="J100" s="10"/>
      <c r="K100" s="10"/>
      <c r="L100" s="10"/>
      <c r="M100" s="10"/>
      <c r="N100" s="2" t="str">
        <f>VLOOKUP(A100,'FR EN ES DN'!$B$2:$L$600,5,FALSE)</f>
        <v>Fenugreek seeds Organic (pack of 500 gms.)</v>
      </c>
      <c r="O100" s="2" t="str">
        <f>VLOOKUP($A100,'FR EN ES DN'!$B$2:$L$600,6,FALSE)</f>
        <v>Egypt</v>
      </c>
      <c r="P100" s="2" t="str">
        <f>VLOOKUP($A100,'FR EN ES DN'!$B$2:$L$600,7,FALSE)</f>
        <v>Piece</v>
      </c>
      <c r="Q100" s="2" t="str">
        <f>VLOOKUP($A100,'FR EN ES DN'!$B$2:$L$600,9,FALSE)</f>
        <v>Organisk Bukkehornfrø (500g)</v>
      </c>
      <c r="R100" s="2" t="str">
        <f>VLOOKUP($A100,'FR EN ES DN'!$B$2:$L$600,10,FALSE)</f>
        <v>Egypt</v>
      </c>
      <c r="S100" s="2" t="str">
        <f>VLOOKUP($A100,'FR EN ES DN'!$B$2:$L$600,11,FALSE)</f>
        <v>stk.</v>
      </c>
    </row>
    <row r="101" spans="1:19" ht="22.5" x14ac:dyDescent="0.25">
      <c r="A101" s="11">
        <v>1937</v>
      </c>
      <c r="B101" s="11">
        <v>1937</v>
      </c>
      <c r="C101" s="12" t="s">
        <v>1035</v>
      </c>
      <c r="D101" s="11" t="s">
        <v>148</v>
      </c>
      <c r="E101" s="12" t="s">
        <v>150</v>
      </c>
      <c r="F101" s="11" t="s">
        <v>148</v>
      </c>
      <c r="G101" s="13" t="s">
        <v>809</v>
      </c>
      <c r="H101" s="14">
        <v>21.89</v>
      </c>
      <c r="I101" s="15" t="s">
        <v>14</v>
      </c>
      <c r="J101" s="16" t="s">
        <v>807</v>
      </c>
      <c r="K101" s="16"/>
      <c r="L101" s="16"/>
      <c r="M101" s="16"/>
      <c r="N101" s="2" t="str">
        <f>VLOOKUP(A101,'FR EN ES DN'!$B$2:$L$600,5,FALSE)</f>
        <v>Cocoa whole seed peeled RAW Organic (packet 1 kg)</v>
      </c>
      <c r="O101" s="2" t="str">
        <f>VLOOKUP($A101,'FR EN ES DN'!$B$2:$L$600,6,FALSE)</f>
        <v>Peru</v>
      </c>
      <c r="P101" s="2" t="str">
        <f>VLOOKUP($A101,'FR EN ES DN'!$B$2:$L$600,7,FALSE)</f>
        <v>Piece</v>
      </c>
      <c r="Q101" s="2" t="str">
        <f>VLOOKUP($A101,'FR EN ES DN'!$B$2:$L$600,9,FALSE)</f>
        <v>Rå organisk kakao frø (1 kg pakke)</v>
      </c>
      <c r="R101" s="2" t="str">
        <f>VLOOKUP($A101,'FR EN ES DN'!$B$2:$L$600,10,FALSE)</f>
        <v>Peru</v>
      </c>
      <c r="S101" s="2" t="str">
        <f>VLOOKUP($A101,'FR EN ES DN'!$B$2:$L$600,11,FALSE)</f>
        <v>stk.</v>
      </c>
    </row>
    <row r="102" spans="1:19" ht="22.5" x14ac:dyDescent="0.25">
      <c r="A102" s="5">
        <v>5128</v>
      </c>
      <c r="B102" s="5">
        <v>5128</v>
      </c>
      <c r="C102" s="6" t="s">
        <v>1462</v>
      </c>
      <c r="D102" s="5" t="s">
        <v>1463</v>
      </c>
      <c r="E102" s="6" t="s">
        <v>1464</v>
      </c>
      <c r="F102" s="5" t="s">
        <v>1463</v>
      </c>
      <c r="G102" s="7" t="s">
        <v>809</v>
      </c>
      <c r="H102" s="8">
        <v>6.15</v>
      </c>
      <c r="I102" s="9" t="s">
        <v>29</v>
      </c>
      <c r="J102" s="10" t="s">
        <v>807</v>
      </c>
      <c r="K102" s="10"/>
      <c r="L102" s="10"/>
      <c r="M102" s="10"/>
      <c r="N102" s="2" t="str">
        <f>VLOOKUP(A102,'FR EN ES DN'!$B$2:$L$600,5,FALSE)</f>
        <v>Small semi-dry lady’s neck fig (new harvest 2020)</v>
      </c>
      <c r="O102" s="2" t="str">
        <f>VLOOKUP($A102,'FR EN ES DN'!$B$2:$L$600,6,FALSE)</f>
        <v>Ávila</v>
      </c>
      <c r="P102" s="2" t="str">
        <f>VLOOKUP($A102,'FR EN ES DN'!$B$2:$L$600,7,FALSE)</f>
        <v>kg</v>
      </c>
      <c r="Q102" s="2">
        <f>VLOOKUP($A102,'FR EN ES DN'!$B$2:$L$600,9,FALSE)</f>
        <v>0</v>
      </c>
      <c r="R102" s="2">
        <f>VLOOKUP($A102,'FR EN ES DN'!$B$2:$L$600,10,FALSE)</f>
        <v>0</v>
      </c>
      <c r="S102" s="2">
        <f>VLOOKUP($A102,'FR EN ES DN'!$B$2:$L$600,11,FALSE)</f>
        <v>0</v>
      </c>
    </row>
    <row r="103" spans="1:19" ht="22.5" x14ac:dyDescent="0.25">
      <c r="A103" s="11">
        <v>5129</v>
      </c>
      <c r="B103" s="11">
        <v>5129</v>
      </c>
      <c r="C103" s="12" t="s">
        <v>1465</v>
      </c>
      <c r="D103" s="11" t="s">
        <v>1463</v>
      </c>
      <c r="E103" s="12" t="s">
        <v>1466</v>
      </c>
      <c r="F103" s="11" t="s">
        <v>1463</v>
      </c>
      <c r="G103" s="13" t="s">
        <v>809</v>
      </c>
      <c r="H103" s="14">
        <v>6.82</v>
      </c>
      <c r="I103" s="15" t="s">
        <v>29</v>
      </c>
      <c r="J103" s="16" t="s">
        <v>807</v>
      </c>
      <c r="K103" s="16"/>
      <c r="L103" s="16"/>
      <c r="M103" s="16"/>
      <c r="N103" s="2" t="str">
        <f>VLOOKUP(A103,'FR EN ES DN'!$B$2:$L$600,5,FALSE)</f>
        <v>Black semi-dry lady’s neck fig (new harvest 2020)</v>
      </c>
      <c r="O103" s="2" t="str">
        <f>VLOOKUP($A103,'FR EN ES DN'!$B$2:$L$600,6,FALSE)</f>
        <v>Ávila</v>
      </c>
      <c r="P103" s="2" t="str">
        <f>VLOOKUP($A103,'FR EN ES DN'!$B$2:$L$600,7,FALSE)</f>
        <v>kg</v>
      </c>
      <c r="Q103" s="2">
        <f>VLOOKUP($A103,'FR EN ES DN'!$B$2:$L$600,9,FALSE)</f>
        <v>0</v>
      </c>
      <c r="R103" s="2">
        <f>VLOOKUP($A103,'FR EN ES DN'!$B$2:$L$600,10,FALSE)</f>
        <v>0</v>
      </c>
      <c r="S103" s="2">
        <f>VLOOKUP($A103,'FR EN ES DN'!$B$2:$L$600,11,FALSE)</f>
        <v>0</v>
      </c>
    </row>
    <row r="104" spans="1:19" ht="22.5" x14ac:dyDescent="0.25">
      <c r="A104" s="5">
        <v>3177</v>
      </c>
      <c r="B104" s="5">
        <v>3177</v>
      </c>
      <c r="C104" s="6" t="s">
        <v>1467</v>
      </c>
      <c r="D104" s="5" t="s">
        <v>1463</v>
      </c>
      <c r="E104" s="6" t="s">
        <v>1468</v>
      </c>
      <c r="F104" s="5" t="s">
        <v>1463</v>
      </c>
      <c r="G104" s="7" t="s">
        <v>809</v>
      </c>
      <c r="H104" s="8">
        <v>8.19</v>
      </c>
      <c r="I104" s="9" t="s">
        <v>29</v>
      </c>
      <c r="J104" s="10" t="s">
        <v>807</v>
      </c>
      <c r="K104" s="10"/>
      <c r="L104" s="10"/>
      <c r="M104" s="10"/>
      <c r="N104" s="2" t="str">
        <f>VLOOKUP(A104,'FR EN ES DN'!$B$2:$L$600,5,FALSE)</f>
        <v>Fig Coup Dame semi dry
(New crop 2020)</v>
      </c>
      <c r="O104" s="2" t="str">
        <f>VLOOKUP($A104,'FR EN ES DN'!$B$2:$L$600,6,FALSE)</f>
        <v>Castillle / Leon</v>
      </c>
      <c r="P104" s="2" t="str">
        <f>VLOOKUP($A104,'FR EN ES DN'!$B$2:$L$600,7,FALSE)</f>
        <v>kg</v>
      </c>
      <c r="Q104" s="2" t="str">
        <f>VLOOKUP($A104,'FR EN ES DN'!$B$2:$L$600,9,FALSE)</f>
        <v>Coup de Dame fig (2020 Høst)</v>
      </c>
      <c r="R104" s="2" t="str">
        <f>VLOOKUP($A104,'FR EN ES DN'!$B$2:$L$600,10,FALSE)</f>
        <v>Castille/Leon</v>
      </c>
      <c r="S104" s="2" t="str">
        <f>VLOOKUP($A104,'FR EN ES DN'!$B$2:$L$600,11,FALSE)</f>
        <v>kg</v>
      </c>
    </row>
    <row r="105" spans="1:19" x14ac:dyDescent="0.25">
      <c r="A105" s="11">
        <v>3138</v>
      </c>
      <c r="B105" s="11">
        <v>3138</v>
      </c>
      <c r="C105" s="12" t="s">
        <v>325</v>
      </c>
      <c r="D105" s="11" t="s">
        <v>22</v>
      </c>
      <c r="E105" s="12" t="s">
        <v>327</v>
      </c>
      <c r="F105" s="11" t="s">
        <v>808</v>
      </c>
      <c r="G105" s="13" t="s">
        <v>809</v>
      </c>
      <c r="H105" s="14">
        <v>6.82</v>
      </c>
      <c r="I105" s="15" t="s">
        <v>29</v>
      </c>
      <c r="J105" s="16" t="s">
        <v>807</v>
      </c>
      <c r="K105" s="16"/>
      <c r="L105" s="16"/>
      <c r="M105" s="16"/>
      <c r="N105" s="2" t="str">
        <f>VLOOKUP(A105,'FR EN ES DN'!$B$2:$L$600,5,FALSE)</f>
        <v>Prickly pear</v>
      </c>
      <c r="O105" s="2" t="str">
        <f>VLOOKUP($A105,'FR EN ES DN'!$B$2:$L$600,6,FALSE)</f>
        <v>Grenade</v>
      </c>
      <c r="P105" s="2" t="str">
        <f>VLOOKUP($A105,'FR EN ES DN'!$B$2:$L$600,7,FALSE)</f>
        <v>kg</v>
      </c>
      <c r="Q105" s="2" t="str">
        <f>VLOOKUP($A105,'FR EN ES DN'!$B$2:$L$600,9,FALSE)</f>
        <v>Stikkende pære</v>
      </c>
      <c r="R105" s="2" t="str">
        <f>VLOOKUP($A105,'FR EN ES DN'!$B$2:$L$600,10,FALSE)</f>
        <v>Grenada</v>
      </c>
      <c r="S105" s="2" t="str">
        <f>VLOOKUP($A105,'FR EN ES DN'!$B$2:$L$600,11,FALSE)</f>
        <v>kg</v>
      </c>
    </row>
    <row r="106" spans="1:19" ht="22.5" x14ac:dyDescent="0.25">
      <c r="A106" s="5">
        <v>1119</v>
      </c>
      <c r="B106" s="5">
        <v>1119</v>
      </c>
      <c r="C106" s="6" t="s">
        <v>1469</v>
      </c>
      <c r="D106" s="5" t="s">
        <v>22</v>
      </c>
      <c r="E106" s="6" t="s">
        <v>316</v>
      </c>
      <c r="F106" s="5" t="s">
        <v>808</v>
      </c>
      <c r="G106" s="7" t="s">
        <v>809</v>
      </c>
      <c r="H106" s="8">
        <v>9.0299999999999994</v>
      </c>
      <c r="I106" s="9" t="s">
        <v>29</v>
      </c>
      <c r="J106" s="10" t="s">
        <v>807</v>
      </c>
      <c r="K106" s="10"/>
      <c r="L106" s="10"/>
      <c r="M106" s="10"/>
      <c r="N106" s="2" t="str">
        <f>VLOOKUP(A106,'FR EN ES DN'!$B$2:$L$600,5,FALSE)</f>
        <v>Fig the organic semi-dry honey Alpujarra (large)</v>
      </c>
      <c r="O106" s="2" t="str">
        <f>VLOOKUP($A106,'FR EN ES DN'!$B$2:$L$600,6,FALSE)</f>
        <v>Grenade</v>
      </c>
      <c r="P106" s="2" t="str">
        <f>VLOOKUP($A106,'FR EN ES DN'!$B$2:$L$600,7,FALSE)</f>
        <v>kg</v>
      </c>
      <c r="Q106" s="2" t="str">
        <f>VLOOKUP($A106,'FR EN ES DN'!$B$2:$L$600,9,FALSE)</f>
        <v>Organisk halvtør honningfigen fra Alpujarra (stor)</v>
      </c>
      <c r="R106" s="2" t="str">
        <f>VLOOKUP($A106,'FR EN ES DN'!$B$2:$L$600,10,FALSE)</f>
        <v>Grenada</v>
      </c>
      <c r="S106" s="2" t="str">
        <f>VLOOKUP($A106,'FR EN ES DN'!$B$2:$L$600,11,FALSE)</f>
        <v>kg</v>
      </c>
    </row>
    <row r="107" spans="1:19" ht="22.5" x14ac:dyDescent="0.25">
      <c r="A107" s="11">
        <v>3873</v>
      </c>
      <c r="B107" s="11">
        <v>3873</v>
      </c>
      <c r="C107" s="12" t="s">
        <v>1470</v>
      </c>
      <c r="D107" s="11" t="s">
        <v>1463</v>
      </c>
      <c r="E107" s="12" t="s">
        <v>1471</v>
      </c>
      <c r="F107" s="11" t="s">
        <v>1463</v>
      </c>
      <c r="G107" s="13" t="s">
        <v>809</v>
      </c>
      <c r="H107" s="14">
        <v>6.43</v>
      </c>
      <c r="I107" s="15" t="s">
        <v>29</v>
      </c>
      <c r="J107" s="16" t="s">
        <v>807</v>
      </c>
      <c r="K107" s="16"/>
      <c r="L107" s="16"/>
      <c r="M107" s="16"/>
      <c r="N107" s="2" t="str">
        <f>VLOOKUP(A107,'FR EN ES DN'!$B$2:$L$600,5,FALSE)</f>
        <v>Fig semi dry Grain
(New crop 2020)</v>
      </c>
      <c r="O107" s="2" t="str">
        <f>VLOOKUP($A107,'FR EN ES DN'!$B$2:$L$600,6,FALSE)</f>
        <v>Castillle / Leon</v>
      </c>
      <c r="P107" s="2" t="str">
        <f>VLOOKUP($A107,'FR EN ES DN'!$B$2:$L$600,7,FALSE)</f>
        <v>kg</v>
      </c>
      <c r="Q107" s="2" t="str">
        <f>VLOOKUP($A107,'FR EN ES DN'!$B$2:$L$600,9,FALSE)</f>
        <v>Halvtør fig (2020 høst)</v>
      </c>
      <c r="R107" s="2" t="str">
        <f>VLOOKUP($A107,'FR EN ES DN'!$B$2:$L$600,10,FALSE)</f>
        <v>Castille/Leon</v>
      </c>
      <c r="S107" s="2" t="str">
        <f>VLOOKUP($A107,'FR EN ES DN'!$B$2:$L$600,11,FALSE)</f>
        <v>kg</v>
      </c>
    </row>
    <row r="108" spans="1:19" x14ac:dyDescent="0.25">
      <c r="A108" s="5">
        <v>1548</v>
      </c>
      <c r="B108" s="5">
        <v>1548</v>
      </c>
      <c r="C108" s="6" t="s">
        <v>1788</v>
      </c>
      <c r="D108" s="5" t="s">
        <v>346</v>
      </c>
      <c r="E108" s="6" t="s">
        <v>348</v>
      </c>
      <c r="F108" s="5" t="s">
        <v>1789</v>
      </c>
      <c r="G108" s="7"/>
      <c r="H108" s="8">
        <v>11.77</v>
      </c>
      <c r="I108" s="9" t="s">
        <v>29</v>
      </c>
      <c r="J108" s="10" t="s">
        <v>807</v>
      </c>
      <c r="K108" s="10"/>
      <c r="L108" s="10"/>
      <c r="M108" s="10" t="s">
        <v>807</v>
      </c>
      <c r="N108" s="2" t="str">
        <f>VLOOKUP(A108,'FR EN ES DN'!$B$2:$L$600,5,FALSE)</f>
        <v>figs Organic</v>
      </c>
      <c r="O108" s="2" t="str">
        <f>VLOOKUP($A108,'FR EN ES DN'!$B$2:$L$600,6,FALSE)</f>
        <v>Turkey</v>
      </c>
      <c r="P108" s="2" t="str">
        <f>VLOOKUP($A108,'FR EN ES DN'!$B$2:$L$600,7,FALSE)</f>
        <v>kg</v>
      </c>
      <c r="Q108" s="2" t="str">
        <f>VLOOKUP($A108,'FR EN ES DN'!$B$2:$L$600,9,FALSE)</f>
        <v>Organisk tør fig</v>
      </c>
      <c r="R108" s="2" t="str">
        <f>VLOOKUP($A108,'FR EN ES DN'!$B$2:$L$600,10,FALSE)</f>
        <v>Turkiet</v>
      </c>
      <c r="S108" s="2" t="str">
        <f>VLOOKUP($A108,'FR EN ES DN'!$B$2:$L$600,11,FALSE)</f>
        <v>kg</v>
      </c>
    </row>
    <row r="109" spans="1:19" ht="22.5" x14ac:dyDescent="0.25">
      <c r="A109" s="11">
        <v>3790</v>
      </c>
      <c r="B109" s="11">
        <v>3790</v>
      </c>
      <c r="C109" s="12" t="s">
        <v>1647</v>
      </c>
      <c r="D109" s="11" t="s">
        <v>28</v>
      </c>
      <c r="E109" s="12" t="s">
        <v>1473</v>
      </c>
      <c r="F109" s="11" t="s">
        <v>810</v>
      </c>
      <c r="G109" s="13" t="s">
        <v>809</v>
      </c>
      <c r="H109" s="14">
        <v>9.44</v>
      </c>
      <c r="I109" s="15" t="s">
        <v>29</v>
      </c>
      <c r="J109" s="16" t="s">
        <v>807</v>
      </c>
      <c r="K109" s="16"/>
      <c r="L109" s="16"/>
      <c r="M109" s="16"/>
      <c r="N109" s="2" t="str">
        <f>VLOOKUP(A109,'FR EN ES DN'!$B$2:$L$600,5,FALSE)</f>
        <v>Fig semi-dry</v>
      </c>
      <c r="O109" s="2" t="str">
        <f>VLOOKUP($A109,'FR EN ES DN'!$B$2:$L$600,6,FALSE)</f>
        <v>Malaga</v>
      </c>
      <c r="P109" s="2" t="str">
        <f>VLOOKUP($A109,'FR EN ES DN'!$B$2:$L$600,7,FALSE)</f>
        <v>kg</v>
      </c>
      <c r="Q109" s="2">
        <f>VLOOKUP($A109,'FR EN ES DN'!$B$2:$L$600,9,FALSE)</f>
        <v>0</v>
      </c>
      <c r="R109" s="2">
        <f>VLOOKUP($A109,'FR EN ES DN'!$B$2:$L$600,10,FALSE)</f>
        <v>0</v>
      </c>
      <c r="S109" s="2">
        <f>VLOOKUP($A109,'FR EN ES DN'!$B$2:$L$600,11,FALSE)</f>
        <v>0</v>
      </c>
    </row>
    <row r="110" spans="1:19" ht="22.5" x14ac:dyDescent="0.25">
      <c r="A110" s="5">
        <v>3662</v>
      </c>
      <c r="B110" s="5">
        <v>3662</v>
      </c>
      <c r="C110" s="6" t="s">
        <v>1790</v>
      </c>
      <c r="D110" s="5" t="s">
        <v>22</v>
      </c>
      <c r="E110" s="6" t="s">
        <v>1791</v>
      </c>
      <c r="F110" s="5" t="s">
        <v>808</v>
      </c>
      <c r="G110" s="7"/>
      <c r="H110" s="8">
        <v>9.56</v>
      </c>
      <c r="I110" s="9" t="s">
        <v>29</v>
      </c>
      <c r="J110" s="10"/>
      <c r="K110" s="10"/>
      <c r="L110" s="10"/>
      <c r="M110" s="10" t="s">
        <v>807</v>
      </c>
      <c r="N110" s="2" t="str">
        <f>VLOOKUP(A110,'FR EN ES DN'!$B$2:$L$600,5,FALSE)</f>
        <v>passion fruit</v>
      </c>
      <c r="O110" s="2" t="str">
        <f>VLOOKUP($A110,'FR EN ES DN'!$B$2:$L$600,6,FALSE)</f>
        <v>Granada</v>
      </c>
      <c r="P110" s="2" t="str">
        <f>VLOOKUP($A110,'FR EN ES DN'!$B$2:$L$600,7,FALSE)</f>
        <v>kg</v>
      </c>
      <c r="Q110" s="2">
        <f>VLOOKUP($A110,'FR EN ES DN'!$B$2:$L$600,9,FALSE)</f>
        <v>0</v>
      </c>
      <c r="R110" s="2">
        <f>VLOOKUP($A110,'FR EN ES DN'!$B$2:$L$600,10,FALSE)</f>
        <v>0</v>
      </c>
      <c r="S110" s="2">
        <f>VLOOKUP($A110,'FR EN ES DN'!$B$2:$L$600,11,FALSE)</f>
        <v>0</v>
      </c>
    </row>
    <row r="111" spans="1:19" ht="22.5" x14ac:dyDescent="0.25">
      <c r="A111" s="11">
        <v>1220</v>
      </c>
      <c r="B111" s="11">
        <v>1220</v>
      </c>
      <c r="C111" s="12" t="s">
        <v>1474</v>
      </c>
      <c r="D111" s="11" t="s">
        <v>355</v>
      </c>
      <c r="E111" s="12" t="s">
        <v>356</v>
      </c>
      <c r="F111" s="11" t="s">
        <v>1475</v>
      </c>
      <c r="G111" s="13" t="s">
        <v>809</v>
      </c>
      <c r="H111" s="14">
        <v>36.5</v>
      </c>
      <c r="I111" s="15" t="s">
        <v>29</v>
      </c>
      <c r="J111" s="16"/>
      <c r="K111" s="16"/>
      <c r="L111" s="16"/>
      <c r="M111" s="16"/>
      <c r="N111" s="2" t="str">
        <f>VLOOKUP(A111,'FR EN ES DN'!$B$2:$L$600,5,FALSE)</f>
        <v>Fruit of Baobab powder Organic</v>
      </c>
      <c r="O111" s="2" t="str">
        <f>VLOOKUP($A111,'FR EN ES DN'!$B$2:$L$600,6,FALSE)</f>
        <v>Import</v>
      </c>
      <c r="P111" s="2" t="str">
        <f>VLOOKUP($A111,'FR EN ES DN'!$B$2:$L$600,7,FALSE)</f>
        <v>kg</v>
      </c>
      <c r="Q111" s="2" t="str">
        <f>VLOOKUP($A111,'FR EN ES DN'!$B$2:$L$600,9,FALSE)</f>
        <v>Organisk Baobab frugt pulver</v>
      </c>
      <c r="R111" s="2" t="str">
        <f>VLOOKUP($A111,'FR EN ES DN'!$B$2:$L$600,10,FALSE)</f>
        <v>Import</v>
      </c>
      <c r="S111" s="2" t="str">
        <f>VLOOKUP($A111,'FR EN ES DN'!$B$2:$L$600,11,FALSE)</f>
        <v>kg</v>
      </c>
    </row>
    <row r="112" spans="1:19" x14ac:dyDescent="0.25">
      <c r="A112" s="5">
        <v>1967</v>
      </c>
      <c r="B112" s="5">
        <v>1967</v>
      </c>
      <c r="C112" s="6" t="s">
        <v>358</v>
      </c>
      <c r="D112" s="5" t="s">
        <v>148</v>
      </c>
      <c r="E112" s="6" t="s">
        <v>359</v>
      </c>
      <c r="F112" s="5" t="s">
        <v>148</v>
      </c>
      <c r="G112" s="7" t="s">
        <v>809</v>
      </c>
      <c r="H112" s="8">
        <v>8.19</v>
      </c>
      <c r="I112" s="9" t="s">
        <v>29</v>
      </c>
      <c r="J112" s="10" t="s">
        <v>807</v>
      </c>
      <c r="K112" s="10" t="s">
        <v>807</v>
      </c>
      <c r="L112" s="10"/>
      <c r="M112" s="10"/>
      <c r="N112" s="2" t="str">
        <f>VLOOKUP(A112,'FR EN ES DN'!$B$2:$L$600,5,FALSE)</f>
        <v>Organic ginger</v>
      </c>
      <c r="O112" s="2" t="str">
        <f>VLOOKUP($A112,'FR EN ES DN'!$B$2:$L$600,6,FALSE)</f>
        <v>Peru</v>
      </c>
      <c r="P112" s="2" t="str">
        <f>VLOOKUP($A112,'FR EN ES DN'!$B$2:$L$600,7,FALSE)</f>
        <v>kg</v>
      </c>
      <c r="Q112" s="2" t="str">
        <f>VLOOKUP($A112,'FR EN ES DN'!$B$2:$L$600,9,FALSE)</f>
        <v>Organisk ingefær</v>
      </c>
      <c r="R112" s="2" t="str">
        <f>VLOOKUP($A112,'FR EN ES DN'!$B$2:$L$600,10,FALSE)</f>
        <v>Peru</v>
      </c>
      <c r="S112" s="2" t="str">
        <f>VLOOKUP($A112,'FR EN ES DN'!$B$2:$L$600,11,FALSE)</f>
        <v>kg</v>
      </c>
    </row>
    <row r="113" spans="1:19" x14ac:dyDescent="0.25">
      <c r="A113" s="11">
        <v>3217</v>
      </c>
      <c r="B113" s="11">
        <v>3217</v>
      </c>
      <c r="C113" s="12" t="s">
        <v>925</v>
      </c>
      <c r="D113" s="11" t="s">
        <v>22</v>
      </c>
      <c r="E113" s="12" t="s">
        <v>363</v>
      </c>
      <c r="F113" s="11" t="s">
        <v>808</v>
      </c>
      <c r="G113" s="13"/>
      <c r="H113" s="14">
        <v>3.69</v>
      </c>
      <c r="I113" s="15" t="s">
        <v>29</v>
      </c>
      <c r="J113" s="16" t="s">
        <v>807</v>
      </c>
      <c r="K113" s="16" t="s">
        <v>807</v>
      </c>
      <c r="L113" s="16" t="s">
        <v>807</v>
      </c>
      <c r="M113" s="16" t="s">
        <v>807</v>
      </c>
      <c r="N113" s="2" t="str">
        <f>VLOOKUP(A113,'FR EN ES DN'!$B$2:$L$600,5,FALSE)</f>
        <v>local guava</v>
      </c>
      <c r="O113" s="2" t="str">
        <f>VLOOKUP($A113,'FR EN ES DN'!$B$2:$L$600,6,FALSE)</f>
        <v>Grenade</v>
      </c>
      <c r="P113" s="2" t="str">
        <f>VLOOKUP($A113,'FR EN ES DN'!$B$2:$L$600,7,FALSE)</f>
        <v>kg</v>
      </c>
      <c r="Q113" s="2" t="str">
        <f>VLOOKUP($A113,'FR EN ES DN'!$B$2:$L$600,9,FALSE)</f>
        <v>Guava</v>
      </c>
      <c r="R113" s="2" t="str">
        <f>VLOOKUP($A113,'FR EN ES DN'!$B$2:$L$600,10,FALSE)</f>
        <v>Grenada</v>
      </c>
      <c r="S113" s="2" t="str">
        <f>VLOOKUP($A113,'FR EN ES DN'!$B$2:$L$600,11,FALSE)</f>
        <v>kg</v>
      </c>
    </row>
    <row r="114" spans="1:19" ht="22.5" x14ac:dyDescent="0.25">
      <c r="A114" s="5">
        <v>1619</v>
      </c>
      <c r="B114" s="5">
        <v>1619</v>
      </c>
      <c r="C114" s="6" t="s">
        <v>1648</v>
      </c>
      <c r="D114" s="5" t="s">
        <v>22</v>
      </c>
      <c r="E114" s="6" t="s">
        <v>1649</v>
      </c>
      <c r="F114" s="5" t="s">
        <v>808</v>
      </c>
      <c r="G114" s="7"/>
      <c r="H114" s="8">
        <v>4.58</v>
      </c>
      <c r="I114" s="9" t="s">
        <v>29</v>
      </c>
      <c r="J114" s="10" t="s">
        <v>807</v>
      </c>
      <c r="K114" s="10" t="s">
        <v>807</v>
      </c>
      <c r="L114" s="10" t="s">
        <v>807</v>
      </c>
      <c r="M114" s="10" t="s">
        <v>807</v>
      </c>
      <c r="N114" s="2" t="str">
        <f>VLOOKUP(A114,'FR EN ES DN'!$B$2:$L$600,5,FALSE)</f>
        <v>Organic guava (Rufino production)</v>
      </c>
      <c r="O114" s="2" t="str">
        <f>VLOOKUP($A114,'FR EN ES DN'!$B$2:$L$600,6,FALSE)</f>
        <v>Granada</v>
      </c>
      <c r="P114" s="2" t="str">
        <f>VLOOKUP($A114,'FR EN ES DN'!$B$2:$L$600,7,FALSE)</f>
        <v>kg</v>
      </c>
      <c r="Q114" s="2">
        <f>VLOOKUP($A114,'FR EN ES DN'!$B$2:$L$600,9,FALSE)</f>
        <v>0</v>
      </c>
      <c r="R114" s="2">
        <f>VLOOKUP($A114,'FR EN ES DN'!$B$2:$L$600,10,FALSE)</f>
        <v>0</v>
      </c>
      <c r="S114" s="2">
        <f>VLOOKUP($A114,'FR EN ES DN'!$B$2:$L$600,11,FALSE)</f>
        <v>0</v>
      </c>
    </row>
    <row r="115" spans="1:19" ht="22.5" x14ac:dyDescent="0.25">
      <c r="A115" s="11">
        <v>1607</v>
      </c>
      <c r="B115" s="11">
        <v>1607</v>
      </c>
      <c r="C115" s="12" t="s">
        <v>1036</v>
      </c>
      <c r="D115" s="11" t="s">
        <v>89</v>
      </c>
      <c r="E115" s="12" t="s">
        <v>366</v>
      </c>
      <c r="F115" s="11" t="s">
        <v>89</v>
      </c>
      <c r="G115" s="13" t="s">
        <v>809</v>
      </c>
      <c r="H115" s="14">
        <v>17.78</v>
      </c>
      <c r="I115" s="15" t="s">
        <v>29</v>
      </c>
      <c r="J115" s="16" t="s">
        <v>807</v>
      </c>
      <c r="K115" s="16"/>
      <c r="L115" s="16"/>
      <c r="M115" s="16"/>
      <c r="N115" s="2" t="str">
        <f>VLOOKUP(A115,'FR EN ES DN'!$B$2:$L$600,5,FALSE)</f>
        <v>Peeled raw hemp seeds Organic (pack of 1 kg.)</v>
      </c>
      <c r="O115" s="2" t="str">
        <f>VLOOKUP($A115,'FR EN ES DN'!$B$2:$L$600,6,FALSE)</f>
        <v>China</v>
      </c>
      <c r="P115" s="2" t="str">
        <f>VLOOKUP($A115,'FR EN ES DN'!$B$2:$L$600,7,FALSE)</f>
        <v>kg</v>
      </c>
      <c r="Q115" s="2" t="str">
        <f>VLOOKUP($A115,'FR EN ES DN'!$B$2:$L$600,9,FALSE)</f>
        <v>Organisk hampfrø (1kg)</v>
      </c>
      <c r="R115" s="2" t="str">
        <f>VLOOKUP($A115,'FR EN ES DN'!$B$2:$L$600,10,FALSE)</f>
        <v>Kina</v>
      </c>
      <c r="S115" s="2" t="str">
        <f>VLOOKUP($A115,'FR EN ES DN'!$B$2:$L$600,11,FALSE)</f>
        <v>stk.</v>
      </c>
    </row>
    <row r="116" spans="1:19" ht="33.75" x14ac:dyDescent="0.25">
      <c r="A116" s="5">
        <v>1356</v>
      </c>
      <c r="B116" s="5">
        <v>1356</v>
      </c>
      <c r="C116" s="6" t="s">
        <v>1037</v>
      </c>
      <c r="D116" s="5" t="s">
        <v>1038</v>
      </c>
      <c r="E116" s="6" t="s">
        <v>1039</v>
      </c>
      <c r="F116" s="5" t="s">
        <v>1038</v>
      </c>
      <c r="G116" s="7"/>
      <c r="H116" s="8">
        <v>4.78</v>
      </c>
      <c r="I116" s="9" t="s">
        <v>29</v>
      </c>
      <c r="J116" s="10" t="s">
        <v>807</v>
      </c>
      <c r="K116" s="10" t="s">
        <v>807</v>
      </c>
      <c r="L116" s="10"/>
      <c r="M116" s="10"/>
      <c r="N116" s="2" t="str">
        <f>VLOOKUP(A116,'FR EN ES DN'!$B$2:$L$600,5,FALSE)</f>
        <v>Raw Organic sunflower seeds without shell
- (approx. 500g)</v>
      </c>
      <c r="O116" s="2" t="str">
        <f>VLOOKUP($A116,'FR EN ES DN'!$B$2:$L$600,6,FALSE)</f>
        <v>Bulgaria</v>
      </c>
      <c r="P116" s="2" t="str">
        <f>VLOOKUP($A116,'FR EN ES DN'!$B$2:$L$600,7,FALSE)</f>
        <v>Piece</v>
      </c>
      <c r="Q116" s="2" t="str">
        <f>VLOOKUP($A116,'FR EN ES DN'!$B$2:$L$600,9,FALSE)</f>
        <v>afskallede CRU BIO solsikkefrø
- (. Ca. 500 g)</v>
      </c>
      <c r="R116" s="2" t="str">
        <f>VLOOKUP($A116,'FR EN ES DN'!$B$2:$L$600,10,FALSE)</f>
        <v>Bulgarien</v>
      </c>
      <c r="S116" s="2" t="str">
        <f>VLOOKUP($A116,'FR EN ES DN'!$B$2:$L$600,11,FALSE)</f>
        <v>Stk.</v>
      </c>
    </row>
    <row r="117" spans="1:19" ht="33.75" x14ac:dyDescent="0.25">
      <c r="A117" s="11" t="s">
        <v>1097</v>
      </c>
      <c r="B117" s="11">
        <v>1356</v>
      </c>
      <c r="C117" s="12" t="s">
        <v>1041</v>
      </c>
      <c r="D117" s="11" t="s">
        <v>1038</v>
      </c>
      <c r="E117" s="12" t="s">
        <v>1042</v>
      </c>
      <c r="F117" s="11" t="s">
        <v>1038</v>
      </c>
      <c r="G117" s="13"/>
      <c r="H117" s="14">
        <v>3.14</v>
      </c>
      <c r="I117" s="15" t="s">
        <v>14</v>
      </c>
      <c r="J117" s="16"/>
      <c r="K117" s="16"/>
      <c r="L117" s="16"/>
      <c r="M117" s="16"/>
      <c r="N117" s="2" t="str">
        <f>VLOOKUP(A117,'FR EN ES DN'!$B$2:$L$600,5,FALSE)</f>
        <v>Raw Organic sunflower seeds without shell
- (approx. 1kg)</v>
      </c>
      <c r="O117" s="2" t="str">
        <f>VLOOKUP($A117,'FR EN ES DN'!$B$2:$L$600,6,FALSE)</f>
        <v>Bulgaria</v>
      </c>
      <c r="P117" s="2" t="str">
        <f>VLOOKUP($A117,'FR EN ES DN'!$B$2:$L$600,7,FALSE)</f>
        <v>kg</v>
      </c>
      <c r="Q117" s="2" t="str">
        <f>VLOOKUP($A117,'FR EN ES DN'!$B$2:$L$600,9,FALSE)</f>
        <v>afskallede CRU BIO solsikkefrø
- (. Ca. 1 kg)</v>
      </c>
      <c r="R117" s="2" t="str">
        <f>VLOOKUP($A117,'FR EN ES DN'!$B$2:$L$600,10,FALSE)</f>
        <v>Bulgarien</v>
      </c>
      <c r="S117" s="2" t="str">
        <f>VLOOKUP($A117,'FR EN ES DN'!$B$2:$L$600,11,FALSE)</f>
        <v>kg</v>
      </c>
    </row>
    <row r="118" spans="1:19" x14ac:dyDescent="0.25">
      <c r="A118" s="5">
        <v>3209</v>
      </c>
      <c r="B118" s="5">
        <v>3209</v>
      </c>
      <c r="C118" s="6" t="s">
        <v>1476</v>
      </c>
      <c r="D118" s="5" t="s">
        <v>22</v>
      </c>
      <c r="E118" s="6" t="s">
        <v>1377</v>
      </c>
      <c r="F118" s="5" t="s">
        <v>808</v>
      </c>
      <c r="G118" s="7" t="s">
        <v>809</v>
      </c>
      <c r="H118" s="8">
        <v>2.3199999999999998</v>
      </c>
      <c r="I118" s="9" t="s">
        <v>29</v>
      </c>
      <c r="J118" s="10" t="s">
        <v>807</v>
      </c>
      <c r="K118" s="10" t="s">
        <v>807</v>
      </c>
      <c r="L118" s="10" t="s">
        <v>807</v>
      </c>
      <c r="M118" s="10" t="s">
        <v>807</v>
      </c>
      <c r="N118" s="2" t="str">
        <f>VLOOKUP(A118,'FR EN ES DN'!$B$2:$L$600,5,FALSE)</f>
        <v>grenada</v>
      </c>
      <c r="O118" s="2" t="str">
        <f>VLOOKUP($A118,'FR EN ES DN'!$B$2:$L$600,6,FALSE)</f>
        <v>Grenade</v>
      </c>
      <c r="P118" s="2" t="str">
        <f>VLOOKUP($A118,'FR EN ES DN'!$B$2:$L$600,7,FALSE)</f>
        <v>kg</v>
      </c>
      <c r="Q118" s="2" t="str">
        <f>VLOOKUP($A118,'FR EN ES DN'!$B$2:$L$600,9,FALSE)</f>
        <v>Grenada</v>
      </c>
      <c r="R118" s="2" t="str">
        <f>VLOOKUP($A118,'FR EN ES DN'!$B$2:$L$600,10,FALSE)</f>
        <v>Grenada</v>
      </c>
      <c r="S118" s="2" t="str">
        <f>VLOOKUP($A118,'FR EN ES DN'!$B$2:$L$600,11,FALSE)</f>
        <v>kg</v>
      </c>
    </row>
    <row r="119" spans="1:19" ht="22.5" x14ac:dyDescent="0.25">
      <c r="A119" s="11">
        <v>1121</v>
      </c>
      <c r="B119" s="11">
        <v>1121</v>
      </c>
      <c r="C119" s="12" t="s">
        <v>1477</v>
      </c>
      <c r="D119" s="11" t="s">
        <v>22</v>
      </c>
      <c r="E119" s="12" t="s">
        <v>1378</v>
      </c>
      <c r="F119" s="11" t="s">
        <v>808</v>
      </c>
      <c r="G119" s="13"/>
      <c r="H119" s="14">
        <v>2.69</v>
      </c>
      <c r="I119" s="15" t="s">
        <v>29</v>
      </c>
      <c r="J119" s="16" t="s">
        <v>807</v>
      </c>
      <c r="K119" s="16" t="s">
        <v>807</v>
      </c>
      <c r="L119" s="16" t="s">
        <v>807</v>
      </c>
      <c r="M119" s="16" t="s">
        <v>807</v>
      </c>
      <c r="N119" s="2" t="str">
        <f>VLOOKUP(A119,'FR EN ES DN'!$B$2:$L$600,5,FALSE)</f>
        <v>Granada Organic</v>
      </c>
      <c r="O119" s="2" t="str">
        <f>VLOOKUP($A119,'FR EN ES DN'!$B$2:$L$600,6,FALSE)</f>
        <v>Grenade</v>
      </c>
      <c r="P119" s="2" t="str">
        <f>VLOOKUP($A119,'FR EN ES DN'!$B$2:$L$600,7,FALSE)</f>
        <v>kg</v>
      </c>
      <c r="Q119" s="2" t="str">
        <f>VLOOKUP($A119,'FR EN ES DN'!$B$2:$L$600,9,FALSE)</f>
        <v>Organisk Grenada</v>
      </c>
      <c r="R119" s="2" t="str">
        <f>VLOOKUP($A119,'FR EN ES DN'!$B$2:$L$600,10,FALSE)</f>
        <v>Grenada</v>
      </c>
      <c r="S119" s="2" t="str">
        <f>VLOOKUP($A119,'FR EN ES DN'!$B$2:$L$600,11,FALSE)</f>
        <v>kg</v>
      </c>
    </row>
    <row r="120" spans="1:19" x14ac:dyDescent="0.25">
      <c r="A120" s="5">
        <v>6120</v>
      </c>
      <c r="B120" s="5">
        <v>6120</v>
      </c>
      <c r="C120" s="6" t="s">
        <v>1043</v>
      </c>
      <c r="D120" s="5" t="s">
        <v>28</v>
      </c>
      <c r="E120" s="6" t="s">
        <v>1044</v>
      </c>
      <c r="F120" s="5" t="s">
        <v>810</v>
      </c>
      <c r="G120" s="7"/>
      <c r="H120" s="8">
        <v>3.14</v>
      </c>
      <c r="I120" s="9" t="s">
        <v>29</v>
      </c>
      <c r="J120" s="10" t="s">
        <v>807</v>
      </c>
      <c r="K120" s="10" t="s">
        <v>807</v>
      </c>
      <c r="L120" s="10" t="s">
        <v>807</v>
      </c>
      <c r="M120" s="10" t="s">
        <v>807</v>
      </c>
      <c r="N120" s="2" t="str">
        <f>VLOOKUP(A120,'FR EN ES DN'!$B$2:$L$600,5,FALSE)</f>
        <v>Purple Queen Granada  Organic</v>
      </c>
      <c r="O120" s="2" t="str">
        <f>VLOOKUP($A120,'FR EN ES DN'!$B$2:$L$600,6,FALSE)</f>
        <v>Malaga</v>
      </c>
      <c r="P120" s="2" t="str">
        <f>VLOOKUP($A120,'FR EN ES DN'!$B$2:$L$600,7,FALSE)</f>
        <v>kg</v>
      </c>
      <c r="Q120" s="2" t="str">
        <f>VLOOKUP($A120,'FR EN ES DN'!$B$2:$L$600,9,FALSE)</f>
        <v>Granada Lilla dronning BIO</v>
      </c>
      <c r="R120" s="2" t="str">
        <f>VLOOKUP($A120,'FR EN ES DN'!$B$2:$L$600,10,FALSE)</f>
        <v>Malaga</v>
      </c>
      <c r="S120" s="2" t="str">
        <f>VLOOKUP($A120,'FR EN ES DN'!$B$2:$L$600,11,FALSE)</f>
        <v>kg</v>
      </c>
    </row>
    <row r="121" spans="1:19" x14ac:dyDescent="0.25">
      <c r="A121" s="11">
        <v>1003</v>
      </c>
      <c r="B121" s="11">
        <v>1003</v>
      </c>
      <c r="C121" s="12" t="s">
        <v>1481</v>
      </c>
      <c r="D121" s="11" t="s">
        <v>28</v>
      </c>
      <c r="E121" s="12" t="s">
        <v>1482</v>
      </c>
      <c r="F121" s="11" t="s">
        <v>810</v>
      </c>
      <c r="G121" s="13"/>
      <c r="H121" s="14">
        <v>5.45</v>
      </c>
      <c r="I121" s="15" t="s">
        <v>29</v>
      </c>
      <c r="J121" s="16" t="s">
        <v>807</v>
      </c>
      <c r="K121" s="16" t="s">
        <v>807</v>
      </c>
      <c r="L121" s="16"/>
      <c r="M121" s="16"/>
      <c r="N121" s="2" t="str">
        <f>VLOOKUP(A121,'FR EN ES DN'!$B$2:$L$600,5,FALSE)</f>
        <v>Organic green beans</v>
      </c>
      <c r="O121" s="2" t="str">
        <f>VLOOKUP($A121,'FR EN ES DN'!$B$2:$L$600,6,FALSE)</f>
        <v>Malaga</v>
      </c>
      <c r="P121" s="2" t="str">
        <f>VLOOKUP($A121,'FR EN ES DN'!$B$2:$L$600,7,FALSE)</f>
        <v>kg</v>
      </c>
      <c r="Q121" s="2">
        <f>VLOOKUP($A121,'FR EN ES DN'!$B$2:$L$600,9,FALSE)</f>
        <v>0</v>
      </c>
      <c r="R121" s="2">
        <f>VLOOKUP($A121,'FR EN ES DN'!$B$2:$L$600,10,FALSE)</f>
        <v>0</v>
      </c>
      <c r="S121" s="2">
        <f>VLOOKUP($A121,'FR EN ES DN'!$B$2:$L$600,11,FALSE)</f>
        <v>0</v>
      </c>
    </row>
    <row r="122" spans="1:19" ht="22.5" x14ac:dyDescent="0.25">
      <c r="A122" s="5">
        <v>6063</v>
      </c>
      <c r="B122" s="5">
        <v>6063</v>
      </c>
      <c r="C122" s="6" t="s">
        <v>1483</v>
      </c>
      <c r="D122" s="5" t="s">
        <v>28</v>
      </c>
      <c r="E122" s="6" t="s">
        <v>1046</v>
      </c>
      <c r="F122" s="5" t="s">
        <v>810</v>
      </c>
      <c r="G122" s="7"/>
      <c r="H122" s="8">
        <v>9.3000000000000007</v>
      </c>
      <c r="I122" s="9" t="s">
        <v>29</v>
      </c>
      <c r="J122" s="10"/>
      <c r="K122" s="10"/>
      <c r="L122" s="10"/>
      <c r="M122" s="10"/>
      <c r="N122" s="2" t="str">
        <f>VLOOKUP(A122,'FR EN ES DN'!$B$2:$L$600,5,FALSE)</f>
        <v>Alorena olive oil 1L Organic</v>
      </c>
      <c r="O122" s="2" t="str">
        <f>VLOOKUP($A122,'FR EN ES DN'!$B$2:$L$600,6,FALSE)</f>
        <v>Malaga</v>
      </c>
      <c r="P122" s="2" t="str">
        <f>VLOOKUP($A122,'FR EN ES DN'!$B$2:$L$600,7,FALSE)</f>
        <v>kg</v>
      </c>
      <c r="Q122" s="2" t="str">
        <f>VLOOKUP($A122,'FR EN ES DN'!$B$2:$L$600,9,FALSE)</f>
        <v>Alorena olivenolie 1L BIO</v>
      </c>
      <c r="R122" s="2" t="str">
        <f>VLOOKUP($A122,'FR EN ES DN'!$B$2:$L$600,10,FALSE)</f>
        <v>Malaga</v>
      </c>
      <c r="S122" s="2" t="str">
        <f>VLOOKUP($A122,'FR EN ES DN'!$B$2:$L$600,11,FALSE)</f>
        <v>kg</v>
      </c>
    </row>
    <row r="123" spans="1:19" ht="22.5" x14ac:dyDescent="0.25">
      <c r="A123" s="11">
        <v>6064</v>
      </c>
      <c r="B123" s="11">
        <v>6064</v>
      </c>
      <c r="C123" s="12" t="s">
        <v>1484</v>
      </c>
      <c r="D123" s="11" t="s">
        <v>28</v>
      </c>
      <c r="E123" s="12" t="s">
        <v>383</v>
      </c>
      <c r="F123" s="11" t="s">
        <v>810</v>
      </c>
      <c r="G123" s="13" t="s">
        <v>809</v>
      </c>
      <c r="H123" s="14">
        <v>41.07</v>
      </c>
      <c r="I123" s="15" t="s">
        <v>29</v>
      </c>
      <c r="J123" s="16"/>
      <c r="K123" s="16"/>
      <c r="L123" s="16"/>
      <c r="M123" s="16"/>
      <c r="N123" s="2" t="str">
        <f>VLOOKUP(A123,'FR EN ES DN'!$B$2:$L$600,5,FALSE)</f>
        <v xml:space="preserve"> Aloreña Olive Oil 5L Organic</v>
      </c>
      <c r="O123" s="2" t="str">
        <f>VLOOKUP($A123,'FR EN ES DN'!$B$2:$L$600,6,FALSE)</f>
        <v>Malagua</v>
      </c>
      <c r="P123" s="2" t="str">
        <f>VLOOKUP($A123,'FR EN ES DN'!$B$2:$L$600,7,FALSE)</f>
        <v>5l</v>
      </c>
      <c r="Q123" s="2" t="str">
        <f>VLOOKUP($A123,'FR EN ES DN'!$B$2:$L$600,9,FALSE)</f>
        <v>Organisk Alorena oliven olie (5l)</v>
      </c>
      <c r="R123" s="2" t="str">
        <f>VLOOKUP($A123,'FR EN ES DN'!$B$2:$L$600,10,FALSE)</f>
        <v>Malaga</v>
      </c>
      <c r="S123" s="2" t="str">
        <f>VLOOKUP($A123,'FR EN ES DN'!$B$2:$L$600,11,FALSE)</f>
        <v>stk.</v>
      </c>
    </row>
    <row r="124" spans="1:19" ht="22.5" x14ac:dyDescent="0.25">
      <c r="A124" s="5">
        <v>1681</v>
      </c>
      <c r="B124" s="5">
        <v>1681</v>
      </c>
      <c r="C124" s="6" t="s">
        <v>1792</v>
      </c>
      <c r="D124" s="5" t="s">
        <v>582</v>
      </c>
      <c r="E124" s="6" t="s">
        <v>1793</v>
      </c>
      <c r="F124" s="5" t="s">
        <v>813</v>
      </c>
      <c r="G124" s="7"/>
      <c r="H124" s="8">
        <v>7.25</v>
      </c>
      <c r="I124" s="9" t="s">
        <v>14</v>
      </c>
      <c r="J124" s="10"/>
      <c r="K124" s="10"/>
      <c r="L124" s="10"/>
      <c r="M124" s="10"/>
      <c r="N124" s="2" t="str">
        <f>VLOOKUP(A124,'FR EN ES DN'!$B$2:$L$600,5,FALSE)</f>
        <v>Delizum organic blue cranberry juice (approx. 750 ml. crystal)</v>
      </c>
      <c r="O124" s="2" t="str">
        <f>VLOOKUP($A124,'FR EN ES DN'!$B$2:$L$600,6,FALSE)</f>
        <v>National</v>
      </c>
      <c r="P124" s="2" t="str">
        <f>VLOOKUP($A124,'FR EN ES DN'!$B$2:$L$600,7,FALSE)</f>
        <v>Piece</v>
      </c>
      <c r="Q124" s="2">
        <f>VLOOKUP($A124,'FR EN ES DN'!$B$2:$L$600,9,FALSE)</f>
        <v>0</v>
      </c>
      <c r="R124" s="2">
        <f>VLOOKUP($A124,'FR EN ES DN'!$B$2:$L$600,10,FALSE)</f>
        <v>0</v>
      </c>
      <c r="S124" s="2">
        <f>VLOOKUP($A124,'FR EN ES DN'!$B$2:$L$600,11,FALSE)</f>
        <v>0</v>
      </c>
    </row>
    <row r="125" spans="1:19" x14ac:dyDescent="0.25">
      <c r="A125" s="11">
        <v>1534</v>
      </c>
      <c r="B125" s="11">
        <v>1534</v>
      </c>
      <c r="C125" s="12" t="s">
        <v>1485</v>
      </c>
      <c r="D125" s="11" t="s">
        <v>22</v>
      </c>
      <c r="E125" s="12" t="s">
        <v>1486</v>
      </c>
      <c r="F125" s="11" t="s">
        <v>808</v>
      </c>
      <c r="G125" s="13"/>
      <c r="H125" s="14">
        <v>26</v>
      </c>
      <c r="I125" s="15" t="s">
        <v>29</v>
      </c>
      <c r="J125" s="16"/>
      <c r="K125" s="16"/>
      <c r="L125" s="16"/>
      <c r="M125" s="16"/>
      <c r="N125" s="2" t="str">
        <f>VLOOKUP(A125,'FR EN ES DN'!$B$2:$L$600,5,FALSE)</f>
        <v>Organic Dehydrated Khaki</v>
      </c>
      <c r="O125" s="2" t="str">
        <f>VLOOKUP($A125,'FR EN ES DN'!$B$2:$L$600,6,FALSE)</f>
        <v>Grenade</v>
      </c>
      <c r="P125" s="2" t="str">
        <f>VLOOKUP($A125,'FR EN ES DN'!$B$2:$L$600,7,FALSE)</f>
        <v>kg</v>
      </c>
      <c r="Q125" s="2">
        <f>VLOOKUP($A125,'FR EN ES DN'!$B$2:$L$600,9,FALSE)</f>
        <v>0</v>
      </c>
      <c r="R125" s="2">
        <f>VLOOKUP($A125,'FR EN ES DN'!$B$2:$L$600,10,FALSE)</f>
        <v>0</v>
      </c>
      <c r="S125" s="2">
        <f>VLOOKUP($A125,'FR EN ES DN'!$B$2:$L$600,11,FALSE)</f>
        <v>0</v>
      </c>
    </row>
    <row r="126" spans="1:19" ht="22.5" x14ac:dyDescent="0.25">
      <c r="A126" s="5" t="s">
        <v>926</v>
      </c>
      <c r="B126" s="5" t="s">
        <v>926</v>
      </c>
      <c r="C126" s="6" t="s">
        <v>1650</v>
      </c>
      <c r="D126" s="5" t="s">
        <v>22</v>
      </c>
      <c r="E126" s="6" t="s">
        <v>392</v>
      </c>
      <c r="F126" s="5" t="s">
        <v>808</v>
      </c>
      <c r="G126" s="7" t="s">
        <v>809</v>
      </c>
      <c r="H126" s="8">
        <v>3</v>
      </c>
      <c r="I126" s="9" t="s">
        <v>29</v>
      </c>
      <c r="J126" s="10" t="s">
        <v>807</v>
      </c>
      <c r="K126" s="10" t="s">
        <v>807</v>
      </c>
      <c r="L126" s="10" t="s">
        <v>807</v>
      </c>
      <c r="M126" s="10" t="s">
        <v>807</v>
      </c>
      <c r="N126" s="2" t="str">
        <f>VLOOKUP(A126,'FR EN ES DN'!$B$2:$L$600,5,FALSE)</f>
        <v>Khaki varieties</v>
      </c>
      <c r="O126" s="2" t="str">
        <f>VLOOKUP($A126,'FR EN ES DN'!$B$2:$L$600,6,FALSE)</f>
        <v>Grenade</v>
      </c>
      <c r="P126" s="2" t="str">
        <f>VLOOKUP($A126,'FR EN ES DN'!$B$2:$L$600,7,FALSE)</f>
        <v>kg</v>
      </c>
      <c r="Q126" s="2" t="str">
        <f>VLOOKUP($A126,'FR EN ES DN'!$B$2:$L$600,9,FALSE)</f>
        <v>khaki sorter</v>
      </c>
      <c r="R126" s="2" t="str">
        <f>VLOOKUP($A126,'FR EN ES DN'!$B$2:$L$600,10,FALSE)</f>
        <v>Granat</v>
      </c>
      <c r="S126" s="2" t="str">
        <f>VLOOKUP($A126,'FR EN ES DN'!$B$2:$L$600,11,FALSE)</f>
        <v>kg</v>
      </c>
    </row>
    <row r="127" spans="1:19" ht="67.5" x14ac:dyDescent="0.25">
      <c r="A127" s="11">
        <v>3766</v>
      </c>
      <c r="B127" s="11">
        <v>3766</v>
      </c>
      <c r="C127" s="12" t="s">
        <v>1487</v>
      </c>
      <c r="D127" s="11" t="s">
        <v>22</v>
      </c>
      <c r="E127" s="12" t="s">
        <v>1651</v>
      </c>
      <c r="F127" s="11" t="s">
        <v>808</v>
      </c>
      <c r="G127" s="13"/>
      <c r="H127" s="14">
        <v>3.55</v>
      </c>
      <c r="I127" s="15" t="s">
        <v>14</v>
      </c>
      <c r="J127" s="16" t="s">
        <v>807</v>
      </c>
      <c r="K127" s="16" t="s">
        <v>807</v>
      </c>
      <c r="L127" s="16"/>
      <c r="M127" s="16"/>
      <c r="N127" s="2" t="str">
        <f>VLOOKUP(A127,'FR EN ES DN'!$B$2:$L$600,5,FALSE)</f>
        <v>Khaki in tray approx. 900g specially ripened (bright red color) - Rare product!</v>
      </c>
      <c r="O127" s="2" t="str">
        <f>VLOOKUP($A127,'FR EN ES DN'!$B$2:$L$600,6,FALSE)</f>
        <v>Grenade</v>
      </c>
      <c r="P127" s="2" t="str">
        <f>VLOOKUP($A127,'FR EN ES DN'!$B$2:$L$600,7,FALSE)</f>
        <v>Piece</v>
      </c>
      <c r="Q127" s="2">
        <f>VLOOKUP($A127,'FR EN ES DN'!$B$2:$L$600,9,FALSE)</f>
        <v>0</v>
      </c>
      <c r="R127" s="2">
        <f>VLOOKUP($A127,'FR EN ES DN'!$B$2:$L$600,10,FALSE)</f>
        <v>0</v>
      </c>
      <c r="S127" s="2">
        <f>VLOOKUP($A127,'FR EN ES DN'!$B$2:$L$600,11,FALSE)</f>
        <v>0</v>
      </c>
    </row>
    <row r="128" spans="1:19" ht="33.75" x14ac:dyDescent="0.25">
      <c r="A128" s="5">
        <v>3265</v>
      </c>
      <c r="B128" s="5">
        <v>3265</v>
      </c>
      <c r="C128" s="6" t="s">
        <v>927</v>
      </c>
      <c r="D128" s="5" t="s">
        <v>22</v>
      </c>
      <c r="E128" s="6" t="s">
        <v>1652</v>
      </c>
      <c r="F128" s="5" t="s">
        <v>808</v>
      </c>
      <c r="G128" s="7" t="s">
        <v>809</v>
      </c>
      <c r="H128" s="8">
        <v>3.27</v>
      </c>
      <c r="I128" s="9" t="s">
        <v>29</v>
      </c>
      <c r="J128" s="10" t="s">
        <v>807</v>
      </c>
      <c r="K128" s="10" t="s">
        <v>807</v>
      </c>
      <c r="L128" s="10" t="s">
        <v>807</v>
      </c>
      <c r="M128" s="10" t="s">
        <v>807</v>
      </c>
      <c r="N128" s="2" t="str">
        <f>VLOOKUP(A128,'FR EN ES DN'!$B$2:$L$600,5,FALSE)</f>
        <v>Fuyu persimmon</v>
      </c>
      <c r="O128" s="2" t="str">
        <f>VLOOKUP($A128,'FR EN ES DN'!$B$2:$L$600,6,FALSE)</f>
        <v>Grenade</v>
      </c>
      <c r="P128" s="2" t="str">
        <f>VLOOKUP($A128,'FR EN ES DN'!$B$2:$L$600,7,FALSE)</f>
        <v>kg</v>
      </c>
      <c r="Q128" s="2" t="str">
        <f>VLOOKUP($A128,'FR EN ES DN'!$B$2:$L$600,9,FALSE)</f>
        <v>Fuyu persimmon</v>
      </c>
      <c r="R128" s="2" t="str">
        <f>VLOOKUP($A128,'FR EN ES DN'!$B$2:$L$600,10,FALSE)</f>
        <v>Granat</v>
      </c>
      <c r="S128" s="2" t="str">
        <f>VLOOKUP($A128,'FR EN ES DN'!$B$2:$L$600,11,FALSE)</f>
        <v>kg</v>
      </c>
    </row>
    <row r="129" spans="1:19" ht="22.5" x14ac:dyDescent="0.25">
      <c r="A129" s="11" t="s">
        <v>1794</v>
      </c>
      <c r="B129" s="11" t="s">
        <v>1794</v>
      </c>
      <c r="C129" s="12" t="s">
        <v>399</v>
      </c>
      <c r="D129" s="11" t="s">
        <v>400</v>
      </c>
      <c r="E129" s="12" t="s">
        <v>1047</v>
      </c>
      <c r="F129" s="11" t="s">
        <v>817</v>
      </c>
      <c r="G129" s="13"/>
      <c r="H129" s="14">
        <v>6.29</v>
      </c>
      <c r="I129" s="15" t="s">
        <v>29</v>
      </c>
      <c r="J129" s="16" t="s">
        <v>807</v>
      </c>
      <c r="K129" s="16"/>
      <c r="L129" s="16"/>
      <c r="M129" s="16" t="s">
        <v>807</v>
      </c>
      <c r="N129" s="2" t="str">
        <f>VLOOKUP(A129,'FR EN ES DN'!$B$2:$L$600,5,FALSE)</f>
        <v>Kiwi</v>
      </c>
      <c r="O129" s="2" t="str">
        <f>VLOOKUP($A129,'FR EN ES DN'!$B$2:$L$600,6,FALSE)</f>
        <v>New Zealand</v>
      </c>
      <c r="P129" s="2" t="str">
        <f>VLOOKUP($A129,'FR EN ES DN'!$B$2:$L$600,7,FALSE)</f>
        <v>kg</v>
      </c>
      <c r="Q129" s="2">
        <f>VLOOKUP($A129,'FR EN ES DN'!$B$2:$L$600,9,FALSE)</f>
        <v>0</v>
      </c>
      <c r="R129" s="2">
        <f>VLOOKUP($A129,'FR EN ES DN'!$B$2:$L$600,10,FALSE)</f>
        <v>0</v>
      </c>
      <c r="S129" s="2">
        <f>VLOOKUP($A129,'FR EN ES DN'!$B$2:$L$600,11,FALSE)</f>
        <v>0</v>
      </c>
    </row>
    <row r="130" spans="1:19" x14ac:dyDescent="0.25">
      <c r="A130" s="5">
        <v>1020</v>
      </c>
      <c r="B130" s="5">
        <v>1020</v>
      </c>
      <c r="C130" s="6" t="s">
        <v>1379</v>
      </c>
      <c r="D130" s="5" t="s">
        <v>1380</v>
      </c>
      <c r="E130" s="6" t="s">
        <v>1379</v>
      </c>
      <c r="F130" s="5" t="s">
        <v>1380</v>
      </c>
      <c r="G130" s="7"/>
      <c r="H130" s="8">
        <v>5.19</v>
      </c>
      <c r="I130" s="9" t="s">
        <v>29</v>
      </c>
      <c r="J130" s="10" t="s">
        <v>807</v>
      </c>
      <c r="K130" s="10" t="s">
        <v>807</v>
      </c>
      <c r="L130" s="10"/>
      <c r="M130" s="10" t="s">
        <v>807</v>
      </c>
      <c r="N130" s="2" t="str">
        <f>VLOOKUP(A130,'FR EN ES DN'!$B$2:$L$600,5,FALSE)</f>
        <v>Organic Kiwi</v>
      </c>
      <c r="O130" s="2" t="str">
        <f>VLOOKUP($A130,'FR EN ES DN'!$B$2:$L$600,6,FALSE)</f>
        <v>Portugal</v>
      </c>
      <c r="P130" s="2" t="str">
        <f>VLOOKUP($A130,'FR EN ES DN'!$B$2:$L$600,7,FALSE)</f>
        <v>kg</v>
      </c>
      <c r="Q130" s="2">
        <f>VLOOKUP($A130,'FR EN ES DN'!$B$2:$L$600,9,FALSE)</f>
        <v>0</v>
      </c>
      <c r="R130" s="2">
        <f>VLOOKUP($A130,'FR EN ES DN'!$B$2:$L$600,10,FALSE)</f>
        <v>0</v>
      </c>
      <c r="S130" s="2">
        <f>VLOOKUP($A130,'FR EN ES DN'!$B$2:$L$600,11,FALSE)</f>
        <v>0</v>
      </c>
    </row>
    <row r="131" spans="1:19" ht="22.5" x14ac:dyDescent="0.25">
      <c r="A131" s="11">
        <v>3941</v>
      </c>
      <c r="B131" s="11">
        <v>3941</v>
      </c>
      <c r="C131" s="12" t="s">
        <v>1492</v>
      </c>
      <c r="D131" s="11" t="s">
        <v>400</v>
      </c>
      <c r="E131" s="12" t="s">
        <v>405</v>
      </c>
      <c r="F131" s="11" t="s">
        <v>817</v>
      </c>
      <c r="G131" s="13" t="s">
        <v>809</v>
      </c>
      <c r="H131" s="14">
        <v>9.3000000000000007</v>
      </c>
      <c r="I131" s="15" t="s">
        <v>29</v>
      </c>
      <c r="J131" s="16"/>
      <c r="K131" s="16"/>
      <c r="L131" s="16"/>
      <c r="M131" s="16" t="s">
        <v>807</v>
      </c>
      <c r="N131" s="2" t="str">
        <f>VLOOKUP(A131,'FR EN ES DN'!$B$2:$L$600,5,FALSE)</f>
        <v>Kiwi Gold Sun</v>
      </c>
      <c r="O131" s="2" t="str">
        <f>VLOOKUP($A131,'FR EN ES DN'!$B$2:$L$600,6,FALSE)</f>
        <v>News
Zealand</v>
      </c>
      <c r="P131" s="2" t="str">
        <f>VLOOKUP($A131,'FR EN ES DN'!$B$2:$L$600,7,FALSE)</f>
        <v>kg</v>
      </c>
      <c r="Q131" s="2" t="str">
        <f>VLOOKUP($A131,'FR EN ES DN'!$B$2:$L$600,9,FALSE)</f>
        <v>Kiwi Sun gold</v>
      </c>
      <c r="R131" s="2" t="str">
        <f>VLOOKUP($A131,'FR EN ES DN'!$B$2:$L$600,10,FALSE)</f>
        <v>New Zealand</v>
      </c>
      <c r="S131" s="2" t="str">
        <f>VLOOKUP($A131,'FR EN ES DN'!$B$2:$L$600,11,FALSE)</f>
        <v>kg</v>
      </c>
    </row>
    <row r="132" spans="1:19" ht="22.5" x14ac:dyDescent="0.25">
      <c r="A132" s="5">
        <v>6093</v>
      </c>
      <c r="B132" s="5">
        <v>6093</v>
      </c>
      <c r="C132" s="6" t="s">
        <v>1493</v>
      </c>
      <c r="D132" s="5" t="s">
        <v>22</v>
      </c>
      <c r="E132" s="6" t="s">
        <v>1494</v>
      </c>
      <c r="F132" s="5" t="s">
        <v>808</v>
      </c>
      <c r="G132" s="7"/>
      <c r="H132" s="8">
        <v>5.33</v>
      </c>
      <c r="I132" s="9" t="s">
        <v>14</v>
      </c>
      <c r="J132" s="10"/>
      <c r="K132" s="10"/>
      <c r="L132" s="10"/>
      <c r="M132" s="10"/>
      <c r="N132" s="2" t="str">
        <f>VLOOKUP(A132,'FR EN ES DN'!$B$2:$L$600,5,FALSE)</f>
        <v>Kombucha oceanic (spirulina and lemon) Organic Viver (approx. 500ml glass)</v>
      </c>
      <c r="O132" s="2" t="str">
        <f>VLOOKUP($A132,'FR EN ES DN'!$B$2:$L$600,6,FALSE)</f>
        <v>Grenade</v>
      </c>
      <c r="P132" s="2" t="str">
        <f>VLOOKUP($A132,'FR EN ES DN'!$B$2:$L$600,7,FALSE)</f>
        <v>Piece</v>
      </c>
      <c r="Q132" s="2">
        <f>VLOOKUP($A132,'FR EN ES DN'!$B$2:$L$600,9,FALSE)</f>
        <v>0</v>
      </c>
      <c r="R132" s="2">
        <f>VLOOKUP($A132,'FR EN ES DN'!$B$2:$L$600,10,FALSE)</f>
        <v>0</v>
      </c>
      <c r="S132" s="2">
        <f>VLOOKUP($A132,'FR EN ES DN'!$B$2:$L$600,11,FALSE)</f>
        <v>0</v>
      </c>
    </row>
    <row r="133" spans="1:19" ht="22.5" x14ac:dyDescent="0.25">
      <c r="A133" s="11">
        <v>1755</v>
      </c>
      <c r="B133" s="11">
        <v>1755</v>
      </c>
      <c r="C133" s="12" t="s">
        <v>1049</v>
      </c>
      <c r="D133" s="11" t="s">
        <v>187</v>
      </c>
      <c r="E133" s="12" t="s">
        <v>413</v>
      </c>
      <c r="F133" s="11" t="s">
        <v>187</v>
      </c>
      <c r="G133" s="13" t="s">
        <v>809</v>
      </c>
      <c r="H133" s="14">
        <v>34.22</v>
      </c>
      <c r="I133" s="15" t="s">
        <v>29</v>
      </c>
      <c r="J133" s="16" t="s">
        <v>807</v>
      </c>
      <c r="K133" s="16"/>
      <c r="L133" s="16"/>
      <c r="M133" s="16"/>
      <c r="N133" s="2" t="str">
        <f>VLOOKUP(A133,'FR EN ES DN'!$B$2:$L$600,5,FALSE)</f>
        <v>Coconut milk powder Organic RAW (1 kg)</v>
      </c>
      <c r="O133" s="2" t="str">
        <f>VLOOKUP($A133,'FR EN ES DN'!$B$2:$L$600,6,FALSE)</f>
        <v>Sri Lanka</v>
      </c>
      <c r="P133" s="2" t="str">
        <f>VLOOKUP($A133,'FR EN ES DN'!$B$2:$L$600,7,FALSE)</f>
        <v>kg</v>
      </c>
      <c r="Q133" s="2" t="str">
        <f>VLOOKUP($A133,'FR EN ES DN'!$B$2:$L$600,9,FALSE)</f>
        <v>Rå organisk kokosmælkspulver (1 kg)</v>
      </c>
      <c r="R133" s="2" t="str">
        <f>VLOOKUP($A133,'FR EN ES DN'!$B$2:$L$600,10,FALSE)</f>
        <v>Sri Lanka</v>
      </c>
      <c r="S133" s="2" t="str">
        <f>VLOOKUP($A133,'FR EN ES DN'!$B$2:$L$600,11,FALSE)</f>
        <v>kg</v>
      </c>
    </row>
    <row r="134" spans="1:19" ht="22.5" x14ac:dyDescent="0.25">
      <c r="A134" s="5" t="s">
        <v>415</v>
      </c>
      <c r="B134" s="5">
        <v>1755</v>
      </c>
      <c r="C134" s="6" t="s">
        <v>1050</v>
      </c>
      <c r="D134" s="5" t="s">
        <v>187</v>
      </c>
      <c r="E134" s="6" t="s">
        <v>418</v>
      </c>
      <c r="F134" s="5" t="s">
        <v>187</v>
      </c>
      <c r="G134" s="7" t="s">
        <v>809</v>
      </c>
      <c r="H134" s="8">
        <v>17.78</v>
      </c>
      <c r="I134" s="9" t="s">
        <v>29</v>
      </c>
      <c r="J134" s="10"/>
      <c r="K134" s="10"/>
      <c r="L134" s="10"/>
      <c r="M134" s="10"/>
      <c r="N134" s="2" t="str">
        <f>VLOOKUP(A134,'FR EN ES DN'!$B$2:$L$600,5,FALSE)</f>
        <v>Coconut milk powder ORGANIC RAW (500g)</v>
      </c>
      <c r="O134" s="2" t="str">
        <f>VLOOKUP($A134,'FR EN ES DN'!$B$2:$L$600,6,FALSE)</f>
        <v>Sri Lanka</v>
      </c>
      <c r="P134" s="2" t="str">
        <f>VLOOKUP($A134,'FR EN ES DN'!$B$2:$L$600,7,FALSE)</f>
        <v>kg</v>
      </c>
      <c r="Q134" s="2" t="str">
        <f>VLOOKUP($A134,'FR EN ES DN'!$B$2:$L$600,9,FALSE)</f>
        <v>Rå organisk kokosmælkspulver (500g)</v>
      </c>
      <c r="R134" s="2" t="str">
        <f>VLOOKUP($A134,'FR EN ES DN'!$B$2:$L$600,10,FALSE)</f>
        <v>Sri Lanka</v>
      </c>
      <c r="S134" s="2" t="str">
        <f>VLOOKUP($A134,'FR EN ES DN'!$B$2:$L$600,11,FALSE)</f>
        <v>kg</v>
      </c>
    </row>
    <row r="135" spans="1:19" ht="22.5" x14ac:dyDescent="0.25">
      <c r="A135" s="11">
        <v>6126</v>
      </c>
      <c r="B135" s="11">
        <v>6126</v>
      </c>
      <c r="C135" s="12" t="s">
        <v>1495</v>
      </c>
      <c r="D135" s="11" t="s">
        <v>22</v>
      </c>
      <c r="E135" s="12" t="s">
        <v>1496</v>
      </c>
      <c r="F135" s="11" t="s">
        <v>808</v>
      </c>
      <c r="G135" s="13"/>
      <c r="H135" s="14">
        <v>0.81</v>
      </c>
      <c r="I135" s="15" t="s">
        <v>14</v>
      </c>
      <c r="J135" s="16"/>
      <c r="K135" s="16"/>
      <c r="L135" s="16"/>
      <c r="M135" s="16"/>
      <c r="N135" s="2" t="str">
        <f>VLOOKUP(A135,'FR EN ES DN'!$B$2:$L$600,5,FALSE)</f>
        <v>Maravilla de Verano Neruda Lettuce (Rufino production)</v>
      </c>
      <c r="O135" s="2" t="str">
        <f>VLOOKUP($A135,'FR EN ES DN'!$B$2:$L$600,6,FALSE)</f>
        <v>Grenade</v>
      </c>
      <c r="P135" s="2" t="str">
        <f>VLOOKUP($A135,'FR EN ES DN'!$B$2:$L$600,7,FALSE)</f>
        <v>Piece</v>
      </c>
      <c r="Q135" s="2">
        <f>VLOOKUP($A135,'FR EN ES DN'!$B$2:$L$600,9,FALSE)</f>
        <v>0</v>
      </c>
      <c r="R135" s="2">
        <f>VLOOKUP($A135,'FR EN ES DN'!$B$2:$L$600,10,FALSE)</f>
        <v>0</v>
      </c>
      <c r="S135" s="2">
        <f>VLOOKUP($A135,'FR EN ES DN'!$B$2:$L$600,11,FALSE)</f>
        <v>0</v>
      </c>
    </row>
    <row r="136" spans="1:19" ht="22.5" x14ac:dyDescent="0.25">
      <c r="A136" s="5">
        <v>1103</v>
      </c>
      <c r="B136" s="5">
        <v>1103</v>
      </c>
      <c r="C136" s="6" t="s">
        <v>1660</v>
      </c>
      <c r="D136" s="5" t="s">
        <v>28</v>
      </c>
      <c r="E136" s="6" t="s">
        <v>1051</v>
      </c>
      <c r="F136" s="5" t="s">
        <v>810</v>
      </c>
      <c r="G136" s="7" t="s">
        <v>809</v>
      </c>
      <c r="H136" s="8">
        <v>3</v>
      </c>
      <c r="I136" s="9" t="s">
        <v>29</v>
      </c>
      <c r="J136" s="10" t="s">
        <v>807</v>
      </c>
      <c r="K136" s="10" t="s">
        <v>807</v>
      </c>
      <c r="L136" s="10" t="s">
        <v>807</v>
      </c>
      <c r="M136" s="10" t="s">
        <v>807</v>
      </c>
      <c r="N136" s="2" t="str">
        <f>VLOOKUP(A136,'FR EN ES DN'!$B$2:$L$600,5,FALSE)</f>
        <v>Lime Indian Variety Organic
(Harvested with color)</v>
      </c>
      <c r="O136" s="2" t="str">
        <f>VLOOKUP($A136,'FR EN ES DN'!$B$2:$L$600,6,FALSE)</f>
        <v>Malagua</v>
      </c>
      <c r="P136" s="2" t="str">
        <f>VLOOKUP($A136,'FR EN ES DN'!$B$2:$L$600,7,FALSE)</f>
        <v>kg</v>
      </c>
      <c r="Q136" s="2" t="str">
        <f>VLOOKUP($A136,'FR EN ES DN'!$B$2:$L$600,9,FALSE)</f>
        <v>Organisk grøn citron (indisk slags)</v>
      </c>
      <c r="R136" s="2" t="str">
        <f>VLOOKUP($A136,'FR EN ES DN'!$B$2:$L$600,10,FALSE)</f>
        <v>Malaga</v>
      </c>
      <c r="S136" s="2" t="str">
        <f>VLOOKUP($A136,'FR EN ES DN'!$B$2:$L$600,11,FALSE)</f>
        <v>kg</v>
      </c>
    </row>
    <row r="137" spans="1:19" x14ac:dyDescent="0.25">
      <c r="A137" s="11">
        <v>1480</v>
      </c>
      <c r="B137" s="11">
        <v>1480</v>
      </c>
      <c r="C137" s="12" t="s">
        <v>1497</v>
      </c>
      <c r="D137" s="11" t="s">
        <v>1498</v>
      </c>
      <c r="E137" s="12" t="s">
        <v>1499</v>
      </c>
      <c r="F137" s="11" t="s">
        <v>1500</v>
      </c>
      <c r="G137" s="13"/>
      <c r="H137" s="14">
        <v>5.19</v>
      </c>
      <c r="I137" s="15" t="s">
        <v>14</v>
      </c>
      <c r="J137" s="16" t="s">
        <v>807</v>
      </c>
      <c r="K137" s="16"/>
      <c r="L137" s="16"/>
      <c r="M137" s="16"/>
      <c r="N137" s="2" t="str">
        <f>VLOOKUP(A137,'FR EN ES DN'!$B$2:$L$600,5,FALSE)</f>
        <v>Lin brown Organic (sachet 500g)</v>
      </c>
      <c r="O137" s="2" t="str">
        <f>VLOOKUP($A137,'FR EN ES DN'!$B$2:$L$600,6,FALSE)</f>
        <v>Import</v>
      </c>
      <c r="P137" s="2" t="str">
        <f>VLOOKUP($A137,'FR EN ES DN'!$B$2:$L$600,7,FALSE)</f>
        <v>Piece</v>
      </c>
      <c r="Q137" s="2" t="str">
        <f>VLOOKUP($A137,'FR EN ES DN'!$B$2:$L$600,9,FALSE)</f>
        <v>Organisk Lin marron (500g)</v>
      </c>
      <c r="R137" s="2" t="str">
        <f>VLOOKUP($A137,'FR EN ES DN'!$B$2:$L$600,10,FALSE)</f>
        <v>Import</v>
      </c>
      <c r="S137" s="2" t="str">
        <f>VLOOKUP($A137,'FR EN ES DN'!$B$2:$L$600,11,FALSE)</f>
        <v>stk.</v>
      </c>
    </row>
    <row r="138" spans="1:19" ht="22.5" x14ac:dyDescent="0.25">
      <c r="A138" s="5">
        <v>1606</v>
      </c>
      <c r="B138" s="5">
        <v>1606</v>
      </c>
      <c r="C138" s="6" t="s">
        <v>1052</v>
      </c>
      <c r="D138" s="5" t="s">
        <v>148</v>
      </c>
      <c r="E138" s="6" t="s">
        <v>424</v>
      </c>
      <c r="F138" s="5" t="s">
        <v>812</v>
      </c>
      <c r="G138" s="7"/>
      <c r="H138" s="8">
        <v>30.11</v>
      </c>
      <c r="I138" s="9" t="s">
        <v>14</v>
      </c>
      <c r="J138" s="10"/>
      <c r="K138" s="10"/>
      <c r="L138" s="10"/>
      <c r="M138" s="10"/>
      <c r="N138" s="2" t="str">
        <f>VLOOKUP(A138,'FR EN ES DN'!$B$2:$L$600,5,FALSE)</f>
        <v>Lucuma powder believed Organic
(Sachet 1 kg)</v>
      </c>
      <c r="O138" s="2" t="str">
        <f>VLOOKUP($A138,'FR EN ES DN'!$B$2:$L$600,6,FALSE)</f>
        <v>Peru</v>
      </c>
      <c r="P138" s="2" t="str">
        <f>VLOOKUP($A138,'FR EN ES DN'!$B$2:$L$600,7,FALSE)</f>
        <v>Piece</v>
      </c>
      <c r="Q138" s="2" t="str">
        <f>VLOOKUP($A138,'FR EN ES DN'!$B$2:$L$600,9,FALSE)</f>
        <v>Organisk Lucuma pulver (1kg)</v>
      </c>
      <c r="R138" s="2" t="str">
        <f>VLOOKUP($A138,'FR EN ES DN'!$B$2:$L$600,10,FALSE)</f>
        <v>Peru</v>
      </c>
      <c r="S138" s="2" t="str">
        <f>VLOOKUP($A138,'FR EN ES DN'!$B$2:$L$600,11,FALSE)</f>
        <v>stk.</v>
      </c>
    </row>
    <row r="139" spans="1:19" x14ac:dyDescent="0.25">
      <c r="A139" s="11">
        <v>1640</v>
      </c>
      <c r="B139" s="11">
        <v>1640</v>
      </c>
      <c r="C139" s="12" t="s">
        <v>1053</v>
      </c>
      <c r="D139" s="11" t="s">
        <v>148</v>
      </c>
      <c r="E139" s="12" t="s">
        <v>427</v>
      </c>
      <c r="F139" s="11" t="s">
        <v>812</v>
      </c>
      <c r="G139" s="13"/>
      <c r="H139" s="14">
        <v>16.41</v>
      </c>
      <c r="I139" s="15" t="s">
        <v>14</v>
      </c>
      <c r="J139" s="16" t="s">
        <v>807</v>
      </c>
      <c r="K139" s="16"/>
      <c r="L139" s="16"/>
      <c r="M139" s="16"/>
      <c r="N139" s="2" t="str">
        <f>VLOOKUP(A139,'FR EN ES DN'!$B$2:$L$600,5,FALSE)</f>
        <v>Maca raw powder Organic (packet 1 kg.)</v>
      </c>
      <c r="O139" s="2" t="str">
        <f>VLOOKUP($A139,'FR EN ES DN'!$B$2:$L$600,6,FALSE)</f>
        <v>Peru</v>
      </c>
      <c r="P139" s="2" t="str">
        <f>VLOOKUP($A139,'FR EN ES DN'!$B$2:$L$600,7,FALSE)</f>
        <v>kg</v>
      </c>
      <c r="Q139" s="2" t="str">
        <f>VLOOKUP($A139,'FR EN ES DN'!$B$2:$L$600,9,FALSE)</f>
        <v>Organisk Maca pulver (1kg)</v>
      </c>
      <c r="R139" s="2" t="str">
        <f>VLOOKUP($A139,'FR EN ES DN'!$B$2:$L$600,10,FALSE)</f>
        <v>Peru</v>
      </c>
      <c r="S139" s="2" t="str">
        <f>VLOOKUP($A139,'FR EN ES DN'!$B$2:$L$600,11,FALSE)</f>
        <v>stk.</v>
      </c>
    </row>
    <row r="140" spans="1:19" x14ac:dyDescent="0.25">
      <c r="A140" s="5">
        <v>1639</v>
      </c>
      <c r="B140" s="5">
        <v>1639</v>
      </c>
      <c r="C140" s="6" t="s">
        <v>929</v>
      </c>
      <c r="D140" s="5" t="s">
        <v>148</v>
      </c>
      <c r="E140" s="6" t="s">
        <v>434</v>
      </c>
      <c r="F140" s="5" t="s">
        <v>812</v>
      </c>
      <c r="G140" s="7"/>
      <c r="H140" s="8">
        <v>27.37</v>
      </c>
      <c r="I140" s="9" t="s">
        <v>14</v>
      </c>
      <c r="J140" s="10"/>
      <c r="K140" s="10"/>
      <c r="L140" s="10"/>
      <c r="M140" s="10"/>
      <c r="N140" s="2" t="str">
        <f>VLOOKUP(A140,'FR EN ES DN'!$B$2:$L$600,5,FALSE)</f>
        <v>Black Maca Organic (approx. 1 kg.)</v>
      </c>
      <c r="O140" s="2" t="str">
        <f>VLOOKUP($A140,'FR EN ES DN'!$B$2:$L$600,6,FALSE)</f>
        <v>Peru</v>
      </c>
      <c r="P140" s="2" t="str">
        <f>VLOOKUP($A140,'FR EN ES DN'!$B$2:$L$600,7,FALSE)</f>
        <v>kg</v>
      </c>
      <c r="Q140" s="2" t="str">
        <f>VLOOKUP($A140,'FR EN ES DN'!$B$2:$L$600,9,FALSE)</f>
        <v>Organisk sort Maca (1kg)</v>
      </c>
      <c r="R140" s="2" t="str">
        <f>VLOOKUP($A140,'FR EN ES DN'!$B$2:$L$600,10,FALSE)</f>
        <v>Peru</v>
      </c>
      <c r="S140" s="2" t="str">
        <f>VLOOKUP($A140,'FR EN ES DN'!$B$2:$L$600,11,FALSE)</f>
        <v>stk.</v>
      </c>
    </row>
    <row r="141" spans="1:19" x14ac:dyDescent="0.25">
      <c r="A141" s="11" t="s">
        <v>436</v>
      </c>
      <c r="B141" s="11">
        <v>1639</v>
      </c>
      <c r="C141" s="12" t="s">
        <v>930</v>
      </c>
      <c r="D141" s="11" t="s">
        <v>148</v>
      </c>
      <c r="E141" s="12" t="s">
        <v>438</v>
      </c>
      <c r="F141" s="11" t="s">
        <v>812</v>
      </c>
      <c r="G141" s="13"/>
      <c r="H141" s="14">
        <v>14.37</v>
      </c>
      <c r="I141" s="15" t="s">
        <v>14</v>
      </c>
      <c r="J141" s="16"/>
      <c r="K141" s="16"/>
      <c r="L141" s="16"/>
      <c r="M141" s="16"/>
      <c r="N141" s="2" t="str">
        <f>VLOOKUP(A141,'FR EN ES DN'!$B$2:$L$600,5,FALSE)</f>
        <v>Maca black Organic (approx. 500g).</v>
      </c>
      <c r="O141" s="2" t="str">
        <f>VLOOKUP($A141,'FR EN ES DN'!$B$2:$L$600,6,FALSE)</f>
        <v>Peru</v>
      </c>
      <c r="P141" s="2" t="str">
        <f>VLOOKUP($A141,'FR EN ES DN'!$B$2:$L$600,7,FALSE)</f>
        <v>Piece</v>
      </c>
      <c r="Q141" s="2" t="str">
        <f>VLOOKUP($A141,'FR EN ES DN'!$B$2:$L$600,9,FALSE)</f>
        <v>Organisk sort Maca (500g)</v>
      </c>
      <c r="R141" s="2" t="str">
        <f>VLOOKUP($A141,'FR EN ES DN'!$B$2:$L$600,10,FALSE)</f>
        <v>Peru</v>
      </c>
      <c r="S141" s="2" t="str">
        <f>VLOOKUP($A141,'FR EN ES DN'!$B$2:$L$600,11,FALSE)</f>
        <v>stk.</v>
      </c>
    </row>
    <row r="142" spans="1:19" ht="22.5" x14ac:dyDescent="0.25">
      <c r="A142" s="5" t="s">
        <v>1795</v>
      </c>
      <c r="B142" s="5" t="s">
        <v>1795</v>
      </c>
      <c r="C142" s="6" t="s">
        <v>1661</v>
      </c>
      <c r="D142" s="5" t="s">
        <v>22</v>
      </c>
      <c r="E142" s="6" t="s">
        <v>1662</v>
      </c>
      <c r="F142" s="5" t="s">
        <v>808</v>
      </c>
      <c r="G142" s="7"/>
      <c r="H142" s="8">
        <v>2.59</v>
      </c>
      <c r="I142" s="9" t="s">
        <v>29</v>
      </c>
      <c r="J142" s="10" t="s">
        <v>807</v>
      </c>
      <c r="K142" s="10" t="s">
        <v>807</v>
      </c>
      <c r="L142" s="10"/>
      <c r="M142" s="10" t="s">
        <v>807</v>
      </c>
      <c r="N142" s="2" t="str">
        <f>VLOOKUP(A142,'FR EN ES DN'!$B$2:$L$600,5,FALSE)</f>
        <v>Organic Mandarine</v>
      </c>
      <c r="O142" s="2" t="str">
        <f>VLOOKUP($A142,'FR EN ES DN'!$B$2:$L$600,6,FALSE)</f>
        <v>Granada</v>
      </c>
      <c r="P142" s="2" t="str">
        <f>VLOOKUP($A142,'FR EN ES DN'!$B$2:$L$600,7,FALSE)</f>
        <v>kg</v>
      </c>
      <c r="Q142" s="2">
        <f>VLOOKUP($A142,'FR EN ES DN'!$B$2:$L$600,9,FALSE)</f>
        <v>0</v>
      </c>
      <c r="R142" s="2">
        <f>VLOOKUP($A142,'FR EN ES DN'!$B$2:$L$600,10,FALSE)</f>
        <v>0</v>
      </c>
      <c r="S142" s="2">
        <f>VLOOKUP($A142,'FR EN ES DN'!$B$2:$L$600,11,FALSE)</f>
        <v>0</v>
      </c>
    </row>
    <row r="143" spans="1:19" x14ac:dyDescent="0.25">
      <c r="A143" s="11">
        <v>3308</v>
      </c>
      <c r="B143" s="11">
        <v>3308</v>
      </c>
      <c r="C143" s="12" t="s">
        <v>1663</v>
      </c>
      <c r="D143" s="11" t="s">
        <v>22</v>
      </c>
      <c r="E143" s="12" t="s">
        <v>1664</v>
      </c>
      <c r="F143" s="11" t="s">
        <v>808</v>
      </c>
      <c r="G143" s="13"/>
      <c r="H143" s="14">
        <v>2.04</v>
      </c>
      <c r="I143" s="15" t="s">
        <v>29</v>
      </c>
      <c r="J143" s="16" t="s">
        <v>807</v>
      </c>
      <c r="K143" s="16" t="s">
        <v>807</v>
      </c>
      <c r="L143" s="16" t="s">
        <v>807</v>
      </c>
      <c r="M143" s="16" t="s">
        <v>807</v>
      </c>
      <c r="N143" s="2" t="str">
        <f>VLOOKUP(A143,'FR EN ES DN'!$B$2:$L$600,5,FALSE)</f>
        <v>Mandarin Clemenules</v>
      </c>
      <c r="O143" s="2" t="str">
        <f>VLOOKUP($A143,'FR EN ES DN'!$B$2:$L$600,6,FALSE)</f>
        <v>Granada</v>
      </c>
      <c r="P143" s="2" t="str">
        <f>VLOOKUP($A143,'FR EN ES DN'!$B$2:$L$600,7,FALSE)</f>
        <v>kg</v>
      </c>
      <c r="Q143" s="2">
        <f>VLOOKUP($A143,'FR EN ES DN'!$B$2:$L$600,9,FALSE)</f>
        <v>0</v>
      </c>
      <c r="R143" s="2">
        <f>VLOOKUP($A143,'FR EN ES DN'!$B$2:$L$600,10,FALSE)</f>
        <v>0</v>
      </c>
      <c r="S143" s="2">
        <f>VLOOKUP($A143,'FR EN ES DN'!$B$2:$L$600,11,FALSE)</f>
        <v>0</v>
      </c>
    </row>
    <row r="144" spans="1:19" ht="33.75" x14ac:dyDescent="0.25">
      <c r="A144" s="5">
        <v>5214</v>
      </c>
      <c r="B144" s="5">
        <v>5214</v>
      </c>
      <c r="C144" s="6" t="s">
        <v>1796</v>
      </c>
      <c r="D144" s="5" t="s">
        <v>22</v>
      </c>
      <c r="E144" s="6" t="s">
        <v>1797</v>
      </c>
      <c r="F144" s="5" t="s">
        <v>808</v>
      </c>
      <c r="G144" s="7"/>
      <c r="H144" s="8">
        <v>1.63</v>
      </c>
      <c r="I144" s="9" t="s">
        <v>14</v>
      </c>
      <c r="J144" s="10"/>
      <c r="K144" s="10"/>
      <c r="L144" s="10"/>
      <c r="M144" s="10" t="s">
        <v>807</v>
      </c>
      <c r="N144" s="2" t="str">
        <f>VLOOKUP(A144,'FR EN ES DN'!$B$2:$L$600,5,FALSE)</f>
        <v>Organic mango (ecological, ripe and atypical)
    - (must be ordered in multiples of 5 kg in total)</v>
      </c>
      <c r="O144" s="2" t="str">
        <f>VLOOKUP($A144,'FR EN ES DN'!$B$2:$L$600,6,FALSE)</f>
        <v>Granada</v>
      </c>
      <c r="P144" s="2" t="str">
        <f>VLOOKUP($A144,'FR EN ES DN'!$B$2:$L$600,7,FALSE)</f>
        <v>Piece</v>
      </c>
      <c r="Q144" s="2">
        <f>VLOOKUP($A144,'FR EN ES DN'!$B$2:$L$600,9,FALSE)</f>
        <v>0</v>
      </c>
      <c r="R144" s="2">
        <f>VLOOKUP($A144,'FR EN ES DN'!$B$2:$L$600,10,FALSE)</f>
        <v>0</v>
      </c>
      <c r="S144" s="2">
        <f>VLOOKUP($A144,'FR EN ES DN'!$B$2:$L$600,11,FALSE)</f>
        <v>0</v>
      </c>
    </row>
    <row r="145" spans="1:19" ht="33.75" x14ac:dyDescent="0.25">
      <c r="A145" s="11">
        <v>5215</v>
      </c>
      <c r="B145" s="11">
        <v>5215</v>
      </c>
      <c r="C145" s="12" t="s">
        <v>1670</v>
      </c>
      <c r="D145" s="11" t="s">
        <v>22</v>
      </c>
      <c r="E145" s="12" t="s">
        <v>466</v>
      </c>
      <c r="F145" s="11" t="s">
        <v>808</v>
      </c>
      <c r="G145" s="13" t="s">
        <v>809</v>
      </c>
      <c r="H145" s="14">
        <v>53.4</v>
      </c>
      <c r="I145" s="15" t="s">
        <v>29</v>
      </c>
      <c r="J145" s="16"/>
      <c r="K145" s="16"/>
      <c r="L145" s="16"/>
      <c r="M145" s="16"/>
      <c r="N145" s="2" t="str">
        <f>VLOOKUP(A145,'FR EN ES DN'!$B$2:$L$600,5,FALSE)</f>
        <v>Irwin greedy mango dried at low temperature. Gross. Sliced</v>
      </c>
      <c r="O145" s="2" t="str">
        <f>VLOOKUP($A145,'FR EN ES DN'!$B$2:$L$600,6,FALSE)</f>
        <v>Grenade</v>
      </c>
      <c r="P145" s="2" t="str">
        <f>VLOOKUP($A145,'FR EN ES DN'!$B$2:$L$600,7,FALSE)</f>
        <v>kg</v>
      </c>
      <c r="Q145" s="2" t="str">
        <f>VLOOKUP($A145,'FR EN ES DN'!$B$2:$L$600,9,FALSE)</f>
        <v>Dehydreret Irwin gourmet mango ved lav temperatur. Brutto. Skåret</v>
      </c>
      <c r="R145" s="2" t="str">
        <f>VLOOKUP($A145,'FR EN ES DN'!$B$2:$L$600,10,FALSE)</f>
        <v>Grenada</v>
      </c>
      <c r="S145" s="2" t="str">
        <f>VLOOKUP($A145,'FR EN ES DN'!$B$2:$L$600,11,FALSE)</f>
        <v>kg</v>
      </c>
    </row>
    <row r="146" spans="1:19" x14ac:dyDescent="0.25">
      <c r="A146" s="5">
        <v>3255</v>
      </c>
      <c r="B146" s="5">
        <v>3255</v>
      </c>
      <c r="C146" s="6" t="s">
        <v>1054</v>
      </c>
      <c r="D146" s="5" t="s">
        <v>22</v>
      </c>
      <c r="E146" s="6" t="s">
        <v>1055</v>
      </c>
      <c r="F146" s="5" t="s">
        <v>808</v>
      </c>
      <c r="G146" s="7" t="s">
        <v>809</v>
      </c>
      <c r="H146" s="8">
        <v>4.2300000000000004</v>
      </c>
      <c r="I146" s="9" t="s">
        <v>29</v>
      </c>
      <c r="J146" s="10" t="s">
        <v>807</v>
      </c>
      <c r="K146" s="10" t="s">
        <v>807</v>
      </c>
      <c r="L146" s="10" t="s">
        <v>807</v>
      </c>
      <c r="M146" s="10" t="s">
        <v>807</v>
      </c>
      <c r="N146" s="2" t="str">
        <f>VLOOKUP(A146,'FR EN ES DN'!$B$2:$L$600,5,FALSE)</f>
        <v>Keitt mango</v>
      </c>
      <c r="O146" s="2" t="str">
        <f>VLOOKUP($A146,'FR EN ES DN'!$B$2:$L$600,6,FALSE)</f>
        <v>Grenade</v>
      </c>
      <c r="P146" s="2" t="str">
        <f>VLOOKUP($A146,'FR EN ES DN'!$B$2:$L$600,7,FALSE)</f>
        <v>kg</v>
      </c>
      <c r="Q146" s="2" t="str">
        <f>VLOOKUP($A146,'FR EN ES DN'!$B$2:$L$600,9,FALSE)</f>
        <v>Keitt mango</v>
      </c>
      <c r="R146" s="2" t="str">
        <f>VLOOKUP($A146,'FR EN ES DN'!$B$2:$L$600,10,FALSE)</f>
        <v>Granat</v>
      </c>
      <c r="S146" s="2" t="str">
        <f>VLOOKUP($A146,'FR EN ES DN'!$B$2:$L$600,11,FALSE)</f>
        <v>kg</v>
      </c>
    </row>
    <row r="147" spans="1:19" ht="33.75" x14ac:dyDescent="0.25">
      <c r="A147" s="11">
        <v>1171</v>
      </c>
      <c r="B147" s="11">
        <v>1171</v>
      </c>
      <c r="C147" s="12" t="s">
        <v>931</v>
      </c>
      <c r="D147" s="11" t="s">
        <v>22</v>
      </c>
      <c r="E147" s="12" t="s">
        <v>1671</v>
      </c>
      <c r="F147" s="11" t="s">
        <v>808</v>
      </c>
      <c r="G147" s="13" t="s">
        <v>809</v>
      </c>
      <c r="H147" s="14">
        <v>5.19</v>
      </c>
      <c r="I147" s="15" t="s">
        <v>29</v>
      </c>
      <c r="J147" s="16" t="s">
        <v>807</v>
      </c>
      <c r="K147" s="16" t="s">
        <v>807</v>
      </c>
      <c r="L147" s="16" t="s">
        <v>807</v>
      </c>
      <c r="M147" s="16" t="s">
        <v>807</v>
      </c>
      <c r="N147" s="2" t="str">
        <f>VLOOKUP(A147,'FR EN ES DN'!$B$2:$L$600,5,FALSE)</f>
        <v xml:space="preserve">Organic Keitt mango </v>
      </c>
      <c r="O147" s="2" t="str">
        <f>VLOOKUP($A147,'FR EN ES DN'!$B$2:$L$600,6,FALSE)</f>
        <v>Grenade</v>
      </c>
      <c r="P147" s="2" t="str">
        <f>VLOOKUP($A147,'FR EN ES DN'!$B$2:$L$600,7,FALSE)</f>
        <v>kg</v>
      </c>
      <c r="Q147" s="2" t="str">
        <f>VLOOKUP($A147,'FR EN ES DN'!$B$2:$L$600,9,FALSE)</f>
        <v>Økologisk Keitt mango</v>
      </c>
      <c r="R147" s="2" t="str">
        <f>VLOOKUP($A147,'FR EN ES DN'!$B$2:$L$600,10,FALSE)</f>
        <v>Granat</v>
      </c>
      <c r="S147" s="2" t="str">
        <f>VLOOKUP($A147,'FR EN ES DN'!$B$2:$L$600,11,FALSE)</f>
        <v>kg</v>
      </c>
    </row>
    <row r="148" spans="1:19" ht="56.25" x14ac:dyDescent="0.25">
      <c r="A148" s="5" t="s">
        <v>1798</v>
      </c>
      <c r="B148" s="5" t="s">
        <v>1798</v>
      </c>
      <c r="C148" s="6" t="s">
        <v>1672</v>
      </c>
      <c r="D148" s="5" t="s">
        <v>28</v>
      </c>
      <c r="E148" s="6" t="s">
        <v>1799</v>
      </c>
      <c r="F148" s="5" t="s">
        <v>810</v>
      </c>
      <c r="G148" s="7"/>
      <c r="H148" s="8">
        <v>3.55</v>
      </c>
      <c r="I148" s="9" t="s">
        <v>29</v>
      </c>
      <c r="J148" s="10" t="s">
        <v>807</v>
      </c>
      <c r="K148" s="10" t="s">
        <v>807</v>
      </c>
      <c r="L148" s="10" t="s">
        <v>807</v>
      </c>
      <c r="M148" s="10" t="s">
        <v>807</v>
      </c>
      <c r="N148" s="2" t="str">
        <f>VLOOKUP(A148,'FR EN ES DN'!$B$2:$L$600,5,FALSE)</f>
        <v>Organic Keitt Mango (large, organic since 1985, organic Switzerland since 2009)</v>
      </c>
      <c r="O148" s="2" t="str">
        <f>VLOOKUP($A148,'FR EN ES DN'!$B$2:$L$600,6,FALSE)</f>
        <v>Malaga</v>
      </c>
      <c r="P148" s="2" t="str">
        <f>VLOOKUP($A148,'FR EN ES DN'!$B$2:$L$600,7,FALSE)</f>
        <v>kg</v>
      </c>
      <c r="Q148" s="2">
        <f>VLOOKUP($A148,'FR EN ES DN'!$B$2:$L$600,9,FALSE)</f>
        <v>0</v>
      </c>
      <c r="R148" s="2">
        <f>VLOOKUP($A148,'FR EN ES DN'!$B$2:$L$600,10,FALSE)</f>
        <v>0</v>
      </c>
      <c r="S148" s="2">
        <f>VLOOKUP($A148,'FR EN ES DN'!$B$2:$L$600,11,FALSE)</f>
        <v>0</v>
      </c>
    </row>
    <row r="149" spans="1:19" ht="78.75" x14ac:dyDescent="0.25">
      <c r="A149" s="11">
        <v>6198</v>
      </c>
      <c r="B149" s="11">
        <v>6198</v>
      </c>
      <c r="C149" s="12" t="s">
        <v>1674</v>
      </c>
      <c r="D149" s="11" t="s">
        <v>28</v>
      </c>
      <c r="E149" s="12" t="s">
        <v>1675</v>
      </c>
      <c r="F149" s="11" t="s">
        <v>810</v>
      </c>
      <c r="G149" s="13"/>
      <c r="H149" s="14">
        <v>3.14</v>
      </c>
      <c r="I149" s="15" t="s">
        <v>29</v>
      </c>
      <c r="J149" s="16" t="s">
        <v>807</v>
      </c>
      <c r="K149" s="16" t="s">
        <v>807</v>
      </c>
      <c r="L149" s="16"/>
      <c r="M149" s="16" t="s">
        <v>807</v>
      </c>
      <c r="N149" s="2" t="str">
        <f>VLOOKUP(A149,'FR EN ES DN'!$B$2:$L$600,5,FALSE)</f>
        <v>Kent Mango  Organic (slight superficial burns off the rod produced by the sun)</v>
      </c>
      <c r="O149" s="2" t="str">
        <f>VLOOKUP($A149,'FR EN ES DN'!$B$2:$L$600,6,FALSE)</f>
        <v>Malaga</v>
      </c>
      <c r="P149" s="2" t="str">
        <f>VLOOKUP($A149,'FR EN ES DN'!$B$2:$L$600,7,FALSE)</f>
        <v>kg</v>
      </c>
      <c r="Q149" s="2" t="str">
        <f>VLOOKUP($A149,'FR EN ES DN'!$B$2:$L$600,9,FALSE)</f>
        <v>Mango Kent Bio (lette overfladiske forbrændinger off stangen produceret af solen)</v>
      </c>
      <c r="R149" s="2" t="str">
        <f>VLOOKUP($A149,'FR EN ES DN'!$B$2:$L$600,10,FALSE)</f>
        <v>Malaga</v>
      </c>
      <c r="S149" s="2" t="str">
        <f>VLOOKUP($A149,'FR EN ES DN'!$B$2:$L$600,11,FALSE)</f>
        <v>kg</v>
      </c>
    </row>
    <row r="150" spans="1:19" ht="67.5" x14ac:dyDescent="0.25">
      <c r="A150" s="5">
        <v>6127</v>
      </c>
      <c r="B150" s="5">
        <v>6127</v>
      </c>
      <c r="C150" s="6" t="s">
        <v>1676</v>
      </c>
      <c r="D150" s="5" t="s">
        <v>28</v>
      </c>
      <c r="E150" s="6" t="s">
        <v>1677</v>
      </c>
      <c r="F150" s="5" t="s">
        <v>810</v>
      </c>
      <c r="G150" s="7" t="s">
        <v>809</v>
      </c>
      <c r="H150" s="8">
        <v>3.41</v>
      </c>
      <c r="I150" s="9" t="s">
        <v>29</v>
      </c>
      <c r="J150" s="10" t="s">
        <v>807</v>
      </c>
      <c r="K150" s="10" t="s">
        <v>807</v>
      </c>
      <c r="L150" s="10" t="s">
        <v>807</v>
      </c>
      <c r="M150" s="10" t="s">
        <v>807</v>
      </c>
      <c r="N150" s="2" t="str">
        <f>VLOOKUP(A150,'FR EN ES DN'!$B$2:$L$600,5,FALSE)</f>
        <v>Organic Keitt mango (small)</v>
      </c>
      <c r="O150" s="2" t="str">
        <f>VLOOKUP($A150,'FR EN ES DN'!$B$2:$L$600,6,FALSE)</f>
        <v>Malaga</v>
      </c>
      <c r="P150" s="2" t="str">
        <f>VLOOKUP($A150,'FR EN ES DN'!$B$2:$L$600,7,FALSE)</f>
        <v>kg</v>
      </c>
      <c r="Q150" s="2">
        <f>VLOOKUP($A150,'FR EN ES DN'!$B$2:$L$600,9,FALSE)</f>
        <v>0</v>
      </c>
      <c r="R150" s="2">
        <f>VLOOKUP($A150,'FR EN ES DN'!$B$2:$L$600,10,FALSE)</f>
        <v>0</v>
      </c>
      <c r="S150" s="2">
        <f>VLOOKUP($A150,'FR EN ES DN'!$B$2:$L$600,11,FALSE)</f>
        <v>0</v>
      </c>
    </row>
    <row r="151" spans="1:19" ht="33.75" x14ac:dyDescent="0.25">
      <c r="A151" s="11">
        <v>3190</v>
      </c>
      <c r="B151" s="11">
        <v>3190</v>
      </c>
      <c r="C151" s="12" t="s">
        <v>1061</v>
      </c>
      <c r="D151" s="11" t="s">
        <v>22</v>
      </c>
      <c r="E151" s="12" t="s">
        <v>1678</v>
      </c>
      <c r="F151" s="11" t="s">
        <v>808</v>
      </c>
      <c r="G151" s="13" t="s">
        <v>809</v>
      </c>
      <c r="H151" s="14">
        <v>6.01</v>
      </c>
      <c r="I151" s="15" t="s">
        <v>29</v>
      </c>
      <c r="J151" s="16" t="s">
        <v>807</v>
      </c>
      <c r="K151" s="16" t="s">
        <v>807</v>
      </c>
      <c r="L151" s="16" t="s">
        <v>807</v>
      </c>
      <c r="M151" s="16" t="s">
        <v>807</v>
      </c>
      <c r="N151" s="2" t="str">
        <f>VLOOKUP(A151,'FR EN ES DN'!$B$2:$L$600,5,FALSE)</f>
        <v xml:space="preserve">Osteen mango </v>
      </c>
      <c r="O151" s="2" t="str">
        <f>VLOOKUP($A151,'FR EN ES DN'!$B$2:$L$600,6,FALSE)</f>
        <v>Grenade</v>
      </c>
      <c r="P151" s="2" t="str">
        <f>VLOOKUP($A151,'FR EN ES DN'!$B$2:$L$600,7,FALSE)</f>
        <v>kg</v>
      </c>
      <c r="Q151" s="2" t="str">
        <f>VLOOKUP($A151,'FR EN ES DN'!$B$2:$L$600,9,FALSE)</f>
        <v>mango Osteen</v>
      </c>
      <c r="R151" s="2" t="str">
        <f>VLOOKUP($A151,'FR EN ES DN'!$B$2:$L$600,10,FALSE)</f>
        <v>Granat</v>
      </c>
      <c r="S151" s="2" t="str">
        <f>VLOOKUP($A151,'FR EN ES DN'!$B$2:$L$600,11,FALSE)</f>
        <v>kg</v>
      </c>
    </row>
    <row r="152" spans="1:19" ht="33.75" x14ac:dyDescent="0.25">
      <c r="A152" s="5">
        <v>3868</v>
      </c>
      <c r="B152" s="5">
        <v>3868</v>
      </c>
      <c r="C152" s="6" t="s">
        <v>1679</v>
      </c>
      <c r="D152" s="5" t="s">
        <v>22</v>
      </c>
      <c r="E152" s="6" t="s">
        <v>526</v>
      </c>
      <c r="F152" s="5" t="s">
        <v>808</v>
      </c>
      <c r="G152" s="7"/>
      <c r="H152" s="8">
        <v>11.63</v>
      </c>
      <c r="I152" s="9" t="s">
        <v>14</v>
      </c>
      <c r="J152" s="10"/>
      <c r="K152" s="10"/>
      <c r="L152" s="10"/>
      <c r="M152" s="10"/>
      <c r="N152" s="2" t="str">
        <f>VLOOKUP(A152,'FR EN ES DN'!$B$2:$L$600,5,FALSE)</f>
        <v>red Palmer Mango semidry dried homemade (sachet 500g)</v>
      </c>
      <c r="O152" s="2" t="str">
        <f>VLOOKUP($A152,'FR EN ES DN'!$B$2:$L$600,6,FALSE)</f>
        <v>Grenade</v>
      </c>
      <c r="P152" s="2" t="str">
        <f>VLOOKUP($A152,'FR EN ES DN'!$B$2:$L$600,7,FALSE)</f>
        <v>Piece</v>
      </c>
      <c r="Q152" s="2" t="str">
        <f>VLOOKUP($A152,'FR EN ES DN'!$B$2:$L$600,9,FALSE)</f>
        <v>Halvtør Palmer rød mango (500g)</v>
      </c>
      <c r="R152" s="2" t="str">
        <f>VLOOKUP($A152,'FR EN ES DN'!$B$2:$L$600,10,FALSE)</f>
        <v>Grenada</v>
      </c>
      <c r="S152" s="2" t="str">
        <f>VLOOKUP($A152,'FR EN ES DN'!$B$2:$L$600,11,FALSE)</f>
        <v>stk.</v>
      </c>
    </row>
    <row r="153" spans="1:19" ht="22.5" x14ac:dyDescent="0.25">
      <c r="A153" s="11">
        <v>1843</v>
      </c>
      <c r="B153" s="11">
        <v>1843</v>
      </c>
      <c r="C153" s="12" t="s">
        <v>1063</v>
      </c>
      <c r="D153" s="11" t="s">
        <v>22</v>
      </c>
      <c r="E153" s="12" t="s">
        <v>1680</v>
      </c>
      <c r="F153" s="11" t="s">
        <v>808</v>
      </c>
      <c r="G153" s="13"/>
      <c r="H153" s="14">
        <v>5.0599999999999996</v>
      </c>
      <c r="I153" s="15" t="s">
        <v>29</v>
      </c>
      <c r="J153" s="16" t="s">
        <v>807</v>
      </c>
      <c r="K153" s="16" t="s">
        <v>807</v>
      </c>
      <c r="L153" s="16"/>
      <c r="M153" s="16" t="s">
        <v>807</v>
      </c>
      <c r="N153" s="2" t="str">
        <f>VLOOKUP(A153,'FR EN ES DN'!$B$2:$L$600,5,FALSE)</f>
        <v>Red Mango Palmer Organic</v>
      </c>
      <c r="O153" s="2" t="str">
        <f>VLOOKUP($A153,'FR EN ES DN'!$B$2:$L$600,6,FALSE)</f>
        <v>Malaga</v>
      </c>
      <c r="P153" s="2" t="str">
        <f>VLOOKUP($A153,'FR EN ES DN'!$B$2:$L$600,7,FALSE)</f>
        <v>kg</v>
      </c>
      <c r="Q153" s="2" t="str">
        <f>VLOOKUP($A153,'FR EN ES DN'!$B$2:$L$600,9,FALSE)</f>
        <v>Organisk Palmer rød mango</v>
      </c>
      <c r="R153" s="2" t="str">
        <f>VLOOKUP($A153,'FR EN ES DN'!$B$2:$L$600,10,FALSE)</f>
        <v>Grenada</v>
      </c>
      <c r="S153" s="2" t="str">
        <f>VLOOKUP($A153,'FR EN ES DN'!$B$2:$L$600,11,FALSE)</f>
        <v>kg</v>
      </c>
    </row>
    <row r="154" spans="1:19" ht="45" x14ac:dyDescent="0.25">
      <c r="A154" s="5">
        <v>3636</v>
      </c>
      <c r="B154" s="5">
        <v>3636</v>
      </c>
      <c r="C154" s="6" t="s">
        <v>1507</v>
      </c>
      <c r="D154" s="5" t="s">
        <v>582</v>
      </c>
      <c r="E154" s="6" t="s">
        <v>1508</v>
      </c>
      <c r="F154" s="5" t="s">
        <v>813</v>
      </c>
      <c r="G154" s="7"/>
      <c r="H154" s="8">
        <v>21.22</v>
      </c>
      <c r="I154" s="9" t="s">
        <v>29</v>
      </c>
      <c r="J154" s="10"/>
      <c r="K154" s="10"/>
      <c r="L154" s="10"/>
      <c r="M154" s="10"/>
      <c r="N154" s="2" t="str">
        <f>VLOOKUP(A154,'FR EN ES DN'!$B$2:$L$600,5,FALSE)</f>
        <v>Dried fruit mixture (hazelnut, cashew, brazil, macadamia, almond, walnut)</v>
      </c>
      <c r="O154" s="2" t="str">
        <f>VLOOKUP($A154,'FR EN ES DN'!$B$2:$L$600,6,FALSE)</f>
        <v>National</v>
      </c>
      <c r="P154" s="2" t="str">
        <f>VLOOKUP($A154,'FR EN ES DN'!$B$2:$L$600,7,FALSE)</f>
        <v>kg</v>
      </c>
      <c r="Q154" s="2">
        <f>VLOOKUP($A154,'FR EN ES DN'!$B$2:$L$600,9,FALSE)</f>
        <v>0</v>
      </c>
      <c r="R154" s="2">
        <f>VLOOKUP($A154,'FR EN ES DN'!$B$2:$L$600,10,FALSE)</f>
        <v>0</v>
      </c>
      <c r="S154" s="2">
        <f>VLOOKUP($A154,'FR EN ES DN'!$B$2:$L$600,11,FALSE)</f>
        <v>0</v>
      </c>
    </row>
    <row r="155" spans="1:19" x14ac:dyDescent="0.25">
      <c r="A155" s="11">
        <v>3112</v>
      </c>
      <c r="B155" s="11">
        <v>3112</v>
      </c>
      <c r="C155" s="12" t="s">
        <v>546</v>
      </c>
      <c r="D155" s="11" t="s">
        <v>547</v>
      </c>
      <c r="E155" s="12" t="s">
        <v>548</v>
      </c>
      <c r="F155" s="11" t="s">
        <v>818</v>
      </c>
      <c r="G155" s="13" t="s">
        <v>809</v>
      </c>
      <c r="H155" s="14">
        <v>2.38</v>
      </c>
      <c r="I155" s="15" t="s">
        <v>29</v>
      </c>
      <c r="J155" s="16" t="s">
        <v>807</v>
      </c>
      <c r="K155" s="16" t="s">
        <v>807</v>
      </c>
      <c r="L155" s="16" t="s">
        <v>807</v>
      </c>
      <c r="M155" s="16" t="s">
        <v>807</v>
      </c>
      <c r="N155" s="2" t="str">
        <f>VLOOKUP(A155,'FR EN ES DN'!$B$2:$L$600,5,FALSE)</f>
        <v xml:space="preserve">toad skin Melon </v>
      </c>
      <c r="O155" s="2" t="str">
        <f>VLOOKUP($A155,'FR EN ES DN'!$B$2:$L$600,6,FALSE)</f>
        <v>Cordova</v>
      </c>
      <c r="P155" s="2" t="str">
        <f>VLOOKUP($A155,'FR EN ES DN'!$B$2:$L$600,7,FALSE)</f>
        <v>kg</v>
      </c>
      <c r="Q155" s="2" t="str">
        <f>VLOOKUP($A155,'FR EN ES DN'!$B$2:$L$600,9,FALSE)</f>
        <v>Tudsehudmelon</v>
      </c>
      <c r="R155" s="2" t="str">
        <f>VLOOKUP($A155,'FR EN ES DN'!$B$2:$L$600,10,FALSE)</f>
        <v>Cordova</v>
      </c>
      <c r="S155" s="2" t="str">
        <f>VLOOKUP($A155,'FR EN ES DN'!$B$2:$L$600,11,FALSE)</f>
        <v>kg</v>
      </c>
    </row>
    <row r="156" spans="1:19" x14ac:dyDescent="0.25">
      <c r="A156" s="5">
        <v>1052</v>
      </c>
      <c r="B156" s="5">
        <v>1052</v>
      </c>
      <c r="C156" s="6" t="s">
        <v>550</v>
      </c>
      <c r="D156" s="5" t="s">
        <v>551</v>
      </c>
      <c r="E156" s="6" t="s">
        <v>553</v>
      </c>
      <c r="F156" s="5" t="s">
        <v>819</v>
      </c>
      <c r="G156" s="7"/>
      <c r="H156" s="8">
        <v>2.86</v>
      </c>
      <c r="I156" s="9" t="s">
        <v>29</v>
      </c>
      <c r="J156" s="10" t="s">
        <v>807</v>
      </c>
      <c r="K156" s="10" t="s">
        <v>807</v>
      </c>
      <c r="L156" s="10"/>
      <c r="M156" s="10" t="s">
        <v>807</v>
      </c>
      <c r="N156" s="2" t="str">
        <f>VLOOKUP(A156,'FR EN ES DN'!$B$2:$L$600,5,FALSE)</f>
        <v>toad skin Melon Organic</v>
      </c>
      <c r="O156" s="2" t="str">
        <f>VLOOKUP($A156,'FR EN ES DN'!$B$2:$L$600,6,FALSE)</f>
        <v>Andalusia</v>
      </c>
      <c r="P156" s="2" t="str">
        <f>VLOOKUP($A156,'FR EN ES DN'!$B$2:$L$600,7,FALSE)</f>
        <v>kg</v>
      </c>
      <c r="Q156" s="2" t="str">
        <f>VLOOKUP($A156,'FR EN ES DN'!$B$2:$L$600,9,FALSE)</f>
        <v>Organisk Tudsehudmelon</v>
      </c>
      <c r="R156" s="2" t="str">
        <f>VLOOKUP($A156,'FR EN ES DN'!$B$2:$L$600,10,FALSE)</f>
        <v>Andalousia</v>
      </c>
      <c r="S156" s="2" t="str">
        <f>VLOOKUP($A156,'FR EN ES DN'!$B$2:$L$600,11,FALSE)</f>
        <v>kg</v>
      </c>
    </row>
    <row r="157" spans="1:19" x14ac:dyDescent="0.25">
      <c r="A157" s="11">
        <v>3925</v>
      </c>
      <c r="B157" s="11">
        <v>3925</v>
      </c>
      <c r="C157" s="12" t="s">
        <v>1681</v>
      </c>
      <c r="D157" s="11" t="s">
        <v>22</v>
      </c>
      <c r="E157" s="12" t="s">
        <v>558</v>
      </c>
      <c r="F157" s="11" t="s">
        <v>808</v>
      </c>
      <c r="G157" s="13" t="s">
        <v>809</v>
      </c>
      <c r="H157" s="14">
        <v>12.73</v>
      </c>
      <c r="I157" s="15" t="s">
        <v>14</v>
      </c>
      <c r="J157" s="16" t="s">
        <v>807</v>
      </c>
      <c r="K157" s="16"/>
      <c r="L157" s="16"/>
      <c r="M157" s="16"/>
      <c r="N157" s="2" t="str">
        <f>VLOOKUP(A157,'FR EN ES DN'!$B$2:$L$600,5,FALSE)</f>
        <v>Avocado honey (glass jar 1L)</v>
      </c>
      <c r="O157" s="2" t="str">
        <f>VLOOKUP($A157,'FR EN ES DN'!$B$2:$L$600,6,FALSE)</f>
        <v>Grenade</v>
      </c>
      <c r="P157" s="2" t="str">
        <f>VLOOKUP($A157,'FR EN ES DN'!$B$2:$L$600,7,FALSE)</f>
        <v>Piece</v>
      </c>
      <c r="Q157" s="2" t="str">
        <f>VLOOKUP($A157,'FR EN ES DN'!$B$2:$L$600,9,FALSE)</f>
        <v>Avocado honning (1l)</v>
      </c>
      <c r="R157" s="2" t="str">
        <f>VLOOKUP($A157,'FR EN ES DN'!$B$2:$L$600,10,FALSE)</f>
        <v>Grenada</v>
      </c>
      <c r="S157" s="2" t="str">
        <f>VLOOKUP($A157,'FR EN ES DN'!$B$2:$L$600,11,FALSE)</f>
        <v>stk.</v>
      </c>
    </row>
    <row r="158" spans="1:19" ht="22.5" x14ac:dyDescent="0.25">
      <c r="A158" s="5">
        <v>1324</v>
      </c>
      <c r="B158" s="5">
        <v>1324</v>
      </c>
      <c r="C158" s="6" t="s">
        <v>1682</v>
      </c>
      <c r="D158" s="5" t="s">
        <v>564</v>
      </c>
      <c r="E158" s="6" t="s">
        <v>576</v>
      </c>
      <c r="F158" s="5" t="s">
        <v>564</v>
      </c>
      <c r="G158" s="7" t="s">
        <v>809</v>
      </c>
      <c r="H158" s="8">
        <v>19.850000000000001</v>
      </c>
      <c r="I158" s="9" t="s">
        <v>14</v>
      </c>
      <c r="J158" s="10" t="s">
        <v>807</v>
      </c>
      <c r="K158" s="10"/>
      <c r="L158" s="10"/>
      <c r="M158" s="10"/>
      <c r="N158" s="2" t="str">
        <f>VLOOKUP(A158,'FR EN ES DN'!$B$2:$L$600,5,FALSE)</f>
        <v>Organic eucalyptus honey
(Glass jar of 1L)</v>
      </c>
      <c r="O158" s="2" t="str">
        <f>VLOOKUP($A158,'FR EN ES DN'!$B$2:$L$600,6,FALSE)</f>
        <v>Huelva</v>
      </c>
      <c r="P158" s="2" t="str">
        <f>VLOOKUP($A158,'FR EN ES DN'!$B$2:$L$600,7,FALSE)</f>
        <v>Piece</v>
      </c>
      <c r="Q158" s="2" t="str">
        <f>VLOOKUP($A158,'FR EN ES DN'!$B$2:$L$600,9,FALSE)</f>
        <v>Organisk Eukalyptus honning (1l)</v>
      </c>
      <c r="R158" s="2" t="str">
        <f>VLOOKUP($A158,'FR EN ES DN'!$B$2:$L$600,10,FALSE)</f>
        <v>Huelva</v>
      </c>
      <c r="S158" s="2" t="str">
        <f>VLOOKUP($A158,'FR EN ES DN'!$B$2:$L$600,11,FALSE)</f>
        <v>stk.</v>
      </c>
    </row>
    <row r="159" spans="1:19" ht="22.5" x14ac:dyDescent="0.25">
      <c r="A159" s="11">
        <v>5113</v>
      </c>
      <c r="B159" s="11">
        <v>5113</v>
      </c>
      <c r="C159" s="12" t="s">
        <v>1683</v>
      </c>
      <c r="D159" s="11" t="s">
        <v>22</v>
      </c>
      <c r="E159" s="12" t="s">
        <v>561</v>
      </c>
      <c r="F159" s="11" t="s">
        <v>808</v>
      </c>
      <c r="G159" s="13" t="s">
        <v>809</v>
      </c>
      <c r="H159" s="14">
        <v>12.73</v>
      </c>
      <c r="I159" s="15" t="s">
        <v>14</v>
      </c>
      <c r="J159" s="16" t="s">
        <v>807</v>
      </c>
      <c r="K159" s="16"/>
      <c r="L159" s="16"/>
      <c r="M159" s="16"/>
      <c r="N159" s="2" t="str">
        <f>VLOOKUP(A159,'FR EN ES DN'!$B$2:$L$600,5,FALSE)</f>
        <v>Orange Blossom Honey (1L glass jar)</v>
      </c>
      <c r="O159" s="2" t="str">
        <f>VLOOKUP($A159,'FR EN ES DN'!$B$2:$L$600,6,FALSE)</f>
        <v>Grenade</v>
      </c>
      <c r="P159" s="2" t="str">
        <f>VLOOKUP($A159,'FR EN ES DN'!$B$2:$L$600,7,FALSE)</f>
        <v>Piece</v>
      </c>
      <c r="Q159" s="2" t="str">
        <f>VLOOKUP($A159,'FR EN ES DN'!$B$2:$L$600,9,FALSE)</f>
        <v>Appelsinblomst honning (1l)</v>
      </c>
      <c r="R159" s="2" t="str">
        <f>VLOOKUP($A159,'FR EN ES DN'!$B$2:$L$600,10,FALSE)</f>
        <v>Grenada</v>
      </c>
      <c r="S159" s="2" t="str">
        <f>VLOOKUP($A159,'FR EN ES DN'!$B$2:$L$600,11,FALSE)</f>
        <v>stk.</v>
      </c>
    </row>
    <row r="160" spans="1:19" ht="22.5" x14ac:dyDescent="0.25">
      <c r="A160" s="5">
        <v>5107</v>
      </c>
      <c r="B160" s="5">
        <v>5107</v>
      </c>
      <c r="C160" s="6" t="s">
        <v>1684</v>
      </c>
      <c r="D160" s="5" t="s">
        <v>22</v>
      </c>
      <c r="E160" s="6" t="s">
        <v>569</v>
      </c>
      <c r="F160" s="5" t="s">
        <v>808</v>
      </c>
      <c r="G160" s="7" t="s">
        <v>809</v>
      </c>
      <c r="H160" s="8">
        <v>12.73</v>
      </c>
      <c r="I160" s="9" t="s">
        <v>14</v>
      </c>
      <c r="J160" s="10" t="s">
        <v>807</v>
      </c>
      <c r="K160" s="10"/>
      <c r="L160" s="10"/>
      <c r="M160" s="10"/>
      <c r="N160" s="2" t="str">
        <f>VLOOKUP(A160,'FR EN ES DN'!$B$2:$L$600,5,FALSE)</f>
        <v>Mountain honey (glass jar of 1L)</v>
      </c>
      <c r="O160" s="2" t="str">
        <f>VLOOKUP($A160,'FR EN ES DN'!$B$2:$L$600,6,FALSE)</f>
        <v>Grenade</v>
      </c>
      <c r="P160" s="2" t="str">
        <f>VLOOKUP($A160,'FR EN ES DN'!$B$2:$L$600,7,FALSE)</f>
        <v>Piece</v>
      </c>
      <c r="Q160" s="2" t="str">
        <f>VLOOKUP($A160,'FR EN ES DN'!$B$2:$L$600,9,FALSE)</f>
        <v>Bjerg honning (1l)</v>
      </c>
      <c r="R160" s="2" t="str">
        <f>VLOOKUP($A160,'FR EN ES DN'!$B$2:$L$600,10,FALSE)</f>
        <v>Grenada</v>
      </c>
      <c r="S160" s="2" t="str">
        <f>VLOOKUP($A160,'FR EN ES DN'!$B$2:$L$600,11,FALSE)</f>
        <v>stk.</v>
      </c>
    </row>
    <row r="161" spans="1:19" x14ac:dyDescent="0.25">
      <c r="A161" s="11">
        <v>3585</v>
      </c>
      <c r="B161" s="11">
        <v>3585</v>
      </c>
      <c r="C161" s="12" t="s">
        <v>1685</v>
      </c>
      <c r="D161" s="11" t="s">
        <v>22</v>
      </c>
      <c r="E161" s="12" t="s">
        <v>573</v>
      </c>
      <c r="F161" s="11" t="s">
        <v>808</v>
      </c>
      <c r="G161" s="13" t="s">
        <v>809</v>
      </c>
      <c r="H161" s="14">
        <v>12.73</v>
      </c>
      <c r="I161" s="15" t="s">
        <v>14</v>
      </c>
      <c r="J161" s="16" t="s">
        <v>807</v>
      </c>
      <c r="K161" s="16"/>
      <c r="L161" s="16"/>
      <c r="M161" s="16"/>
      <c r="N161" s="2" t="str">
        <f>VLOOKUP(A161,'FR EN ES DN'!$B$2:$L$600,5,FALSE)</f>
        <v>Rosemary honey (glass jar of 1L)</v>
      </c>
      <c r="O161" s="2" t="str">
        <f>VLOOKUP($A161,'FR EN ES DN'!$B$2:$L$600,6,FALSE)</f>
        <v>Grenade</v>
      </c>
      <c r="P161" s="2" t="str">
        <f>VLOOKUP($A161,'FR EN ES DN'!$B$2:$L$600,7,FALSE)</f>
        <v>Piece</v>
      </c>
      <c r="Q161" s="2" t="str">
        <f>VLOOKUP($A161,'FR EN ES DN'!$B$2:$L$600,9,FALSE)</f>
        <v>Rosmarin honning (1l)</v>
      </c>
      <c r="R161" s="2" t="str">
        <f>VLOOKUP($A161,'FR EN ES DN'!$B$2:$L$600,10,FALSE)</f>
        <v>Grenada</v>
      </c>
      <c r="S161" s="2" t="str">
        <f>VLOOKUP($A161,'FR EN ES DN'!$B$2:$L$600,11,FALSE)</f>
        <v>stk.</v>
      </c>
    </row>
    <row r="162" spans="1:19" x14ac:dyDescent="0.25">
      <c r="A162" s="5">
        <v>5114</v>
      </c>
      <c r="B162" s="5">
        <v>5114</v>
      </c>
      <c r="C162" s="6" t="s">
        <v>1686</v>
      </c>
      <c r="D162" s="5" t="s">
        <v>22</v>
      </c>
      <c r="E162" s="6" t="s">
        <v>579</v>
      </c>
      <c r="F162" s="5" t="s">
        <v>808</v>
      </c>
      <c r="G162" s="7" t="s">
        <v>809</v>
      </c>
      <c r="H162" s="8">
        <v>10.67</v>
      </c>
      <c r="I162" s="9" t="s">
        <v>14</v>
      </c>
      <c r="J162" s="10" t="s">
        <v>807</v>
      </c>
      <c r="K162" s="10"/>
      <c r="L162" s="10"/>
      <c r="M162" s="10"/>
      <c r="N162" s="2" t="str">
        <f>VLOOKUP(A162,'FR EN ES DN'!$B$2:$L$600,5,FALSE)</f>
        <v>Multi-flowers Honey  (glass jar of 1L)</v>
      </c>
      <c r="O162" s="2" t="str">
        <f>VLOOKUP($A162,'FR EN ES DN'!$B$2:$L$600,6,FALSE)</f>
        <v>Grenade</v>
      </c>
      <c r="P162" s="2" t="str">
        <f>VLOOKUP($A162,'FR EN ES DN'!$B$2:$L$600,7,FALSE)</f>
        <v>Piece</v>
      </c>
      <c r="Q162" s="2" t="str">
        <f>VLOOKUP($A162,'FR EN ES DN'!$B$2:$L$600,9,FALSE)</f>
        <v>Honning Multi-blomster (1l)</v>
      </c>
      <c r="R162" s="2" t="str">
        <f>VLOOKUP($A162,'FR EN ES DN'!$B$2:$L$600,10,FALSE)</f>
        <v>Grenada</v>
      </c>
      <c r="S162" s="2" t="str">
        <f>VLOOKUP($A162,'FR EN ES DN'!$B$2:$L$600,11,FALSE)</f>
        <v>stk.</v>
      </c>
    </row>
    <row r="163" spans="1:19" ht="22.5" x14ac:dyDescent="0.25">
      <c r="A163" s="11">
        <v>1707</v>
      </c>
      <c r="B163" s="11">
        <v>1707</v>
      </c>
      <c r="C163" s="12" t="s">
        <v>1509</v>
      </c>
      <c r="D163" s="11" t="s">
        <v>551</v>
      </c>
      <c r="E163" s="12" t="s">
        <v>1510</v>
      </c>
      <c r="F163" s="11" t="s">
        <v>819</v>
      </c>
      <c r="G163" s="13"/>
      <c r="H163" s="14">
        <v>5.45</v>
      </c>
      <c r="I163" s="15" t="s">
        <v>14</v>
      </c>
      <c r="J163" s="16"/>
      <c r="K163" s="16"/>
      <c r="L163" s="16"/>
      <c r="M163" s="16"/>
      <c r="N163" s="2" t="str">
        <f>VLOOKUP(A163,'FR EN ES DN'!$B$2:$L$600,5,FALSE)</f>
        <v>Organic moringa powder (vegetable capsules) (approx. 100 pcs.)</v>
      </c>
      <c r="O163" s="2" t="str">
        <f>VLOOKUP($A163,'FR EN ES DN'!$B$2:$L$600,6,FALSE)</f>
        <v>Andalousie</v>
      </c>
      <c r="P163" s="2" t="str">
        <f>VLOOKUP($A163,'FR EN ES DN'!$B$2:$L$600,7,FALSE)</f>
        <v>Piece</v>
      </c>
      <c r="Q163" s="2">
        <f>VLOOKUP($A163,'FR EN ES DN'!$B$2:$L$600,9,FALSE)</f>
        <v>0</v>
      </c>
      <c r="R163" s="2">
        <f>VLOOKUP($A163,'FR EN ES DN'!$B$2:$L$600,10,FALSE)</f>
        <v>0</v>
      </c>
      <c r="S163" s="2">
        <f>VLOOKUP($A163,'FR EN ES DN'!$B$2:$L$600,11,FALSE)</f>
        <v>0</v>
      </c>
    </row>
    <row r="164" spans="1:19" x14ac:dyDescent="0.25">
      <c r="A164" s="5">
        <v>1730</v>
      </c>
      <c r="B164" s="5">
        <v>1730</v>
      </c>
      <c r="C164" s="6" t="s">
        <v>1511</v>
      </c>
      <c r="D164" s="5" t="s">
        <v>551</v>
      </c>
      <c r="E164" s="6" t="s">
        <v>1512</v>
      </c>
      <c r="F164" s="5" t="s">
        <v>819</v>
      </c>
      <c r="G164" s="7"/>
      <c r="H164" s="8">
        <v>16.41</v>
      </c>
      <c r="I164" s="9" t="s">
        <v>14</v>
      </c>
      <c r="J164" s="10"/>
      <c r="K164" s="10"/>
      <c r="L164" s="10"/>
      <c r="M164" s="10"/>
      <c r="N164" s="2" t="str">
        <f>VLOOKUP(A164,'FR EN ES DN'!$B$2:$L$600,5,FALSE)</f>
        <v>Organic moringa powder (approx. 500g)</v>
      </c>
      <c r="O164" s="2" t="str">
        <f>VLOOKUP($A164,'FR EN ES DN'!$B$2:$L$600,6,FALSE)</f>
        <v>Andalousie</v>
      </c>
      <c r="P164" s="2" t="str">
        <f>VLOOKUP($A164,'FR EN ES DN'!$B$2:$L$600,7,FALSE)</f>
        <v>Piece</v>
      </c>
      <c r="Q164" s="2">
        <f>VLOOKUP($A164,'FR EN ES DN'!$B$2:$L$600,9,FALSE)</f>
        <v>0</v>
      </c>
      <c r="R164" s="2">
        <f>VLOOKUP($A164,'FR EN ES DN'!$B$2:$L$600,10,FALSE)</f>
        <v>0</v>
      </c>
      <c r="S164" s="2">
        <f>VLOOKUP($A164,'FR EN ES DN'!$B$2:$L$600,11,FALSE)</f>
        <v>0</v>
      </c>
    </row>
    <row r="165" spans="1:19" x14ac:dyDescent="0.25">
      <c r="A165" s="11">
        <v>1729</v>
      </c>
      <c r="B165" s="11">
        <v>1729</v>
      </c>
      <c r="C165" s="12" t="s">
        <v>1687</v>
      </c>
      <c r="D165" s="11" t="s">
        <v>551</v>
      </c>
      <c r="E165" s="12" t="s">
        <v>1514</v>
      </c>
      <c r="F165" s="11" t="s">
        <v>819</v>
      </c>
      <c r="G165" s="13"/>
      <c r="H165" s="14">
        <v>17.39</v>
      </c>
      <c r="I165" s="15" t="s">
        <v>14</v>
      </c>
      <c r="J165" s="16"/>
      <c r="K165" s="16"/>
      <c r="L165" s="16"/>
      <c r="M165" s="16"/>
      <c r="N165" s="2" t="str">
        <f>VLOOKUP(A165,'FR EN ES DN'!$B$2:$L$600,5,FALSE)</f>
        <v>Moringa dried organic leaf (approx. 500 g.)</v>
      </c>
      <c r="O165" s="2" t="str">
        <f>VLOOKUP($A165,'FR EN ES DN'!$B$2:$L$600,6,FALSE)</f>
        <v>Andalousie</v>
      </c>
      <c r="P165" s="2" t="str">
        <f>VLOOKUP($A165,'FR EN ES DN'!$B$2:$L$600,7,FALSE)</f>
        <v>Piece</v>
      </c>
      <c r="Q165" s="2">
        <f>VLOOKUP($A165,'FR EN ES DN'!$B$2:$L$600,9,FALSE)</f>
        <v>0</v>
      </c>
      <c r="R165" s="2">
        <f>VLOOKUP($A165,'FR EN ES DN'!$B$2:$L$600,10,FALSE)</f>
        <v>0</v>
      </c>
      <c r="S165" s="2">
        <f>VLOOKUP($A165,'FR EN ES DN'!$B$2:$L$600,11,FALSE)</f>
        <v>0</v>
      </c>
    </row>
    <row r="166" spans="1:19" ht="22.5" x14ac:dyDescent="0.25">
      <c r="A166" s="5">
        <v>3626</v>
      </c>
      <c r="B166" s="5">
        <v>3626</v>
      </c>
      <c r="C166" s="6" t="s">
        <v>1800</v>
      </c>
      <c r="D166" s="5" t="s">
        <v>22</v>
      </c>
      <c r="E166" s="6" t="s">
        <v>1801</v>
      </c>
      <c r="F166" s="5" t="s">
        <v>808</v>
      </c>
      <c r="G166" s="7"/>
      <c r="H166" s="8">
        <v>3.96</v>
      </c>
      <c r="I166" s="9" t="s">
        <v>29</v>
      </c>
      <c r="J166" s="10" t="s">
        <v>807</v>
      </c>
      <c r="K166" s="10"/>
      <c r="L166" s="10"/>
      <c r="M166" s="10" t="s">
        <v>807</v>
      </c>
      <c r="N166" s="2" t="str">
        <f>VLOOKUP(A166,'FR EN ES DN'!$B$2:$L$600,5,FALSE)</f>
        <v>Winter medlar</v>
      </c>
      <c r="O166" s="2" t="str">
        <f>VLOOKUP($A166,'FR EN ES DN'!$B$2:$L$600,6,FALSE)</f>
        <v>Grenade</v>
      </c>
      <c r="P166" s="2" t="str">
        <f>VLOOKUP($A166,'FR EN ES DN'!$B$2:$L$600,7,FALSE)</f>
        <v>kg</v>
      </c>
      <c r="Q166" s="2">
        <f>VLOOKUP($A166,'FR EN ES DN'!$B$2:$L$600,9,FALSE)</f>
        <v>0</v>
      </c>
      <c r="R166" s="2">
        <f>VLOOKUP($A166,'FR EN ES DN'!$B$2:$L$600,10,FALSE)</f>
        <v>0</v>
      </c>
      <c r="S166" s="2">
        <f>VLOOKUP($A166,'FR EN ES DN'!$B$2:$L$600,11,FALSE)</f>
        <v>0</v>
      </c>
    </row>
    <row r="167" spans="1:19" ht="22.5" x14ac:dyDescent="0.25">
      <c r="A167" s="11">
        <v>3078</v>
      </c>
      <c r="B167" s="11">
        <v>3078</v>
      </c>
      <c r="C167" s="12" t="s">
        <v>1802</v>
      </c>
      <c r="D167" s="11" t="s">
        <v>1803</v>
      </c>
      <c r="E167" s="12" t="s">
        <v>1804</v>
      </c>
      <c r="F167" s="11" t="s">
        <v>1803</v>
      </c>
      <c r="G167" s="13"/>
      <c r="H167" s="14">
        <v>8.48</v>
      </c>
      <c r="I167" s="15" t="s">
        <v>14</v>
      </c>
      <c r="J167" s="16" t="s">
        <v>807</v>
      </c>
      <c r="K167" s="16"/>
      <c r="L167" s="16"/>
      <c r="M167" s="16"/>
      <c r="N167" s="2" t="str">
        <f>VLOOKUP(A167,'FR EN ES DN'!$B$2:$L$600,5,FALSE)</f>
        <v>Raw hazelnut in jumbo shell (approx. 1 kg.)</v>
      </c>
      <c r="O167" s="2" t="str">
        <f>VLOOKUP($A167,'FR EN ES DN'!$B$2:$L$600,6,FALSE)</f>
        <v>USA</v>
      </c>
      <c r="P167" s="2" t="str">
        <f>VLOOKUP($A167,'FR EN ES DN'!$B$2:$L$600,7,FALSE)</f>
        <v>Piece</v>
      </c>
      <c r="Q167" s="2">
        <f>VLOOKUP($A167,'FR EN ES DN'!$B$2:$L$600,9,FALSE)</f>
        <v>0</v>
      </c>
      <c r="R167" s="2">
        <f>VLOOKUP($A167,'FR EN ES DN'!$B$2:$L$600,10,FALSE)</f>
        <v>0</v>
      </c>
      <c r="S167" s="2">
        <f>VLOOKUP($A167,'FR EN ES DN'!$B$2:$L$600,11,FALSE)</f>
        <v>0</v>
      </c>
    </row>
    <row r="168" spans="1:19" ht="22.5" x14ac:dyDescent="0.25">
      <c r="A168" s="5" t="s">
        <v>1819</v>
      </c>
      <c r="B168" s="5">
        <v>3078</v>
      </c>
      <c r="C168" s="6" t="s">
        <v>1805</v>
      </c>
      <c r="D168" s="5" t="s">
        <v>1803</v>
      </c>
      <c r="E168" s="6" t="s">
        <v>1806</v>
      </c>
      <c r="F168" s="5" t="s">
        <v>1803</v>
      </c>
      <c r="G168" s="7"/>
      <c r="H168" s="8">
        <v>4.92</v>
      </c>
      <c r="I168" s="9" t="s">
        <v>14</v>
      </c>
      <c r="J168" s="10"/>
      <c r="K168" s="10"/>
      <c r="L168" s="10"/>
      <c r="M168" s="10"/>
      <c r="N168" s="2" t="str">
        <f>VLOOKUP(A168,'FR EN ES DN'!$B$2:$L$600,5,FALSE)</f>
        <v>Raw hazelnut in jumbo shell (approx. 500g)</v>
      </c>
      <c r="O168" s="2" t="str">
        <f>VLOOKUP($A168,'FR EN ES DN'!$B$2:$L$600,6,FALSE)</f>
        <v>USA</v>
      </c>
      <c r="P168" s="2" t="str">
        <f>VLOOKUP($A168,'FR EN ES DN'!$B$2:$L$600,7,FALSE)</f>
        <v>Piece</v>
      </c>
      <c r="Q168" s="2">
        <f>VLOOKUP($A168,'FR EN ES DN'!$B$2:$L$600,9,FALSE)</f>
        <v>0</v>
      </c>
      <c r="R168" s="2">
        <f>VLOOKUP($A168,'FR EN ES DN'!$B$2:$L$600,10,FALSE)</f>
        <v>0</v>
      </c>
      <c r="S168" s="2">
        <f>VLOOKUP($A168,'FR EN ES DN'!$B$2:$L$600,11,FALSE)</f>
        <v>0</v>
      </c>
    </row>
    <row r="169" spans="1:19" ht="22.5" x14ac:dyDescent="0.25">
      <c r="A169" s="11">
        <v>6180</v>
      </c>
      <c r="B169" s="11">
        <v>6180</v>
      </c>
      <c r="C169" s="12" t="s">
        <v>1067</v>
      </c>
      <c r="D169" s="11" t="s">
        <v>582</v>
      </c>
      <c r="E169" s="12" t="s">
        <v>588</v>
      </c>
      <c r="F169" s="11" t="s">
        <v>813</v>
      </c>
      <c r="G169" s="13" t="s">
        <v>809</v>
      </c>
      <c r="H169" s="14">
        <v>19.850000000000001</v>
      </c>
      <c r="I169" s="15" t="s">
        <v>14</v>
      </c>
      <c r="J169" s="16" t="s">
        <v>807</v>
      </c>
      <c r="K169" s="16"/>
      <c r="L169" s="16"/>
      <c r="M169" s="16"/>
      <c r="N169" s="2" t="str">
        <f>VLOOKUP(A169,'FR EN ES DN'!$B$2:$L$600,5,FALSE)</f>
        <v>Hazelnut without shell Raw Organic (approx. 1kg)</v>
      </c>
      <c r="O169" s="2" t="str">
        <f>VLOOKUP($A169,'FR EN ES DN'!$B$2:$L$600,6,FALSE)</f>
        <v>National</v>
      </c>
      <c r="P169" s="2" t="str">
        <f>VLOOKUP($A169,'FR EN ES DN'!$B$2:$L$600,7,FALSE)</f>
        <v>Piece</v>
      </c>
      <c r="Q169" s="2">
        <f>VLOOKUP($A169,'FR EN ES DN'!$B$2:$L$600,9,FALSE)</f>
        <v>0</v>
      </c>
      <c r="R169" s="2">
        <f>VLOOKUP($A169,'FR EN ES DN'!$B$2:$L$600,10,FALSE)</f>
        <v>0</v>
      </c>
      <c r="S169" s="2">
        <f>VLOOKUP($A169,'FR EN ES DN'!$B$2:$L$600,11,FALSE)</f>
        <v>0</v>
      </c>
    </row>
    <row r="170" spans="1:19" x14ac:dyDescent="0.25">
      <c r="A170" s="5">
        <v>1027</v>
      </c>
      <c r="B170" s="5">
        <v>1027</v>
      </c>
      <c r="C170" s="6" t="s">
        <v>1068</v>
      </c>
      <c r="D170" s="5" t="s">
        <v>591</v>
      </c>
      <c r="E170" s="6" t="s">
        <v>592</v>
      </c>
      <c r="F170" s="5" t="s">
        <v>34</v>
      </c>
      <c r="G170" s="7" t="s">
        <v>809</v>
      </c>
      <c r="H170" s="8">
        <v>20.52</v>
      </c>
      <c r="I170" s="9" t="s">
        <v>14</v>
      </c>
      <c r="J170" s="10" t="s">
        <v>807</v>
      </c>
      <c r="K170" s="10" t="s">
        <v>807</v>
      </c>
      <c r="L170" s="10"/>
      <c r="M170" s="10"/>
      <c r="N170" s="2" t="str">
        <f>VLOOKUP(A170,'FR EN ES DN'!$B$2:$L$600,5,FALSE)</f>
        <v>cashew RAW Organic (bag 1kg)</v>
      </c>
      <c r="O170" s="2" t="str">
        <f>VLOOKUP($A170,'FR EN ES DN'!$B$2:$L$600,6,FALSE)</f>
        <v>India</v>
      </c>
      <c r="P170" s="2" t="str">
        <f>VLOOKUP($A170,'FR EN ES DN'!$B$2:$L$600,7,FALSE)</f>
        <v>Piece</v>
      </c>
      <c r="Q170" s="2" t="str">
        <f>VLOOKUP($A170,'FR EN ES DN'!$B$2:$L$600,9,FALSE)</f>
        <v>Organisk cashew nødder (1kg)</v>
      </c>
      <c r="R170" s="2" t="str">
        <f>VLOOKUP($A170,'FR EN ES DN'!$B$2:$L$600,10,FALSE)</f>
        <v>Indien</v>
      </c>
      <c r="S170" s="2" t="str">
        <f>VLOOKUP($A170,'FR EN ES DN'!$B$2:$L$600,11,FALSE)</f>
        <v>stk.</v>
      </c>
    </row>
    <row r="171" spans="1:19" ht="22.5" x14ac:dyDescent="0.25">
      <c r="A171" s="11" t="s">
        <v>594</v>
      </c>
      <c r="B171" s="11" t="s">
        <v>594</v>
      </c>
      <c r="C171" s="12" t="s">
        <v>1069</v>
      </c>
      <c r="D171" s="11" t="s">
        <v>596</v>
      </c>
      <c r="E171" s="12" t="s">
        <v>600</v>
      </c>
      <c r="F171" s="11" t="s">
        <v>820</v>
      </c>
      <c r="G171" s="13" t="s">
        <v>809</v>
      </c>
      <c r="H171" s="14">
        <v>43.81</v>
      </c>
      <c r="I171" s="15" t="s">
        <v>14</v>
      </c>
      <c r="J171" s="16"/>
      <c r="K171" s="16"/>
      <c r="L171" s="16"/>
      <c r="M171" s="16"/>
      <c r="N171" s="2" t="str">
        <f>VLOOKUP(A171,'FR EN ES DN'!$B$2:$L$600,5,FALSE)</f>
        <v>Macadamia nuts without shell Organic (500g)</v>
      </c>
      <c r="O171" s="2" t="str">
        <f>VLOOKUP($A171,'FR EN ES DN'!$B$2:$L$600,6,FALSE)</f>
        <v>Kenya</v>
      </c>
      <c r="P171" s="2" t="str">
        <f>VLOOKUP($A171,'FR EN ES DN'!$B$2:$L$600,7,FALSE)</f>
        <v>Piece</v>
      </c>
      <c r="Q171" s="2" t="str">
        <f>VLOOKUP($A171,'FR EN ES DN'!$B$2:$L$600,9,FALSE)</f>
        <v>Organisk Macadamia nødder (500g)</v>
      </c>
      <c r="R171" s="2" t="str">
        <f>VLOOKUP($A171,'FR EN ES DN'!$B$2:$L$600,10,FALSE)</f>
        <v>Kenya</v>
      </c>
      <c r="S171" s="2" t="str">
        <f>VLOOKUP($A171,'FR EN ES DN'!$B$2:$L$600,11,FALSE)</f>
        <v>stk.</v>
      </c>
    </row>
    <row r="172" spans="1:19" ht="22.5" x14ac:dyDescent="0.25">
      <c r="A172" s="5" t="s">
        <v>599</v>
      </c>
      <c r="B172" s="5" t="s">
        <v>594</v>
      </c>
      <c r="C172" s="6" t="s">
        <v>1070</v>
      </c>
      <c r="D172" s="5" t="s">
        <v>596</v>
      </c>
      <c r="E172" s="6" t="s">
        <v>597</v>
      </c>
      <c r="F172" s="5" t="s">
        <v>820</v>
      </c>
      <c r="G172" s="7" t="s">
        <v>809</v>
      </c>
      <c r="H172" s="8">
        <v>22.59</v>
      </c>
      <c r="I172" s="9" t="s">
        <v>14</v>
      </c>
      <c r="J172" s="10"/>
      <c r="K172" s="10"/>
      <c r="L172" s="10"/>
      <c r="M172" s="10"/>
      <c r="N172" s="2" t="str">
        <f>VLOOKUP(A172,'FR EN ES DN'!$B$2:$L$600,5,FALSE)</f>
        <v>Macadamia nuts without shell Organic (1kg)</v>
      </c>
      <c r="O172" s="2" t="str">
        <f>VLOOKUP($A172,'FR EN ES DN'!$B$2:$L$600,6,FALSE)</f>
        <v>Kenya</v>
      </c>
      <c r="P172" s="2" t="str">
        <f>VLOOKUP($A172,'FR EN ES DN'!$B$2:$L$600,7,FALSE)</f>
        <v>Piece</v>
      </c>
      <c r="Q172" s="2" t="str">
        <f>VLOOKUP($A172,'FR EN ES DN'!$B$2:$L$600,9,FALSE)</f>
        <v>Organisk Macadamia nødder (1kg)</v>
      </c>
      <c r="R172" s="2" t="str">
        <f>VLOOKUP($A172,'FR EN ES DN'!$B$2:$L$600,10,FALSE)</f>
        <v>Kenya</v>
      </c>
      <c r="S172" s="2" t="str">
        <f>VLOOKUP($A172,'FR EN ES DN'!$B$2:$L$600,11,FALSE)</f>
        <v>stk.</v>
      </c>
    </row>
    <row r="173" spans="1:19" ht="22.5" x14ac:dyDescent="0.25">
      <c r="A173" s="11">
        <v>6005</v>
      </c>
      <c r="B173" s="11">
        <v>6005</v>
      </c>
      <c r="C173" s="12" t="s">
        <v>1071</v>
      </c>
      <c r="D173" s="11" t="s">
        <v>603</v>
      </c>
      <c r="E173" s="12" t="s">
        <v>608</v>
      </c>
      <c r="F173" s="11" t="s">
        <v>604</v>
      </c>
      <c r="G173" s="13" t="s">
        <v>809</v>
      </c>
      <c r="H173" s="14">
        <v>35.590000000000003</v>
      </c>
      <c r="I173" s="15" t="s">
        <v>14</v>
      </c>
      <c r="J173" s="16" t="s">
        <v>807</v>
      </c>
      <c r="K173" s="16"/>
      <c r="L173" s="16"/>
      <c r="M173" s="16"/>
      <c r="N173" s="2" t="str">
        <f>VLOOKUP(A173,'FR EN ES DN'!$B$2:$L$600,5,FALSE)</f>
        <v>Pecans nuts without shell Organic (500g)</v>
      </c>
      <c r="O173" s="2" t="str">
        <f>VLOOKUP($A173,'FR EN ES DN'!$B$2:$L$600,6,FALSE)</f>
        <v>Mexico</v>
      </c>
      <c r="P173" s="2" t="str">
        <f>VLOOKUP($A173,'FR EN ES DN'!$B$2:$L$600,7,FALSE)</f>
        <v>Piece</v>
      </c>
      <c r="Q173" s="2" t="str">
        <f>VLOOKUP($A173,'FR EN ES DN'!$B$2:$L$600,9,FALSE)</f>
        <v>Organisk pekannødder (500g)</v>
      </c>
      <c r="R173" s="2" t="str">
        <f>VLOOKUP($A173,'FR EN ES DN'!$B$2:$L$600,10,FALSE)</f>
        <v>Mexico</v>
      </c>
      <c r="S173" s="2" t="str">
        <f>VLOOKUP($A173,'FR EN ES DN'!$B$2:$L$600,11,FALSE)</f>
        <v>stk.</v>
      </c>
    </row>
    <row r="174" spans="1:19" ht="22.5" x14ac:dyDescent="0.25">
      <c r="A174" s="5" t="s">
        <v>607</v>
      </c>
      <c r="B174" s="5">
        <v>6005</v>
      </c>
      <c r="C174" s="6" t="s">
        <v>1072</v>
      </c>
      <c r="D174" s="5" t="s">
        <v>603</v>
      </c>
      <c r="E174" s="6" t="s">
        <v>605</v>
      </c>
      <c r="F174" s="5" t="s">
        <v>604</v>
      </c>
      <c r="G174" s="7" t="s">
        <v>809</v>
      </c>
      <c r="H174" s="8">
        <v>18.760000000000002</v>
      </c>
      <c r="I174" s="9" t="s">
        <v>14</v>
      </c>
      <c r="J174" s="10"/>
      <c r="K174" s="10"/>
      <c r="L174" s="10"/>
      <c r="M174" s="10"/>
      <c r="N174" s="2" t="str">
        <f>VLOOKUP(A174,'FR EN ES DN'!$B$2:$L$600,5,FALSE)</f>
        <v>Pecans shelled Organic (1kg)</v>
      </c>
      <c r="O174" s="2" t="str">
        <f>VLOOKUP($A174,'FR EN ES DN'!$B$2:$L$600,6,FALSE)</f>
        <v>Mexico</v>
      </c>
      <c r="P174" s="2" t="str">
        <f>VLOOKUP($A174,'FR EN ES DN'!$B$2:$L$600,7,FALSE)</f>
        <v>Piece</v>
      </c>
      <c r="Q174" s="2" t="str">
        <f>VLOOKUP($A174,'FR EN ES DN'!$B$2:$L$600,9,FALSE)</f>
        <v>Organisk pekannødder (1kg)</v>
      </c>
      <c r="R174" s="2" t="str">
        <f>VLOOKUP($A174,'FR EN ES DN'!$B$2:$L$600,10,FALSE)</f>
        <v>Mexico</v>
      </c>
      <c r="S174" s="2" t="str">
        <f>VLOOKUP($A174,'FR EN ES DN'!$B$2:$L$600,11,FALSE)</f>
        <v>stk.</v>
      </c>
    </row>
    <row r="175" spans="1:19" ht="22.5" x14ac:dyDescent="0.25">
      <c r="A175" s="11">
        <v>5135</v>
      </c>
      <c r="B175" s="11">
        <v>5135</v>
      </c>
      <c r="C175" s="12" t="s">
        <v>1807</v>
      </c>
      <c r="D175" s="11" t="s">
        <v>582</v>
      </c>
      <c r="E175" s="12" t="s">
        <v>1808</v>
      </c>
      <c r="F175" s="11" t="s">
        <v>813</v>
      </c>
      <c r="G175" s="13"/>
      <c r="H175" s="14">
        <v>6.82</v>
      </c>
      <c r="I175" s="15" t="s">
        <v>14</v>
      </c>
      <c r="J175" s="16"/>
      <c r="K175" s="16"/>
      <c r="L175" s="16"/>
      <c r="M175" s="16"/>
      <c r="N175" s="2" t="str">
        <f>VLOOKUP(A175,'FR EN ES DN'!$B$2:$L$600,5,FALSE)</f>
        <v>Nuts soaked in  chocolate 100% Raw (approx. 180g)</v>
      </c>
      <c r="O175" s="2" t="str">
        <f>VLOOKUP($A175,'FR EN ES DN'!$B$2:$L$600,6,FALSE)</f>
        <v>National</v>
      </c>
      <c r="P175" s="2" t="str">
        <f>VLOOKUP($A175,'FR EN ES DN'!$B$2:$L$600,7,FALSE)</f>
        <v>Piece</v>
      </c>
      <c r="Q175" s="2">
        <f>VLOOKUP($A175,'FR EN ES DN'!$B$2:$L$600,9,FALSE)</f>
        <v>0</v>
      </c>
      <c r="R175" s="2">
        <f>VLOOKUP($A175,'FR EN ES DN'!$B$2:$L$600,10,FALSE)</f>
        <v>0</v>
      </c>
      <c r="S175" s="2">
        <f>VLOOKUP($A175,'FR EN ES DN'!$B$2:$L$600,11,FALSE)</f>
        <v>0</v>
      </c>
    </row>
    <row r="176" spans="1:19" x14ac:dyDescent="0.25">
      <c r="A176" s="5">
        <v>1101</v>
      </c>
      <c r="B176" s="5">
        <v>1101</v>
      </c>
      <c r="C176" s="6" t="s">
        <v>938</v>
      </c>
      <c r="D176" s="5" t="s">
        <v>28</v>
      </c>
      <c r="E176" s="6" t="s">
        <v>611</v>
      </c>
      <c r="F176" s="5" t="s">
        <v>810</v>
      </c>
      <c r="G176" s="7"/>
      <c r="H176" s="8">
        <v>1.77</v>
      </c>
      <c r="I176" s="9" t="s">
        <v>29</v>
      </c>
      <c r="J176" s="10" t="s">
        <v>807</v>
      </c>
      <c r="K176" s="10" t="s">
        <v>807</v>
      </c>
      <c r="L176" s="10"/>
      <c r="M176" s="10"/>
      <c r="N176" s="2" t="str">
        <f>VLOOKUP(A176,'FR EN ES DN'!$B$2:$L$600,5,FALSE)</f>
        <v>Onion Organic</v>
      </c>
      <c r="O176" s="2" t="str">
        <f>VLOOKUP($A176,'FR EN ES DN'!$B$2:$L$600,6,FALSE)</f>
        <v>Malagua</v>
      </c>
      <c r="P176" s="2" t="str">
        <f>VLOOKUP($A176,'FR EN ES DN'!$B$2:$L$600,7,FALSE)</f>
        <v>kg</v>
      </c>
      <c r="Q176" s="2" t="str">
        <f>VLOOKUP($A176,'FR EN ES DN'!$B$2:$L$600,9,FALSE)</f>
        <v>Organisk tør hvid løg</v>
      </c>
      <c r="R176" s="2" t="str">
        <f>VLOOKUP($A176,'FR EN ES DN'!$B$2:$L$600,10,FALSE)</f>
        <v>Malaga</v>
      </c>
      <c r="S176" s="2" t="str">
        <f>VLOOKUP($A176,'FR EN ES DN'!$B$2:$L$600,11,FALSE)</f>
        <v>kg</v>
      </c>
    </row>
    <row r="177" spans="1:19" x14ac:dyDescent="0.25">
      <c r="A177" s="11">
        <v>1151</v>
      </c>
      <c r="B177" s="11">
        <v>1151</v>
      </c>
      <c r="C177" s="12" t="s">
        <v>613</v>
      </c>
      <c r="D177" s="11" t="s">
        <v>28</v>
      </c>
      <c r="E177" s="12" t="s">
        <v>614</v>
      </c>
      <c r="F177" s="11" t="s">
        <v>28</v>
      </c>
      <c r="G177" s="13" t="s">
        <v>809</v>
      </c>
      <c r="H177" s="14">
        <v>2.04</v>
      </c>
      <c r="I177" s="15" t="s">
        <v>29</v>
      </c>
      <c r="J177" s="16" t="s">
        <v>807</v>
      </c>
      <c r="K177" s="16" t="s">
        <v>807</v>
      </c>
      <c r="L177" s="16"/>
      <c r="M177" s="16"/>
      <c r="N177" s="2" t="str">
        <f>VLOOKUP(A177,'FR EN ES DN'!$B$2:$L$600,5,FALSE)</f>
        <v>Organic red onion</v>
      </c>
      <c r="O177" s="2" t="str">
        <f>VLOOKUP($A177,'FR EN ES DN'!$B$2:$L$600,6,FALSE)</f>
        <v>Malagua</v>
      </c>
      <c r="P177" s="2" t="str">
        <f>VLOOKUP($A177,'FR EN ES DN'!$B$2:$L$600,7,FALSE)</f>
        <v>kg</v>
      </c>
      <c r="Q177" s="2" t="str">
        <f>VLOOKUP($A177,'FR EN ES DN'!$B$2:$L$600,9,FALSE)</f>
        <v>Organisk rød løg</v>
      </c>
      <c r="R177" s="2" t="str">
        <f>VLOOKUP($A177,'FR EN ES DN'!$B$2:$L$600,10,FALSE)</f>
        <v>Malaga</v>
      </c>
      <c r="S177" s="2" t="str">
        <f>VLOOKUP($A177,'FR EN ES DN'!$B$2:$L$600,11,FALSE)</f>
        <v>kg</v>
      </c>
    </row>
    <row r="178" spans="1:19" ht="22.5" x14ac:dyDescent="0.25">
      <c r="A178" s="5">
        <v>6025</v>
      </c>
      <c r="B178" s="5">
        <v>6025</v>
      </c>
      <c r="C178" s="6" t="s">
        <v>1517</v>
      </c>
      <c r="D178" s="5" t="s">
        <v>28</v>
      </c>
      <c r="E178" s="6" t="s">
        <v>617</v>
      </c>
      <c r="F178" s="5" t="s">
        <v>810</v>
      </c>
      <c r="G178" s="7"/>
      <c r="H178" s="8">
        <v>5.45</v>
      </c>
      <c r="I178" s="9" t="s">
        <v>14</v>
      </c>
      <c r="J178" s="10" t="s">
        <v>807</v>
      </c>
      <c r="K178" s="10"/>
      <c r="L178" s="10"/>
      <c r="M178" s="10"/>
      <c r="N178" s="2" t="str">
        <f>VLOOKUP(A178,'FR EN ES DN'!$B$2:$L$600,5,FALSE)</f>
        <v>Organic Olives Aloreña with dressing, unpasteurized (800g)</v>
      </c>
      <c r="O178" s="2" t="str">
        <f>VLOOKUP($A178,'FR EN ES DN'!$B$2:$L$600,6,FALSE)</f>
        <v>Malagua</v>
      </c>
      <c r="P178" s="2" t="str">
        <f>VLOOKUP($A178,'FR EN ES DN'!$B$2:$L$600,7,FALSE)</f>
        <v>Piece</v>
      </c>
      <c r="Q178" s="2" t="str">
        <f>VLOOKUP($A178,'FR EN ES DN'!$B$2:$L$600,9,FALSE)</f>
        <v>Organisk Alorena oliven (800g)</v>
      </c>
      <c r="R178" s="2" t="str">
        <f>VLOOKUP($A178,'FR EN ES DN'!$B$2:$L$600,10,FALSE)</f>
        <v>Malaga</v>
      </c>
      <c r="S178" s="2" t="str">
        <f>VLOOKUP($A178,'FR EN ES DN'!$B$2:$L$600,11,FALSE)</f>
        <v>stk.</v>
      </c>
    </row>
    <row r="179" spans="1:19" x14ac:dyDescent="0.25">
      <c r="A179" s="11">
        <v>5159</v>
      </c>
      <c r="B179" s="11">
        <v>5159</v>
      </c>
      <c r="C179" s="12" t="s">
        <v>1688</v>
      </c>
      <c r="D179" s="11" t="s">
        <v>22</v>
      </c>
      <c r="E179" s="12" t="s">
        <v>1689</v>
      </c>
      <c r="F179" s="11" t="s">
        <v>808</v>
      </c>
      <c r="G179" s="13"/>
      <c r="H179" s="14">
        <v>3.41</v>
      </c>
      <c r="I179" s="15" t="s">
        <v>29</v>
      </c>
      <c r="J179" s="16" t="s">
        <v>807</v>
      </c>
      <c r="K179" s="16"/>
      <c r="L179" s="16"/>
      <c r="M179" s="16"/>
      <c r="N179" s="2" t="str">
        <f>VLOOKUP(A179,'FR EN ES DN'!$B$2:$L$600,5,FALSE)</f>
        <v xml:space="preserve">fresh Manzanilla Gordal green olives </v>
      </c>
      <c r="O179" s="2" t="str">
        <f>VLOOKUP($A179,'FR EN ES DN'!$B$2:$L$600,6,FALSE)</f>
        <v>Grenade</v>
      </c>
      <c r="P179" s="2" t="str">
        <f>VLOOKUP($A179,'FR EN ES DN'!$B$2:$L$600,7,FALSE)</f>
        <v>kg</v>
      </c>
      <c r="Q179" s="2" t="str">
        <f>VLOOKUP($A179,'FR EN ES DN'!$B$2:$L$600,9,FALSE)</f>
        <v>Friske Gordal Manzanilla grønne oliven</v>
      </c>
      <c r="R179" s="2" t="str">
        <f>VLOOKUP($A179,'FR EN ES DN'!$B$2:$L$600,10,FALSE)</f>
        <v>Grenada</v>
      </c>
      <c r="S179" s="2" t="str">
        <f>VLOOKUP($A179,'FR EN ES DN'!$B$2:$L$600,11,FALSE)</f>
        <v>kg</v>
      </c>
    </row>
    <row r="180" spans="1:19" ht="33.75" x14ac:dyDescent="0.25">
      <c r="A180" s="5">
        <v>1541</v>
      </c>
      <c r="B180" s="5">
        <v>1541</v>
      </c>
      <c r="C180" s="6" t="s">
        <v>1690</v>
      </c>
      <c r="D180" s="5" t="s">
        <v>355</v>
      </c>
      <c r="E180" s="6" t="s">
        <v>626</v>
      </c>
      <c r="F180" s="5" t="s">
        <v>816</v>
      </c>
      <c r="G180" s="7" t="s">
        <v>809</v>
      </c>
      <c r="H180" s="8">
        <v>9.3000000000000007</v>
      </c>
      <c r="I180" s="9" t="s">
        <v>14</v>
      </c>
      <c r="J180" s="10"/>
      <c r="K180" s="10"/>
      <c r="L180" s="10"/>
      <c r="M180" s="10"/>
      <c r="N180" s="2" t="str">
        <f>VLOOKUP(A180,'FR EN ES DN'!$B$2:$L$600,5,FALSE)</f>
        <v>coreless Organic black olives, semi-dried, non-pasteurized
(Pack 500g)</v>
      </c>
      <c r="O180" s="2" t="str">
        <f>VLOOKUP($A180,'FR EN ES DN'!$B$2:$L$600,6,FALSE)</f>
        <v>Import</v>
      </c>
      <c r="P180" s="2" t="str">
        <f>VLOOKUP($A180,'FR EN ES DN'!$B$2:$L$600,7,FALSE)</f>
        <v>Piece</v>
      </c>
      <c r="Q180" s="2" t="str">
        <f>VLOOKUP($A180,'FR EN ES DN'!$B$2:$L$600,9,FALSE)</f>
        <v>Organisk sort oliven (uden sten, 500g)</v>
      </c>
      <c r="R180" s="2" t="str">
        <f>VLOOKUP($A180,'FR EN ES DN'!$B$2:$L$600,10,FALSE)</f>
        <v>Import</v>
      </c>
      <c r="S180" s="2" t="str">
        <f>VLOOKUP($A180,'FR EN ES DN'!$B$2:$L$600,11,FALSE)</f>
        <v>stk.</v>
      </c>
    </row>
    <row r="181" spans="1:19" x14ac:dyDescent="0.25">
      <c r="A181" s="11">
        <v>3085</v>
      </c>
      <c r="B181" s="11">
        <v>3085</v>
      </c>
      <c r="C181" s="12" t="s">
        <v>1809</v>
      </c>
      <c r="D181" s="11" t="s">
        <v>22</v>
      </c>
      <c r="E181" s="12" t="s">
        <v>1810</v>
      </c>
      <c r="F181" s="11" t="s">
        <v>808</v>
      </c>
      <c r="G181" s="13"/>
      <c r="H181" s="14">
        <v>1.63</v>
      </c>
      <c r="I181" s="15" t="s">
        <v>29</v>
      </c>
      <c r="J181" s="16" t="s">
        <v>807</v>
      </c>
      <c r="K181" s="16" t="s">
        <v>807</v>
      </c>
      <c r="L181" s="16"/>
      <c r="M181" s="16" t="s">
        <v>807</v>
      </c>
      <c r="N181" s="2" t="str">
        <f>VLOOKUP(A181,'FR EN ES DN'!$B$2:$L$600,5,FALSE)</f>
        <v>Local sweet orange</v>
      </c>
      <c r="O181" s="2" t="str">
        <f>VLOOKUP($A181,'FR EN ES DN'!$B$2:$L$600,6,FALSE)</f>
        <v>Granada</v>
      </c>
      <c r="P181" s="2" t="str">
        <f>VLOOKUP($A181,'FR EN ES DN'!$B$2:$L$600,7,FALSE)</f>
        <v>kg</v>
      </c>
      <c r="Q181" s="2">
        <f>VLOOKUP($A181,'FR EN ES DN'!$B$2:$L$600,9,FALSE)</f>
        <v>0</v>
      </c>
      <c r="R181" s="2">
        <f>VLOOKUP($A181,'FR EN ES DN'!$B$2:$L$600,10,FALSE)</f>
        <v>0</v>
      </c>
      <c r="S181" s="2">
        <f>VLOOKUP($A181,'FR EN ES DN'!$B$2:$L$600,11,FALSE)</f>
        <v>0</v>
      </c>
    </row>
    <row r="182" spans="1:19" ht="22.5" x14ac:dyDescent="0.25">
      <c r="A182" s="5">
        <v>3136</v>
      </c>
      <c r="B182" s="5">
        <v>3136</v>
      </c>
      <c r="C182" s="6" t="s">
        <v>1534</v>
      </c>
      <c r="D182" s="5" t="s">
        <v>22</v>
      </c>
      <c r="E182" s="6" t="s">
        <v>1535</v>
      </c>
      <c r="F182" s="5" t="s">
        <v>808</v>
      </c>
      <c r="G182" s="7"/>
      <c r="H182" s="8">
        <v>1.77</v>
      </c>
      <c r="I182" s="9" t="s">
        <v>29</v>
      </c>
      <c r="J182" s="10" t="s">
        <v>807</v>
      </c>
      <c r="K182" s="10" t="s">
        <v>807</v>
      </c>
      <c r="L182" s="10"/>
      <c r="M182" s="10" t="s">
        <v>807</v>
      </c>
      <c r="N182" s="2" t="str">
        <f>VLOOKUP(A182,'FR EN ES DN'!$B$2:$L$600,5,FALSE)</f>
        <v>Table Naveline Orange (new harvest)</v>
      </c>
      <c r="O182" s="2" t="str">
        <f>VLOOKUP($A182,'FR EN ES DN'!$B$2:$L$600,6,FALSE)</f>
        <v>Grenade</v>
      </c>
      <c r="P182" s="2" t="str">
        <f>VLOOKUP($A182,'FR EN ES DN'!$B$2:$L$600,7,FALSE)</f>
        <v>kg</v>
      </c>
      <c r="Q182" s="2">
        <f>VLOOKUP($A182,'FR EN ES DN'!$B$2:$L$600,9,FALSE)</f>
        <v>0</v>
      </c>
      <c r="R182" s="2">
        <f>VLOOKUP($A182,'FR EN ES DN'!$B$2:$L$600,10,FALSE)</f>
        <v>0</v>
      </c>
      <c r="S182" s="2">
        <f>VLOOKUP($A182,'FR EN ES DN'!$B$2:$L$600,11,FALSE)</f>
        <v>0</v>
      </c>
    </row>
    <row r="183" spans="1:19" ht="22.5" x14ac:dyDescent="0.25">
      <c r="A183" s="11">
        <v>1208</v>
      </c>
      <c r="B183" s="11">
        <v>1208</v>
      </c>
      <c r="C183" s="12" t="s">
        <v>1691</v>
      </c>
      <c r="D183" s="11" t="s">
        <v>1531</v>
      </c>
      <c r="E183" s="12" t="s">
        <v>1532</v>
      </c>
      <c r="F183" s="11" t="s">
        <v>1533</v>
      </c>
      <c r="G183" s="13"/>
      <c r="H183" s="14">
        <v>2.04</v>
      </c>
      <c r="I183" s="15" t="s">
        <v>29</v>
      </c>
      <c r="J183" s="16" t="s">
        <v>807</v>
      </c>
      <c r="K183" s="16" t="s">
        <v>807</v>
      </c>
      <c r="L183" s="16"/>
      <c r="M183" s="16" t="s">
        <v>807</v>
      </c>
      <c r="N183" s="2" t="str">
        <f>VLOOKUP(A183,'FR EN ES DN'!$B$2:$L$600,5,FALSE)</f>
        <v>Naveline Organic dessert orange (new harvest)</v>
      </c>
      <c r="O183" s="2" t="str">
        <f>VLOOKUP($A183,'FR EN ES DN'!$B$2:$L$600,6,FALSE)</f>
        <v>séville</v>
      </c>
      <c r="P183" s="2" t="str">
        <f>VLOOKUP($A183,'FR EN ES DN'!$B$2:$L$600,7,FALSE)</f>
        <v>kg</v>
      </c>
      <c r="Q183" s="2">
        <f>VLOOKUP($A183,'FR EN ES DN'!$B$2:$L$600,9,FALSE)</f>
        <v>0</v>
      </c>
      <c r="R183" s="2">
        <f>VLOOKUP($A183,'FR EN ES DN'!$B$2:$L$600,10,FALSE)</f>
        <v>0</v>
      </c>
      <c r="S183" s="2">
        <f>VLOOKUP($A183,'FR EN ES DN'!$B$2:$L$600,11,FALSE)</f>
        <v>0</v>
      </c>
    </row>
    <row r="184" spans="1:19" ht="33.75" x14ac:dyDescent="0.25">
      <c r="A184" s="5" t="s">
        <v>644</v>
      </c>
      <c r="B184" s="5" t="s">
        <v>644</v>
      </c>
      <c r="C184" s="6" t="s">
        <v>1692</v>
      </c>
      <c r="D184" s="5" t="s">
        <v>22</v>
      </c>
      <c r="E184" s="6" t="s">
        <v>646</v>
      </c>
      <c r="F184" s="5" t="s">
        <v>808</v>
      </c>
      <c r="G184" s="7" t="s">
        <v>814</v>
      </c>
      <c r="H184" s="8">
        <v>4.08</v>
      </c>
      <c r="I184" s="9" t="s">
        <v>29</v>
      </c>
      <c r="J184" s="10" t="s">
        <v>807</v>
      </c>
      <c r="K184" s="10" t="s">
        <v>807</v>
      </c>
      <c r="L184" s="10" t="s">
        <v>807</v>
      </c>
      <c r="M184" s="10" t="s">
        <v>807</v>
      </c>
      <c r="N184" s="2" t="str">
        <f>VLOOKUP(A184,'FR EN ES DN'!$B$2:$L$600,5,FALSE)</f>
        <v>Intenzza / Siluet Papaya  (red inside and excellent taste !!)</v>
      </c>
      <c r="O184" s="2" t="str">
        <f>VLOOKUP($A184,'FR EN ES DN'!$B$2:$L$600,6,FALSE)</f>
        <v>Grenade</v>
      </c>
      <c r="P184" s="2" t="str">
        <f>VLOOKUP($A184,'FR EN ES DN'!$B$2:$L$600,7,FALSE)</f>
        <v>kg</v>
      </c>
      <c r="Q184" s="2" t="str">
        <f>VLOOKUP($A184,'FR EN ES DN'!$B$2:$L$600,9,FALSE)</f>
        <v>Intenzza/Siluet Papaye</v>
      </c>
      <c r="R184" s="2" t="str">
        <f>VLOOKUP($A184,'FR EN ES DN'!$B$2:$L$600,10,FALSE)</f>
        <v>Grenada</v>
      </c>
      <c r="S184" s="2" t="str">
        <f>VLOOKUP($A184,'FR EN ES DN'!$B$2:$L$600,11,FALSE)</f>
        <v>kg</v>
      </c>
    </row>
    <row r="185" spans="1:19" ht="33.75" x14ac:dyDescent="0.25">
      <c r="A185" s="11" t="s">
        <v>1693</v>
      </c>
      <c r="B185" s="11" t="s">
        <v>1693</v>
      </c>
      <c r="C185" s="12" t="s">
        <v>1694</v>
      </c>
      <c r="D185" s="11" t="s">
        <v>28</v>
      </c>
      <c r="E185" s="12" t="s">
        <v>1695</v>
      </c>
      <c r="F185" s="11" t="s">
        <v>810</v>
      </c>
      <c r="G185" s="13"/>
      <c r="H185" s="14">
        <v>1.9</v>
      </c>
      <c r="I185" s="15" t="s">
        <v>29</v>
      </c>
      <c r="J185" s="16" t="s">
        <v>807</v>
      </c>
      <c r="K185" s="16" t="s">
        <v>807</v>
      </c>
      <c r="L185" s="16" t="s">
        <v>807</v>
      </c>
      <c r="M185" s="16" t="s">
        <v>807</v>
      </c>
      <c r="N185" s="2" t="str">
        <f>VLOOKUP(A185,'FR EN ES DN'!$B$2:$L$600,5,FALSE)</f>
        <v>Organic sweet potatoes with aesthetic defects 
    - (average)</v>
      </c>
      <c r="O185" s="2" t="str">
        <f>VLOOKUP($A185,'FR EN ES DN'!$B$2:$L$600,6,FALSE)</f>
        <v>Malaga</v>
      </c>
      <c r="P185" s="2" t="str">
        <f>VLOOKUP($A185,'FR EN ES DN'!$B$2:$L$600,7,FALSE)</f>
        <v>kg</v>
      </c>
      <c r="Q185" s="2">
        <f>VLOOKUP($A185,'FR EN ES DN'!$B$2:$L$600,9,FALSE)</f>
        <v>0</v>
      </c>
      <c r="R185" s="2">
        <f>VLOOKUP($A185,'FR EN ES DN'!$B$2:$L$600,10,FALSE)</f>
        <v>0</v>
      </c>
      <c r="S185" s="2">
        <f>VLOOKUP($A185,'FR EN ES DN'!$B$2:$L$600,11,FALSE)</f>
        <v>0</v>
      </c>
    </row>
    <row r="186" spans="1:19" x14ac:dyDescent="0.25">
      <c r="A186" s="5">
        <v>1576</v>
      </c>
      <c r="B186" s="5">
        <v>1576</v>
      </c>
      <c r="C186" s="6" t="s">
        <v>648</v>
      </c>
      <c r="D186" s="5" t="s">
        <v>28</v>
      </c>
      <c r="E186" s="6" t="s">
        <v>649</v>
      </c>
      <c r="F186" s="5" t="s">
        <v>810</v>
      </c>
      <c r="G186" s="7" t="s">
        <v>809</v>
      </c>
      <c r="H186" s="8">
        <v>2.04</v>
      </c>
      <c r="I186" s="9" t="s">
        <v>29</v>
      </c>
      <c r="J186" s="10" t="s">
        <v>807</v>
      </c>
      <c r="K186" s="10" t="s">
        <v>807</v>
      </c>
      <c r="L186" s="10" t="s">
        <v>807</v>
      </c>
      <c r="M186" s="10" t="s">
        <v>807</v>
      </c>
      <c r="N186" s="2" t="str">
        <f>VLOOKUP(A186,'FR EN ES DN'!$B$2:$L$600,5,FALSE)</f>
        <v>Organic sweet potato (large)</v>
      </c>
      <c r="O186" s="2" t="str">
        <f>VLOOKUP($A186,'FR EN ES DN'!$B$2:$L$600,6,FALSE)</f>
        <v>Malagua</v>
      </c>
      <c r="P186" s="2" t="str">
        <f>VLOOKUP($A186,'FR EN ES DN'!$B$2:$L$600,7,FALSE)</f>
        <v>kg</v>
      </c>
      <c r="Q186" s="2" t="str">
        <f>VLOOKUP($A186,'FR EN ES DN'!$B$2:$L$600,9,FALSE)</f>
        <v>Organisk sød kartofler (stor)</v>
      </c>
      <c r="R186" s="2" t="str">
        <f>VLOOKUP($A186,'FR EN ES DN'!$B$2:$L$600,10,FALSE)</f>
        <v>Malaga</v>
      </c>
      <c r="S186" s="2" t="str">
        <f>VLOOKUP($A186,'FR EN ES DN'!$B$2:$L$600,11,FALSE)</f>
        <v>kg</v>
      </c>
    </row>
    <row r="187" spans="1:19" ht="22.5" x14ac:dyDescent="0.25">
      <c r="A187" s="11" t="s">
        <v>1696</v>
      </c>
      <c r="B187" s="11" t="s">
        <v>1696</v>
      </c>
      <c r="C187" s="12" t="s">
        <v>1697</v>
      </c>
      <c r="D187" s="11" t="s">
        <v>28</v>
      </c>
      <c r="E187" s="12" t="s">
        <v>1698</v>
      </c>
      <c r="F187" s="11" t="s">
        <v>810</v>
      </c>
      <c r="G187" s="13" t="s">
        <v>809</v>
      </c>
      <c r="H187" s="14">
        <v>2.59</v>
      </c>
      <c r="I187" s="15" t="s">
        <v>29</v>
      </c>
      <c r="J187" s="16" t="s">
        <v>807</v>
      </c>
      <c r="K187" s="16" t="s">
        <v>807</v>
      </c>
      <c r="L187" s="16" t="s">
        <v>807</v>
      </c>
      <c r="M187" s="16" t="s">
        <v>807</v>
      </c>
      <c r="N187" s="2" t="str">
        <f>VLOOKUP(A187,'FR EN ES DN'!$B$2:$L$600,5,FALSE)</f>
        <v>Organic sweet potato (medium)</v>
      </c>
      <c r="O187" s="2" t="str">
        <f>VLOOKUP($A187,'FR EN ES DN'!$B$2:$L$600,6,FALSE)</f>
        <v>Malaga</v>
      </c>
      <c r="P187" s="2" t="str">
        <f>VLOOKUP($A187,'FR EN ES DN'!$B$2:$L$600,7,FALSE)</f>
        <v>kg</v>
      </c>
      <c r="Q187" s="2">
        <f>VLOOKUP($A187,'FR EN ES DN'!$B$2:$L$600,9,FALSE)</f>
        <v>0</v>
      </c>
      <c r="R187" s="2">
        <f>VLOOKUP($A187,'FR EN ES DN'!$B$2:$L$600,10,FALSE)</f>
        <v>0</v>
      </c>
      <c r="S187" s="2">
        <f>VLOOKUP($A187,'FR EN ES DN'!$B$2:$L$600,11,FALSE)</f>
        <v>0</v>
      </c>
    </row>
    <row r="188" spans="1:19" ht="22.5" x14ac:dyDescent="0.25">
      <c r="A188" s="5">
        <v>1761</v>
      </c>
      <c r="B188" s="5">
        <v>1761</v>
      </c>
      <c r="C188" s="6" t="s">
        <v>1699</v>
      </c>
      <c r="D188" s="5" t="s">
        <v>28</v>
      </c>
      <c r="E188" s="6" t="s">
        <v>1079</v>
      </c>
      <c r="F188" s="5" t="s">
        <v>810</v>
      </c>
      <c r="G188" s="7" t="s">
        <v>809</v>
      </c>
      <c r="H188" s="8">
        <v>3.41</v>
      </c>
      <c r="I188" s="9" t="s">
        <v>29</v>
      </c>
      <c r="J188" s="10" t="s">
        <v>807</v>
      </c>
      <c r="K188" s="10" t="s">
        <v>807</v>
      </c>
      <c r="L188" s="10" t="s">
        <v>807</v>
      </c>
      <c r="M188" s="10" t="s">
        <v>807</v>
      </c>
      <c r="N188" s="2" t="str">
        <f>VLOOKUP(A188,'FR EN ES DN'!$B$2:$L$600,5,FALSE)</f>
        <v>Purple Sweet Potato  Organic (small)</v>
      </c>
      <c r="O188" s="2" t="str">
        <f>VLOOKUP($A188,'FR EN ES DN'!$B$2:$L$600,6,FALSE)</f>
        <v>Malagua</v>
      </c>
      <c r="P188" s="2" t="str">
        <f>VLOOKUP($A188,'FR EN ES DN'!$B$2:$L$600,7,FALSE)</f>
        <v>kg</v>
      </c>
      <c r="Q188" s="2" t="str">
        <f>VLOOKUP($A188,'FR EN ES DN'!$B$2:$L$600,9,FALSE)</f>
        <v>Organisk sød lila kartofler (små)</v>
      </c>
      <c r="R188" s="2" t="str">
        <f>VLOOKUP($A188,'FR EN ES DN'!$B$2:$L$600,10,FALSE)</f>
        <v>Malaga</v>
      </c>
      <c r="S188" s="2" t="str">
        <f>VLOOKUP($A188,'FR EN ES DN'!$B$2:$L$600,11,FALSE)</f>
        <v>kg</v>
      </c>
    </row>
    <row r="189" spans="1:19" x14ac:dyDescent="0.25">
      <c r="A189" s="11">
        <v>6179</v>
      </c>
      <c r="B189" s="11">
        <v>6179</v>
      </c>
      <c r="C189" s="12" t="s">
        <v>1536</v>
      </c>
      <c r="D189" s="11" t="s">
        <v>260</v>
      </c>
      <c r="E189" s="12" t="s">
        <v>1537</v>
      </c>
      <c r="F189" s="11" t="s">
        <v>261</v>
      </c>
      <c r="G189" s="13"/>
      <c r="H189" s="14">
        <v>6.82</v>
      </c>
      <c r="I189" s="15" t="s">
        <v>29</v>
      </c>
      <c r="J189" s="16" t="s">
        <v>807</v>
      </c>
      <c r="K189" s="16"/>
      <c r="L189" s="16"/>
      <c r="M189" s="16"/>
      <c r="N189" s="2" t="str">
        <f>VLOOKUP(A189,'FR EN ES DN'!$B$2:$L$600,5,FALSE)</f>
        <v>Organic Date Paste</v>
      </c>
      <c r="O189" s="2" t="str">
        <f>VLOOKUP($A189,'FR EN ES DN'!$B$2:$L$600,6,FALSE)</f>
        <v>Israël</v>
      </c>
      <c r="P189" s="2" t="str">
        <f>VLOOKUP($A189,'FR EN ES DN'!$B$2:$L$600,7,FALSE)</f>
        <v>kg</v>
      </c>
      <c r="Q189" s="2">
        <f>VLOOKUP($A189,'FR EN ES DN'!$B$2:$L$600,9,FALSE)</f>
        <v>0</v>
      </c>
      <c r="R189" s="2">
        <f>VLOOKUP($A189,'FR EN ES DN'!$B$2:$L$600,10,FALSE)</f>
        <v>0</v>
      </c>
      <c r="S189" s="2">
        <f>VLOOKUP($A189,'FR EN ES DN'!$B$2:$L$600,11,FALSE)</f>
        <v>0</v>
      </c>
    </row>
    <row r="190" spans="1:19" ht="22.5" x14ac:dyDescent="0.25">
      <c r="A190" s="5">
        <v>6584</v>
      </c>
      <c r="B190" s="5">
        <v>6584</v>
      </c>
      <c r="C190" s="6" t="s">
        <v>1700</v>
      </c>
      <c r="D190" s="5" t="s">
        <v>1078</v>
      </c>
      <c r="E190" s="6" t="s">
        <v>1077</v>
      </c>
      <c r="F190" s="5" t="s">
        <v>1078</v>
      </c>
      <c r="G190" s="7"/>
      <c r="H190" s="8">
        <v>16.41</v>
      </c>
      <c r="I190" s="9" t="s">
        <v>14</v>
      </c>
      <c r="J190" s="10"/>
      <c r="K190" s="10"/>
      <c r="L190" s="10"/>
      <c r="M190" s="10"/>
      <c r="N190" s="2" t="str">
        <f>VLOOKUP(A190,'FR EN ES DN'!$B$2:$L$600,5,FALSE)</f>
        <v>Paprika spiced Vera Organic (approx. 1kg)</v>
      </c>
      <c r="O190" s="2" t="str">
        <f>VLOOKUP($A190,'FR EN ES DN'!$B$2:$L$600,6,FALSE)</f>
        <v>Spain
Sierra de Gredos</v>
      </c>
      <c r="P190" s="2" t="str">
        <f>VLOOKUP($A190,'FR EN ES DN'!$B$2:$L$600,7,FALSE)</f>
        <v>Piece</v>
      </c>
      <c r="Q190" s="2" t="str">
        <f>VLOOKUP($A190,'FR EN ES DN'!$B$2:$L$600,9,FALSE)</f>
        <v>Paprika krydret Vera BIO (ca.. 1 kg)</v>
      </c>
      <c r="R190" s="2" t="str">
        <f>VLOOKUP($A190,'FR EN ES DN'!$B$2:$L$600,10,FALSE)</f>
        <v>Spanien
Sierra de Gredos</v>
      </c>
      <c r="S190" s="2" t="str">
        <f>VLOOKUP($A190,'FR EN ES DN'!$B$2:$L$600,11,FALSE)</f>
        <v>Stk.</v>
      </c>
    </row>
    <row r="191" spans="1:19" x14ac:dyDescent="0.25">
      <c r="A191" s="11">
        <v>3049</v>
      </c>
      <c r="B191" s="11">
        <v>3049</v>
      </c>
      <c r="C191" s="12" t="s">
        <v>1701</v>
      </c>
      <c r="D191" s="11" t="s">
        <v>22</v>
      </c>
      <c r="E191" s="12" t="s">
        <v>1702</v>
      </c>
      <c r="F191" s="11" t="s">
        <v>808</v>
      </c>
      <c r="G191" s="13"/>
      <c r="H191" s="14">
        <v>2.71</v>
      </c>
      <c r="I191" s="15" t="s">
        <v>29</v>
      </c>
      <c r="J191" s="16" t="s">
        <v>807</v>
      </c>
      <c r="K191" s="16"/>
      <c r="L191" s="16"/>
      <c r="M191" s="16" t="s">
        <v>807</v>
      </c>
      <c r="N191" s="2" t="str">
        <f>VLOOKUP(A191,'FR EN ES DN'!$B$2:$L$600,5,FALSE)</f>
        <v>Ramiro Red Pepper (Sweet)</v>
      </c>
      <c r="O191" s="2" t="str">
        <f>VLOOKUP($A191,'FR EN ES DN'!$B$2:$L$600,6,FALSE)</f>
        <v>Granada</v>
      </c>
      <c r="P191" s="2" t="str">
        <f>VLOOKUP($A191,'FR EN ES DN'!$B$2:$L$600,7,FALSE)</f>
        <v>kg</v>
      </c>
      <c r="Q191" s="2">
        <f>VLOOKUP($A191,'FR EN ES DN'!$B$2:$L$600,9,FALSE)</f>
        <v>0</v>
      </c>
      <c r="R191" s="2">
        <f>VLOOKUP($A191,'FR EN ES DN'!$B$2:$L$600,10,FALSE)</f>
        <v>0</v>
      </c>
      <c r="S191" s="2">
        <f>VLOOKUP($A191,'FR EN ES DN'!$B$2:$L$600,11,FALSE)</f>
        <v>0</v>
      </c>
    </row>
    <row r="192" spans="1:19" x14ac:dyDescent="0.25">
      <c r="A192" s="5">
        <v>3615</v>
      </c>
      <c r="B192" s="5">
        <v>3615</v>
      </c>
      <c r="C192" s="6" t="s">
        <v>1080</v>
      </c>
      <c r="D192" s="5" t="s">
        <v>251</v>
      </c>
      <c r="E192" s="6" t="s">
        <v>1081</v>
      </c>
      <c r="F192" s="5" t="s">
        <v>813</v>
      </c>
      <c r="G192" s="7" t="s">
        <v>809</v>
      </c>
      <c r="H192" s="8">
        <v>34.22</v>
      </c>
      <c r="I192" s="9" t="s">
        <v>14</v>
      </c>
      <c r="J192" s="10"/>
      <c r="K192" s="10"/>
      <c r="L192" s="10"/>
      <c r="M192" s="10"/>
      <c r="N192" s="2" t="str">
        <f>VLOOKUP(A192,'FR EN ES DN'!$B$2:$L$600,5,FALSE)</f>
        <v>Pistachio with shell RAW (approx. 1 kg)</v>
      </c>
      <c r="O192" s="2" t="str">
        <f>VLOOKUP($A192,'FR EN ES DN'!$B$2:$L$600,6,FALSE)</f>
        <v>Spain</v>
      </c>
      <c r="P192" s="2" t="str">
        <f>VLOOKUP($A192,'FR EN ES DN'!$B$2:$L$600,7,FALSE)</f>
        <v>Piece</v>
      </c>
      <c r="Q192" s="2" t="str">
        <f>VLOOKUP($A192,'FR EN ES DN'!$B$2:$L$600,9,FALSE)</f>
        <v>Pistacie shell CRU (ca.. 1 kg)</v>
      </c>
      <c r="R192" s="2" t="str">
        <f>VLOOKUP($A192,'FR EN ES DN'!$B$2:$L$600,10,FALSE)</f>
        <v>Spanien</v>
      </c>
      <c r="S192" s="2" t="str">
        <f>VLOOKUP($A192,'FR EN ES DN'!$B$2:$L$600,11,FALSE)</f>
        <v>Stk.</v>
      </c>
    </row>
    <row r="193" spans="1:19" ht="22.5" x14ac:dyDescent="0.25">
      <c r="A193" s="11" t="s">
        <v>1099</v>
      </c>
      <c r="B193" s="11">
        <v>3615</v>
      </c>
      <c r="C193" s="12" t="s">
        <v>1082</v>
      </c>
      <c r="D193" s="11" t="s">
        <v>251</v>
      </c>
      <c r="E193" s="12" t="s">
        <v>1083</v>
      </c>
      <c r="F193" s="11" t="s">
        <v>813</v>
      </c>
      <c r="G193" s="13" t="s">
        <v>809</v>
      </c>
      <c r="H193" s="14">
        <v>17.78</v>
      </c>
      <c r="I193" s="15" t="s">
        <v>14</v>
      </c>
      <c r="J193" s="16"/>
      <c r="K193" s="16"/>
      <c r="L193" s="16"/>
      <c r="M193" s="16"/>
      <c r="N193" s="2" t="str">
        <f>VLOOKUP(A193,'FR EN ES DN'!$B$2:$L$600,5,FALSE)</f>
        <v>Pistachio with shell RAW (approx. 500g)</v>
      </c>
      <c r="O193" s="2" t="str">
        <f>VLOOKUP($A193,'FR EN ES DN'!$B$2:$L$600,6,FALSE)</f>
        <v>Spain</v>
      </c>
      <c r="P193" s="2" t="str">
        <f>VLOOKUP($A193,'FR EN ES DN'!$B$2:$L$600,7,FALSE)</f>
        <v>Piece</v>
      </c>
      <c r="Q193" s="2" t="str">
        <f>VLOOKUP($A193,'FR EN ES DN'!$B$2:$L$600,9,FALSE)</f>
        <v>Pistacie shell CRU (ca.. 500 g)</v>
      </c>
      <c r="R193" s="2" t="str">
        <f>VLOOKUP($A193,'FR EN ES DN'!$B$2:$L$600,10,FALSE)</f>
        <v>Spanien</v>
      </c>
      <c r="S193" s="2" t="str">
        <f>VLOOKUP($A193,'FR EN ES DN'!$B$2:$L$600,11,FALSE)</f>
        <v>Stk.</v>
      </c>
    </row>
    <row r="194" spans="1:19" ht="22.5" x14ac:dyDescent="0.25">
      <c r="A194" s="5">
        <v>3967</v>
      </c>
      <c r="B194" s="5">
        <v>3967</v>
      </c>
      <c r="C194" s="6" t="s">
        <v>1538</v>
      </c>
      <c r="D194" s="5" t="s">
        <v>22</v>
      </c>
      <c r="E194" s="6" t="s">
        <v>1388</v>
      </c>
      <c r="F194" s="5" t="s">
        <v>808</v>
      </c>
      <c r="G194" s="7"/>
      <c r="H194" s="8">
        <v>9.3000000000000007</v>
      </c>
      <c r="I194" s="9" t="s">
        <v>29</v>
      </c>
      <c r="J194" s="10"/>
      <c r="K194" s="10"/>
      <c r="L194" s="10"/>
      <c r="M194" s="10" t="s">
        <v>807</v>
      </c>
      <c r="N194" s="2" t="str">
        <f>VLOOKUP(A194,'FR EN ES DN'!$B$2:$L$600,5,FALSE)</f>
        <v>Pitaya (dragon fruit, yellow outside and white pulp)</v>
      </c>
      <c r="O194" s="2" t="str">
        <f>VLOOKUP($A194,'FR EN ES DN'!$B$2:$L$600,6,FALSE)</f>
        <v>Grenade</v>
      </c>
      <c r="P194" s="2" t="str">
        <f>VLOOKUP($A194,'FR EN ES DN'!$B$2:$L$600,7,FALSE)</f>
        <v>kg</v>
      </c>
      <c r="Q194" s="2">
        <f>VLOOKUP($A194,'FR EN ES DN'!$B$2:$L$600,9,FALSE)</f>
        <v>0</v>
      </c>
      <c r="R194" s="2">
        <f>VLOOKUP($A194,'FR EN ES DN'!$B$2:$L$600,10,FALSE)</f>
        <v>0</v>
      </c>
      <c r="S194" s="2">
        <f>VLOOKUP($A194,'FR EN ES DN'!$B$2:$L$600,11,FALSE)</f>
        <v>0</v>
      </c>
    </row>
    <row r="195" spans="1:19" x14ac:dyDescent="0.25">
      <c r="A195" s="11">
        <v>3043</v>
      </c>
      <c r="B195" s="11">
        <v>3043</v>
      </c>
      <c r="C195" s="12" t="s">
        <v>676</v>
      </c>
      <c r="D195" s="11" t="s">
        <v>251</v>
      </c>
      <c r="E195" s="12" t="s">
        <v>677</v>
      </c>
      <c r="F195" s="11" t="s">
        <v>813</v>
      </c>
      <c r="G195" s="13"/>
      <c r="H195" s="14">
        <v>3</v>
      </c>
      <c r="I195" s="15" t="s">
        <v>29</v>
      </c>
      <c r="J195" s="16" t="s">
        <v>807</v>
      </c>
      <c r="K195" s="16" t="s">
        <v>807</v>
      </c>
      <c r="L195" s="16"/>
      <c r="M195" s="16" t="s">
        <v>807</v>
      </c>
      <c r="N195" s="2" t="str">
        <f>VLOOKUP(A195,'FR EN ES DN'!$B$2:$L$600,5,FALSE)</f>
        <v>Conference pear</v>
      </c>
      <c r="O195" s="2" t="str">
        <f>VLOOKUP($A195,'FR EN ES DN'!$B$2:$L$600,6,FALSE)</f>
        <v>National</v>
      </c>
      <c r="P195" s="2" t="str">
        <f>VLOOKUP($A195,'FR EN ES DN'!$B$2:$L$600,7,FALSE)</f>
        <v>kg</v>
      </c>
      <c r="Q195" s="2" t="str">
        <f>VLOOKUP($A195,'FR EN ES DN'!$B$2:$L$600,9,FALSE)</f>
        <v>Pære “conférence”</v>
      </c>
      <c r="R195" s="2" t="str">
        <f>VLOOKUP($A195,'FR EN ES DN'!$B$2:$L$600,10,FALSE)</f>
        <v>national</v>
      </c>
      <c r="S195" s="2" t="str">
        <f>VLOOKUP($A195,'FR EN ES DN'!$B$2:$L$600,11,FALSE)</f>
        <v>kg</v>
      </c>
    </row>
    <row r="196" spans="1:19" x14ac:dyDescent="0.25">
      <c r="A196" s="5">
        <v>1123</v>
      </c>
      <c r="B196" s="5">
        <v>1123</v>
      </c>
      <c r="C196" s="6" t="s">
        <v>679</v>
      </c>
      <c r="D196" s="5" t="s">
        <v>251</v>
      </c>
      <c r="E196" s="6" t="s">
        <v>680</v>
      </c>
      <c r="F196" s="5" t="s">
        <v>813</v>
      </c>
      <c r="G196" s="7"/>
      <c r="H196" s="8">
        <v>3.82</v>
      </c>
      <c r="I196" s="9" t="s">
        <v>29</v>
      </c>
      <c r="J196" s="10" t="s">
        <v>807</v>
      </c>
      <c r="K196" s="10" t="s">
        <v>807</v>
      </c>
      <c r="L196" s="10"/>
      <c r="M196" s="10" t="s">
        <v>807</v>
      </c>
      <c r="N196" s="2" t="str">
        <f>VLOOKUP(A196,'FR EN ES DN'!$B$2:$L$600,5,FALSE)</f>
        <v>Conference Pear Organic</v>
      </c>
      <c r="O196" s="2" t="str">
        <f>VLOOKUP($A196,'FR EN ES DN'!$B$2:$L$600,6,FALSE)</f>
        <v>Spain</v>
      </c>
      <c r="P196" s="2" t="str">
        <f>VLOOKUP($A196,'FR EN ES DN'!$B$2:$L$600,7,FALSE)</f>
        <v>kg</v>
      </c>
      <c r="Q196" s="2" t="str">
        <f>VLOOKUP($A196,'FR EN ES DN'!$B$2:$L$600,9,FALSE)</f>
        <v>Organisk pære “conférence”</v>
      </c>
      <c r="R196" s="2" t="str">
        <f>VLOOKUP($A196,'FR EN ES DN'!$B$2:$L$600,10,FALSE)</f>
        <v>national</v>
      </c>
      <c r="S196" s="2" t="str">
        <f>VLOOKUP($A196,'FR EN ES DN'!$B$2:$L$600,11,FALSE)</f>
        <v>kg</v>
      </c>
    </row>
    <row r="197" spans="1:19" x14ac:dyDescent="0.25">
      <c r="A197" s="11">
        <v>1535</v>
      </c>
      <c r="B197" s="11">
        <v>1535</v>
      </c>
      <c r="C197" s="12" t="s">
        <v>1705</v>
      </c>
      <c r="D197" s="11" t="s">
        <v>22</v>
      </c>
      <c r="E197" s="12" t="s">
        <v>1540</v>
      </c>
      <c r="F197" s="11" t="s">
        <v>808</v>
      </c>
      <c r="G197" s="13"/>
      <c r="H197" s="14">
        <v>22.59</v>
      </c>
      <c r="I197" s="15" t="s">
        <v>29</v>
      </c>
      <c r="J197" s="16"/>
      <c r="K197" s="16"/>
      <c r="L197" s="16"/>
      <c r="M197" s="16"/>
      <c r="N197" s="2" t="str">
        <f>VLOOKUP(A197,'FR EN ES DN'!$B$2:$L$600,5,FALSE)</f>
        <v>Dried ORGANIC pear</v>
      </c>
      <c r="O197" s="2" t="str">
        <f>VLOOKUP($A197,'FR EN ES DN'!$B$2:$L$600,6,FALSE)</f>
        <v>Grenade</v>
      </c>
      <c r="P197" s="2" t="str">
        <f>VLOOKUP($A197,'FR EN ES DN'!$B$2:$L$600,7,FALSE)</f>
        <v>kg</v>
      </c>
      <c r="Q197" s="2">
        <f>VLOOKUP($A197,'FR EN ES DN'!$B$2:$L$600,9,FALSE)</f>
        <v>0</v>
      </c>
      <c r="R197" s="2">
        <f>VLOOKUP($A197,'FR EN ES DN'!$B$2:$L$600,10,FALSE)</f>
        <v>0</v>
      </c>
      <c r="S197" s="2">
        <f>VLOOKUP($A197,'FR EN ES DN'!$B$2:$L$600,11,FALSE)</f>
        <v>0</v>
      </c>
    </row>
    <row r="198" spans="1:19" x14ac:dyDescent="0.25">
      <c r="A198" s="5">
        <v>1062</v>
      </c>
      <c r="B198" s="5">
        <v>1062</v>
      </c>
      <c r="C198" s="6" t="s">
        <v>685</v>
      </c>
      <c r="D198" s="5" t="s">
        <v>28</v>
      </c>
      <c r="E198" s="6" t="s">
        <v>686</v>
      </c>
      <c r="F198" s="5" t="s">
        <v>810</v>
      </c>
      <c r="G198" s="7"/>
      <c r="H198" s="8">
        <v>3.41</v>
      </c>
      <c r="I198" s="9" t="s">
        <v>29</v>
      </c>
      <c r="J198" s="10" t="s">
        <v>807</v>
      </c>
      <c r="K198" s="10"/>
      <c r="L198" s="10"/>
      <c r="M198" s="10" t="s">
        <v>807</v>
      </c>
      <c r="N198" s="2" t="str">
        <f>VLOOKUP(A198,'FR EN ES DN'!$B$2:$L$600,5,FALSE)</f>
        <v>leek Organic</v>
      </c>
      <c r="O198" s="2" t="str">
        <f>VLOOKUP($A198,'FR EN ES DN'!$B$2:$L$600,6,FALSE)</f>
        <v>Malagua</v>
      </c>
      <c r="P198" s="2" t="str">
        <f>VLOOKUP($A198,'FR EN ES DN'!$B$2:$L$600,7,FALSE)</f>
        <v>kg</v>
      </c>
      <c r="Q198" s="2" t="str">
        <f>VLOOKUP($A198,'FR EN ES DN'!$B$2:$L$600,9,FALSE)</f>
        <v>Organisk porre</v>
      </c>
      <c r="R198" s="2" t="str">
        <f>VLOOKUP($A198,'FR EN ES DN'!$B$2:$L$600,10,FALSE)</f>
        <v>Malaga</v>
      </c>
      <c r="S198" s="2" t="str">
        <f>VLOOKUP($A198,'FR EN ES DN'!$B$2:$L$600,11,FALSE)</f>
        <v>kg</v>
      </c>
    </row>
    <row r="199" spans="1:19" x14ac:dyDescent="0.25">
      <c r="A199" s="11">
        <v>3313</v>
      </c>
      <c r="B199" s="11">
        <v>3313</v>
      </c>
      <c r="C199" s="12" t="s">
        <v>1706</v>
      </c>
      <c r="D199" s="11" t="s">
        <v>22</v>
      </c>
      <c r="E199" s="12" t="s">
        <v>690</v>
      </c>
      <c r="F199" s="11" t="s">
        <v>808</v>
      </c>
      <c r="G199" s="13" t="s">
        <v>809</v>
      </c>
      <c r="H199" s="14">
        <v>2.71</v>
      </c>
      <c r="I199" s="15" t="s">
        <v>29</v>
      </c>
      <c r="J199" s="16" t="s">
        <v>807</v>
      </c>
      <c r="K199" s="16" t="s">
        <v>807</v>
      </c>
      <c r="L199" s="16"/>
      <c r="M199" s="16" t="s">
        <v>807</v>
      </c>
      <c r="N199" s="2" t="str">
        <f>VLOOKUP(A199,'FR EN ES DN'!$B$2:$L$600,5,FALSE)</f>
        <v>Pepper mini color</v>
      </c>
      <c r="O199" s="2" t="str">
        <f>VLOOKUP($A199,'FR EN ES DN'!$B$2:$L$600,6,FALSE)</f>
        <v>Grenade</v>
      </c>
      <c r="P199" s="2" t="str">
        <f>VLOOKUP($A199,'FR EN ES DN'!$B$2:$L$600,7,FALSE)</f>
        <v>kg</v>
      </c>
      <c r="Q199" s="2" t="str">
        <f>VLOOKUP($A199,'FR EN ES DN'!$B$2:$L$600,9,FALSE)</f>
        <v>Mini peber (farver)</v>
      </c>
      <c r="R199" s="2" t="str">
        <f>VLOOKUP($A199,'FR EN ES DN'!$B$2:$L$600,10,FALSE)</f>
        <v>Grenada</v>
      </c>
      <c r="S199" s="2" t="str">
        <f>VLOOKUP($A199,'FR EN ES DN'!$B$2:$L$600,11,FALSE)</f>
        <v>kg</v>
      </c>
    </row>
    <row r="200" spans="1:19" ht="22.5" x14ac:dyDescent="0.25">
      <c r="A200" s="5">
        <v>3106</v>
      </c>
      <c r="B200" s="5">
        <v>3106</v>
      </c>
      <c r="C200" s="6" t="s">
        <v>1811</v>
      </c>
      <c r="D200" s="5" t="s">
        <v>22</v>
      </c>
      <c r="E200" s="6" t="s">
        <v>1545</v>
      </c>
      <c r="F200" s="5" t="s">
        <v>808</v>
      </c>
      <c r="G200" s="7"/>
      <c r="H200" s="8">
        <v>4.08</v>
      </c>
      <c r="I200" s="9" t="s">
        <v>14</v>
      </c>
      <c r="J200" s="10"/>
      <c r="K200" s="10"/>
      <c r="L200" s="10"/>
      <c r="M200" s="10"/>
      <c r="N200" s="2" t="str">
        <f>VLOOKUP(A200,'FR EN ES DN'!$B$2:$L$600,5,FALSE)</f>
        <v>Dehydrated red pepper (Rufino production)</v>
      </c>
      <c r="O200" s="2" t="str">
        <f>VLOOKUP($A200,'FR EN ES DN'!$B$2:$L$600,6,FALSE)</f>
        <v>Grenade</v>
      </c>
      <c r="P200" s="2" t="str">
        <f>VLOOKUP($A200,'FR EN ES DN'!$B$2:$L$600,7,FALSE)</f>
        <v>Piece</v>
      </c>
      <c r="Q200" s="2">
        <f>VLOOKUP($A200,'FR EN ES DN'!$B$2:$L$600,9,FALSE)</f>
        <v>0</v>
      </c>
      <c r="R200" s="2">
        <f>VLOOKUP($A200,'FR EN ES DN'!$B$2:$L$600,10,FALSE)</f>
        <v>0</v>
      </c>
      <c r="S200" s="2">
        <f>VLOOKUP($A200,'FR EN ES DN'!$B$2:$L$600,11,FALSE)</f>
        <v>0</v>
      </c>
    </row>
    <row r="201" spans="1:19" x14ac:dyDescent="0.25">
      <c r="A201" s="11">
        <v>1076</v>
      </c>
      <c r="B201" s="11">
        <v>1076</v>
      </c>
      <c r="C201" s="12" t="s">
        <v>1546</v>
      </c>
      <c r="D201" s="11" t="s">
        <v>28</v>
      </c>
      <c r="E201" s="12" t="s">
        <v>1547</v>
      </c>
      <c r="F201" s="11" t="s">
        <v>810</v>
      </c>
      <c r="G201" s="13" t="s">
        <v>814</v>
      </c>
      <c r="H201" s="14">
        <v>2.04</v>
      </c>
      <c r="I201" s="15" t="s">
        <v>29</v>
      </c>
      <c r="J201" s="16"/>
      <c r="K201" s="16"/>
      <c r="L201" s="16"/>
      <c r="M201" s="16" t="s">
        <v>807</v>
      </c>
      <c r="N201" s="2" t="str">
        <f>VLOOKUP(A201,'FR EN ES DN'!$B$2:$L$600,5,FALSE)</f>
        <v>Organic Italian Green Pepper</v>
      </c>
      <c r="O201" s="2" t="str">
        <f>VLOOKUP($A201,'FR EN ES DN'!$B$2:$L$600,6,FALSE)</f>
        <v>Malaga</v>
      </c>
      <c r="P201" s="2" t="str">
        <f>VLOOKUP($A201,'FR EN ES DN'!$B$2:$L$600,7,FALSE)</f>
        <v>kg</v>
      </c>
      <c r="Q201" s="2">
        <f>VLOOKUP($A201,'FR EN ES DN'!$B$2:$L$600,9,FALSE)</f>
        <v>0</v>
      </c>
      <c r="R201" s="2">
        <f>VLOOKUP($A201,'FR EN ES DN'!$B$2:$L$600,10,FALSE)</f>
        <v>0</v>
      </c>
      <c r="S201" s="2">
        <f>VLOOKUP($A201,'FR EN ES DN'!$B$2:$L$600,11,FALSE)</f>
        <v>0</v>
      </c>
    </row>
    <row r="202" spans="1:19" x14ac:dyDescent="0.25">
      <c r="A202" s="5">
        <v>6041</v>
      </c>
      <c r="B202" s="5">
        <v>6041</v>
      </c>
      <c r="C202" s="6" t="s">
        <v>1389</v>
      </c>
      <c r="D202" s="5" t="s">
        <v>693</v>
      </c>
      <c r="E202" s="6" t="s">
        <v>695</v>
      </c>
      <c r="F202" s="5" t="s">
        <v>818</v>
      </c>
      <c r="G202" s="7" t="s">
        <v>809</v>
      </c>
      <c r="H202" s="8">
        <v>17.78</v>
      </c>
      <c r="I202" s="9" t="s">
        <v>14</v>
      </c>
      <c r="J202" s="10"/>
      <c r="K202" s="10"/>
      <c r="L202" s="10"/>
      <c r="M202" s="10"/>
      <c r="N202" s="2" t="str">
        <f>VLOOKUP(A202,'FR EN ES DN'!$B$2:$L$600,5,FALSE)</f>
        <v>Fresh Polen Organic (500g package)</v>
      </c>
      <c r="O202" s="2" t="str">
        <f>VLOOKUP($A202,'FR EN ES DN'!$B$2:$L$600,6,FALSE)</f>
        <v>Cordoba</v>
      </c>
      <c r="P202" s="2" t="str">
        <f>VLOOKUP($A202,'FR EN ES DN'!$B$2:$L$600,7,FALSE)</f>
        <v>Piece</v>
      </c>
      <c r="Q202" s="2" t="str">
        <f>VLOOKUP($A202,'FR EN ES DN'!$B$2:$L$600,9,FALSE)</f>
        <v>Organisk frisk polen (500g)</v>
      </c>
      <c r="R202" s="2" t="str">
        <f>VLOOKUP($A202,'FR EN ES DN'!$B$2:$L$600,10,FALSE)</f>
        <v>Cordoue</v>
      </c>
      <c r="S202" s="2" t="str">
        <f>VLOOKUP($A202,'FR EN ES DN'!$B$2:$L$600,11,FALSE)</f>
        <v>stk.</v>
      </c>
    </row>
    <row r="203" spans="1:19" x14ac:dyDescent="0.25">
      <c r="A203" s="11" t="s">
        <v>697</v>
      </c>
      <c r="B203" s="11" t="s">
        <v>697</v>
      </c>
      <c r="C203" s="12" t="s">
        <v>1390</v>
      </c>
      <c r="D203" s="11" t="s">
        <v>564</v>
      </c>
      <c r="E203" s="12" t="s">
        <v>699</v>
      </c>
      <c r="F203" s="11" t="s">
        <v>564</v>
      </c>
      <c r="G203" s="13" t="s">
        <v>809</v>
      </c>
      <c r="H203" s="14">
        <v>18.48</v>
      </c>
      <c r="I203" s="15" t="s">
        <v>14</v>
      </c>
      <c r="J203" s="16"/>
      <c r="K203" s="16"/>
      <c r="L203" s="16"/>
      <c r="M203" s="16"/>
      <c r="N203" s="2" t="str">
        <f>VLOOKUP(A203,'FR EN ES DN'!$B$2:$L$600,5,FALSE)</f>
        <v>Dry Polen Organic (packet 500g)</v>
      </c>
      <c r="O203" s="2" t="str">
        <f>VLOOKUP($A203,'FR EN ES DN'!$B$2:$L$600,6,FALSE)</f>
        <v>Huelva</v>
      </c>
      <c r="P203" s="2" t="str">
        <f>VLOOKUP($A203,'FR EN ES DN'!$B$2:$L$600,7,FALSE)</f>
        <v>Piece</v>
      </c>
      <c r="Q203" s="2" t="str">
        <f>VLOOKUP($A203,'FR EN ES DN'!$B$2:$L$600,9,FALSE)</f>
        <v>Organisk tør polen (500g)</v>
      </c>
      <c r="R203" s="2" t="str">
        <f>VLOOKUP($A203,'FR EN ES DN'!$B$2:$L$600,10,FALSE)</f>
        <v>Huelva</v>
      </c>
      <c r="S203" s="2" t="str">
        <f>VLOOKUP($A203,'FR EN ES DN'!$B$2:$L$600,11,FALSE)</f>
        <v>stk.</v>
      </c>
    </row>
    <row r="204" spans="1:19" x14ac:dyDescent="0.25">
      <c r="A204" s="5">
        <v>1986</v>
      </c>
      <c r="B204" s="5">
        <v>1986</v>
      </c>
      <c r="C204" s="6" t="s">
        <v>1548</v>
      </c>
      <c r="D204" s="5" t="s">
        <v>28</v>
      </c>
      <c r="E204" s="6" t="s">
        <v>1549</v>
      </c>
      <c r="F204" s="5" t="s">
        <v>810</v>
      </c>
      <c r="G204" s="7"/>
      <c r="H204" s="8">
        <v>1.9</v>
      </c>
      <c r="I204" s="9" t="s">
        <v>29</v>
      </c>
      <c r="J204" s="10" t="s">
        <v>807</v>
      </c>
      <c r="K204" s="10" t="s">
        <v>807</v>
      </c>
      <c r="L204" s="10"/>
      <c r="M204" s="10" t="s">
        <v>807</v>
      </c>
      <c r="N204" s="2" t="str">
        <f>VLOOKUP(A204,'FR EN ES DN'!$B$2:$L$600,5,FALSE)</f>
        <v>New Potato Hero Organic</v>
      </c>
      <c r="O204" s="2" t="str">
        <f>VLOOKUP($A204,'FR EN ES DN'!$B$2:$L$600,6,FALSE)</f>
        <v>Malaga</v>
      </c>
      <c r="P204" s="2" t="str">
        <f>VLOOKUP($A204,'FR EN ES DN'!$B$2:$L$600,7,FALSE)</f>
        <v>kg</v>
      </c>
      <c r="Q204" s="2">
        <f>VLOOKUP($A204,'FR EN ES DN'!$B$2:$L$600,9,FALSE)</f>
        <v>0</v>
      </c>
      <c r="R204" s="2">
        <f>VLOOKUP($A204,'FR EN ES DN'!$B$2:$L$600,10,FALSE)</f>
        <v>0</v>
      </c>
      <c r="S204" s="2">
        <f>VLOOKUP($A204,'FR EN ES DN'!$B$2:$L$600,11,FALSE)</f>
        <v>0</v>
      </c>
    </row>
    <row r="205" spans="1:19" x14ac:dyDescent="0.25">
      <c r="A205" s="11">
        <v>1147</v>
      </c>
      <c r="B205" s="11">
        <v>1147</v>
      </c>
      <c r="C205" s="12" t="s">
        <v>701</v>
      </c>
      <c r="D205" s="11" t="s">
        <v>22</v>
      </c>
      <c r="E205" s="12" t="s">
        <v>702</v>
      </c>
      <c r="F205" s="11" t="s">
        <v>808</v>
      </c>
      <c r="G205" s="13"/>
      <c r="H205" s="14">
        <v>2.3199999999999998</v>
      </c>
      <c r="I205" s="15" t="s">
        <v>29</v>
      </c>
      <c r="J205" s="16" t="s">
        <v>807</v>
      </c>
      <c r="K205" s="16" t="s">
        <v>807</v>
      </c>
      <c r="L205" s="16"/>
      <c r="M205" s="16" t="s">
        <v>807</v>
      </c>
      <c r="N205" s="2" t="str">
        <f>VLOOKUP(A205,'FR EN ES DN'!$B$2:$L$600,5,FALSE)</f>
        <v>Red Potato Organic</v>
      </c>
      <c r="O205" s="2" t="str">
        <f>VLOOKUP($A205,'FR EN ES DN'!$B$2:$L$600,6,FALSE)</f>
        <v>Grenade</v>
      </c>
      <c r="P205" s="2" t="str">
        <f>VLOOKUP($A205,'FR EN ES DN'!$B$2:$L$600,7,FALSE)</f>
        <v>kg</v>
      </c>
      <c r="Q205" s="2" t="str">
        <f>VLOOKUP($A205,'FR EN ES DN'!$B$2:$L$600,9,FALSE)</f>
        <v>Organisk rød kartofler</v>
      </c>
      <c r="R205" s="2" t="str">
        <f>VLOOKUP($A205,'FR EN ES DN'!$B$2:$L$600,10,FALSE)</f>
        <v>Grenada</v>
      </c>
      <c r="S205" s="2" t="str">
        <f>VLOOKUP($A205,'FR EN ES DN'!$B$2:$L$600,11,FALSE)</f>
        <v>kg</v>
      </c>
    </row>
    <row r="206" spans="1:19" ht="22.5" x14ac:dyDescent="0.25">
      <c r="A206" s="5">
        <v>3750</v>
      </c>
      <c r="B206" s="5">
        <v>3750</v>
      </c>
      <c r="C206" s="6" t="s">
        <v>1707</v>
      </c>
      <c r="D206" s="5" t="s">
        <v>22</v>
      </c>
      <c r="E206" s="6" t="s">
        <v>1551</v>
      </c>
      <c r="F206" s="5" t="s">
        <v>808</v>
      </c>
      <c r="G206" s="7"/>
      <c r="H206" s="8">
        <v>7.52</v>
      </c>
      <c r="I206" s="9" t="s">
        <v>14</v>
      </c>
      <c r="J206" s="10"/>
      <c r="K206" s="10"/>
      <c r="L206" s="10"/>
      <c r="M206" s="10"/>
      <c r="N206" s="2" t="str">
        <f>VLOOKUP(A206,'FR EN ES DN'!$B$2:$L$600,5,FALSE)</f>
        <v>Dehydrated Apple - (Rufino production, approx. 300g)</v>
      </c>
      <c r="O206" s="2" t="str">
        <f>VLOOKUP($A206,'FR EN ES DN'!$B$2:$L$600,6,FALSE)</f>
        <v>Grenade</v>
      </c>
      <c r="P206" s="2" t="str">
        <f>VLOOKUP($A206,'FR EN ES DN'!$B$2:$L$600,7,FALSE)</f>
        <v>Piece</v>
      </c>
      <c r="Q206" s="2">
        <f>VLOOKUP($A206,'FR EN ES DN'!$B$2:$L$600,9,FALSE)</f>
        <v>0</v>
      </c>
      <c r="R206" s="2">
        <f>VLOOKUP($A206,'FR EN ES DN'!$B$2:$L$600,10,FALSE)</f>
        <v>0</v>
      </c>
      <c r="S206" s="2">
        <f>VLOOKUP($A206,'FR EN ES DN'!$B$2:$L$600,11,FALSE)</f>
        <v>0</v>
      </c>
    </row>
    <row r="207" spans="1:19" x14ac:dyDescent="0.25">
      <c r="A207" s="11">
        <v>3478</v>
      </c>
      <c r="B207" s="11">
        <v>3478</v>
      </c>
      <c r="C207" s="12" t="s">
        <v>1708</v>
      </c>
      <c r="D207" s="11" t="s">
        <v>582</v>
      </c>
      <c r="E207" s="12" t="s">
        <v>1709</v>
      </c>
      <c r="F207" s="11" t="s">
        <v>813</v>
      </c>
      <c r="G207" s="13"/>
      <c r="H207" s="14">
        <v>2.86</v>
      </c>
      <c r="I207" s="15" t="s">
        <v>29</v>
      </c>
      <c r="J207" s="16" t="s">
        <v>807</v>
      </c>
      <c r="K207" s="16" t="s">
        <v>807</v>
      </c>
      <c r="L207" s="16"/>
      <c r="M207" s="16" t="s">
        <v>807</v>
      </c>
      <c r="N207" s="2" t="str">
        <f>VLOOKUP(A207,'FR EN ES DN'!$B$2:$L$600,5,FALSE)</f>
        <v>Local Sierra Fuji apple</v>
      </c>
      <c r="O207" s="2" t="str">
        <f>VLOOKUP($A207,'FR EN ES DN'!$B$2:$L$600,6,FALSE)</f>
        <v>Grenade</v>
      </c>
      <c r="P207" s="2" t="str">
        <f>VLOOKUP($A207,'FR EN ES DN'!$B$2:$L$600,7,FALSE)</f>
        <v>kg</v>
      </c>
      <c r="Q207" s="2" t="str">
        <f>VLOOKUP($A207,'FR EN ES DN'!$B$2:$L$600,9,FALSE)</f>
        <v>Lokal Sierra Fuji æble</v>
      </c>
      <c r="R207" s="2" t="str">
        <f>VLOOKUP($A207,'FR EN ES DN'!$B$2:$L$600,10,FALSE)</f>
        <v>Granat</v>
      </c>
      <c r="S207" s="2" t="str">
        <f>VLOOKUP($A207,'FR EN ES DN'!$B$2:$L$600,11,FALSE)</f>
        <v>kg</v>
      </c>
    </row>
    <row r="208" spans="1:19" x14ac:dyDescent="0.25">
      <c r="A208" s="2" t="s">
        <v>704</v>
      </c>
      <c r="B208" s="2" t="s">
        <v>704</v>
      </c>
      <c r="C208" s="2" t="s">
        <v>1393</v>
      </c>
      <c r="D208" s="2" t="s">
        <v>22</v>
      </c>
      <c r="E208" s="2" t="s">
        <v>707</v>
      </c>
      <c r="F208" s="2" t="s">
        <v>808</v>
      </c>
      <c r="H208" s="2">
        <v>2.1800000000000002</v>
      </c>
      <c r="I208" s="2" t="s">
        <v>29</v>
      </c>
      <c r="J208" s="2" t="s">
        <v>807</v>
      </c>
      <c r="K208" s="2" t="s">
        <v>807</v>
      </c>
      <c r="L208" s="2" t="s">
        <v>807</v>
      </c>
      <c r="M208" s="2" t="s">
        <v>807</v>
      </c>
      <c r="N208" s="2" t="str">
        <f>VLOOKUP(A208,'FR EN ES DN'!$B$2:$L$600,5,FALSE)</f>
        <v>Golden apple (New Harvest !!)</v>
      </c>
      <c r="O208" s="2" t="str">
        <f>VLOOKUP($A208,'FR EN ES DN'!$B$2:$L$600,6,FALSE)</f>
        <v>Grenade</v>
      </c>
      <c r="P208" s="2" t="str">
        <f>VLOOKUP($A208,'FR EN ES DN'!$B$2:$L$600,7,FALSE)</f>
        <v>kg</v>
      </c>
      <c r="Q208" s="2" t="str">
        <f>VLOOKUP($A208,'FR EN ES DN'!$B$2:$L$600,9,FALSE)</f>
        <v>Golden æble</v>
      </c>
      <c r="R208" s="2" t="str">
        <f>VLOOKUP($A208,'FR EN ES DN'!$B$2:$L$600,10,FALSE)</f>
        <v>Grenada</v>
      </c>
      <c r="S208" s="2" t="str">
        <f>VLOOKUP($A208,'FR EN ES DN'!$B$2:$L$600,11,FALSE)</f>
        <v>kg</v>
      </c>
    </row>
    <row r="209" spans="1:19" x14ac:dyDescent="0.25">
      <c r="A209" s="2">
        <v>3973</v>
      </c>
      <c r="B209" s="2">
        <v>3973</v>
      </c>
      <c r="C209" s="2" t="s">
        <v>1394</v>
      </c>
      <c r="D209" s="2" t="s">
        <v>22</v>
      </c>
      <c r="E209" s="2" t="s">
        <v>1087</v>
      </c>
      <c r="F209" s="2" t="s">
        <v>808</v>
      </c>
      <c r="H209" s="2">
        <v>1.9</v>
      </c>
      <c r="I209" s="2" t="s">
        <v>29</v>
      </c>
      <c r="J209" s="2" t="s">
        <v>807</v>
      </c>
      <c r="K209" s="2" t="s">
        <v>807</v>
      </c>
      <c r="M209" s="2" t="s">
        <v>807</v>
      </c>
      <c r="N209" s="2" t="str">
        <f>VLOOKUP(A209,'FR EN ES DN'!$B$2:$L$600,5,FALSE)</f>
        <v>Granny Smith (Sierra Nevada) apple</v>
      </c>
      <c r="O209" s="2" t="str">
        <f>VLOOKUP($A209,'FR EN ES DN'!$B$2:$L$600,6,FALSE)</f>
        <v>Grenade</v>
      </c>
      <c r="P209" s="2" t="str">
        <f>VLOOKUP($A209,'FR EN ES DN'!$B$2:$L$600,7,FALSE)</f>
        <v>kg</v>
      </c>
      <c r="Q209" s="2" t="str">
        <f>VLOOKUP($A209,'FR EN ES DN'!$B$2:$L$600,9,FALSE)</f>
        <v>Granny Smith (Sierra Nevada)</v>
      </c>
      <c r="R209" s="2" t="str">
        <f>VLOOKUP($A209,'FR EN ES DN'!$B$2:$L$600,10,FALSE)</f>
        <v>Granat</v>
      </c>
      <c r="S209" s="2" t="str">
        <f>VLOOKUP($A209,'FR EN ES DN'!$B$2:$L$600,11,FALSE)</f>
        <v>kg</v>
      </c>
    </row>
    <row r="210" spans="1:19" x14ac:dyDescent="0.25">
      <c r="A210" s="2">
        <v>3706</v>
      </c>
      <c r="B210" s="2">
        <v>3706</v>
      </c>
      <c r="C210" s="2" t="s">
        <v>1395</v>
      </c>
      <c r="D210" s="2" t="s">
        <v>582</v>
      </c>
      <c r="E210" s="2" t="s">
        <v>1710</v>
      </c>
      <c r="F210" s="2" t="s">
        <v>813</v>
      </c>
      <c r="H210" s="2">
        <v>4.08</v>
      </c>
      <c r="I210" s="2" t="s">
        <v>29</v>
      </c>
      <c r="J210" s="2" t="s">
        <v>807</v>
      </c>
      <c r="M210" s="2" t="s">
        <v>807</v>
      </c>
      <c r="N210" s="2" t="str">
        <f>VLOOKUP(A210,'FR EN ES DN'!$B$2:$L$600,5,FALSE)</f>
        <v>Reineta Sierra Nevada Apple</v>
      </c>
      <c r="O210" s="2" t="str">
        <f>VLOOKUP($A210,'FR EN ES DN'!$B$2:$L$600,6,FALSE)</f>
        <v>Grenade</v>
      </c>
      <c r="P210" s="2" t="str">
        <f>VLOOKUP($A210,'FR EN ES DN'!$B$2:$L$600,7,FALSE)</f>
        <v>kg</v>
      </c>
      <c r="Q210" s="2" t="str">
        <f>VLOOKUP($A210,'FR EN ES DN'!$B$2:$L$600,9,FALSE)</f>
        <v>Apple Reineta Sierra Nevada</v>
      </c>
      <c r="R210" s="2" t="str">
        <f>VLOOKUP($A210,'FR EN ES DN'!$B$2:$L$600,10,FALSE)</f>
        <v>Grenada</v>
      </c>
      <c r="S210" s="2" t="str">
        <f>VLOOKUP($A210,'FR EN ES DN'!$B$2:$L$600,11,FALSE)</f>
        <v>kg</v>
      </c>
    </row>
    <row r="211" spans="1:19" x14ac:dyDescent="0.25">
      <c r="A211" s="2">
        <v>3145</v>
      </c>
      <c r="B211" s="2">
        <v>3145</v>
      </c>
      <c r="C211" s="2" t="s">
        <v>1396</v>
      </c>
      <c r="D211" s="2" t="s">
        <v>22</v>
      </c>
      <c r="E211" s="2" t="s">
        <v>713</v>
      </c>
      <c r="F211" s="2" t="s">
        <v>808</v>
      </c>
      <c r="G211" s="2" t="s">
        <v>809</v>
      </c>
      <c r="H211" s="2">
        <v>2.1800000000000002</v>
      </c>
      <c r="I211" s="2" t="s">
        <v>29</v>
      </c>
      <c r="J211" s="2" t="s">
        <v>807</v>
      </c>
      <c r="K211" s="2" t="s">
        <v>807</v>
      </c>
      <c r="L211" s="2" t="s">
        <v>807</v>
      </c>
      <c r="M211" s="2" t="s">
        <v>807</v>
      </c>
      <c r="N211" s="2" t="str">
        <f>VLOOKUP(A211,'FR EN ES DN'!$B$2:$L$600,5,FALSE)</f>
        <v xml:space="preserve">Red Starky Sierra Nevada apple </v>
      </c>
      <c r="O211" s="2" t="str">
        <f>VLOOKUP($A211,'FR EN ES DN'!$B$2:$L$600,6,FALSE)</f>
        <v>Grenade</v>
      </c>
      <c r="P211" s="2" t="str">
        <f>VLOOKUP($A211,'FR EN ES DN'!$B$2:$L$600,7,FALSE)</f>
        <v>kg</v>
      </c>
      <c r="Q211" s="2" t="str">
        <f>VLOOKUP($A211,'FR EN ES DN'!$B$2:$L$600,9,FALSE)</f>
        <v>Rødt Apple Starky Sierra Nevada</v>
      </c>
      <c r="R211" s="2" t="str">
        <f>VLOOKUP($A211,'FR EN ES DN'!$B$2:$L$600,10,FALSE)</f>
        <v>Grenada</v>
      </c>
      <c r="S211" s="2" t="str">
        <f>VLOOKUP($A211,'FR EN ES DN'!$B$2:$L$600,11,FALSE)</f>
        <v>kg</v>
      </c>
    </row>
    <row r="212" spans="1:19" x14ac:dyDescent="0.25">
      <c r="A212" s="2">
        <v>5149</v>
      </c>
      <c r="B212" s="2">
        <v>5149</v>
      </c>
      <c r="C212" s="2" t="s">
        <v>1397</v>
      </c>
      <c r="D212" s="2" t="s">
        <v>22</v>
      </c>
      <c r="E212" s="2" t="s">
        <v>716</v>
      </c>
      <c r="F212" s="2" t="s">
        <v>808</v>
      </c>
      <c r="H212" s="2">
        <v>2.4500000000000002</v>
      </c>
      <c r="I212" s="2" t="s">
        <v>29</v>
      </c>
      <c r="J212" s="2" t="s">
        <v>807</v>
      </c>
      <c r="M212" s="2" t="s">
        <v>807</v>
      </c>
      <c r="N212" s="2" t="str">
        <f>VLOOKUP(A212,'FR EN ES DN'!$B$2:$L$600,5,FALSE)</f>
        <v xml:space="preserve">Red Top Sierra Nevada Apple </v>
      </c>
      <c r="O212" s="2" t="str">
        <f>VLOOKUP($A212,'FR EN ES DN'!$B$2:$L$600,6,FALSE)</f>
        <v>Grenade</v>
      </c>
      <c r="P212" s="2" t="str">
        <f>VLOOKUP($A212,'FR EN ES DN'!$B$2:$L$600,7,FALSE)</f>
        <v>kg</v>
      </c>
      <c r="Q212" s="2" t="str">
        <f>VLOOKUP($A212,'FR EN ES DN'!$B$2:$L$600,9,FALSE)</f>
        <v>Rød Apple Top Sierra Nevada</v>
      </c>
      <c r="R212" s="2" t="str">
        <f>VLOOKUP($A212,'FR EN ES DN'!$B$2:$L$600,10,FALSE)</f>
        <v>Grenada</v>
      </c>
      <c r="S212" s="2" t="str">
        <f>VLOOKUP($A212,'FR EN ES DN'!$B$2:$L$600,11,FALSE)</f>
        <v>kg</v>
      </c>
    </row>
    <row r="213" spans="1:19" x14ac:dyDescent="0.25">
      <c r="A213" s="2">
        <v>1825</v>
      </c>
      <c r="B213" s="2">
        <v>1825</v>
      </c>
      <c r="C213" s="2" t="s">
        <v>1552</v>
      </c>
      <c r="D213" s="2" t="s">
        <v>355</v>
      </c>
      <c r="E213" s="2" t="s">
        <v>1553</v>
      </c>
      <c r="F213" s="2" t="s">
        <v>816</v>
      </c>
      <c r="H213" s="2">
        <v>9.0299999999999994</v>
      </c>
      <c r="I213" s="2" t="s">
        <v>29</v>
      </c>
      <c r="J213" s="2" t="s">
        <v>807</v>
      </c>
      <c r="N213" s="2" t="str">
        <f>VLOOKUP(A213,'FR EN ES DN'!$B$2:$L$600,5,FALSE)</f>
        <v>Organic white quinoa</v>
      </c>
      <c r="O213" s="2" t="str">
        <f>VLOOKUP($A213,'FR EN ES DN'!$B$2:$L$600,6,FALSE)</f>
        <v>Import</v>
      </c>
      <c r="P213" s="2" t="str">
        <f>VLOOKUP($A213,'FR EN ES DN'!$B$2:$L$600,7,FALSE)</f>
        <v>kg</v>
      </c>
      <c r="Q213" s="2">
        <f>VLOOKUP($A213,'FR EN ES DN'!$B$2:$L$600,9,FALSE)</f>
        <v>0</v>
      </c>
      <c r="R213" s="2">
        <f>VLOOKUP($A213,'FR EN ES DN'!$B$2:$L$600,10,FALSE)</f>
        <v>0</v>
      </c>
      <c r="S213" s="2">
        <f>VLOOKUP($A213,'FR EN ES DN'!$B$2:$L$600,11,FALSE)</f>
        <v>0</v>
      </c>
    </row>
    <row r="214" spans="1:19" x14ac:dyDescent="0.25">
      <c r="A214" s="2">
        <v>3824</v>
      </c>
      <c r="B214" s="2">
        <v>3824</v>
      </c>
      <c r="C214" s="2" t="s">
        <v>722</v>
      </c>
      <c r="D214" s="2" t="s">
        <v>251</v>
      </c>
      <c r="E214" s="2" t="s">
        <v>724</v>
      </c>
      <c r="F214" s="2" t="s">
        <v>582</v>
      </c>
      <c r="G214" s="2" t="s">
        <v>809</v>
      </c>
      <c r="H214" s="2">
        <v>2.4500000000000002</v>
      </c>
      <c r="I214" s="2" t="s">
        <v>29</v>
      </c>
      <c r="J214" s="2" t="s">
        <v>807</v>
      </c>
      <c r="M214" s="2" t="s">
        <v>807</v>
      </c>
      <c r="N214" s="2" t="str">
        <f>VLOOKUP(A214,'FR EN ES DN'!$B$2:$L$600,5,FALSE)</f>
        <v>Daikon radish</v>
      </c>
      <c r="O214" s="2" t="str">
        <f>VLOOKUP($A214,'FR EN ES DN'!$B$2:$L$600,6,FALSE)</f>
        <v>National</v>
      </c>
      <c r="P214" s="2" t="str">
        <f>VLOOKUP($A214,'FR EN ES DN'!$B$2:$L$600,7,FALSE)</f>
        <v>kg</v>
      </c>
      <c r="Q214" s="2" t="str">
        <f>VLOOKUP($A214,'FR EN ES DN'!$B$2:$L$600,9,FALSE)</f>
        <v>Daikon radise</v>
      </c>
      <c r="R214" s="2" t="str">
        <f>VLOOKUP($A214,'FR EN ES DN'!$B$2:$L$600,10,FALSE)</f>
        <v>national</v>
      </c>
      <c r="S214" s="2" t="str">
        <f>VLOOKUP($A214,'FR EN ES DN'!$B$2:$L$600,11,FALSE)</f>
        <v>kg</v>
      </c>
    </row>
    <row r="215" spans="1:19" x14ac:dyDescent="0.25">
      <c r="A215" s="2">
        <v>1073</v>
      </c>
      <c r="B215" s="2">
        <v>1073</v>
      </c>
      <c r="C215" s="2" t="s">
        <v>1088</v>
      </c>
      <c r="D215" s="2" t="s">
        <v>346</v>
      </c>
      <c r="E215" s="2" t="s">
        <v>742</v>
      </c>
      <c r="F215" s="2" t="s">
        <v>346</v>
      </c>
      <c r="G215" s="2" t="s">
        <v>809</v>
      </c>
      <c r="H215" s="2">
        <v>6.82</v>
      </c>
      <c r="I215" s="2" t="s">
        <v>14</v>
      </c>
      <c r="J215" s="2" t="s">
        <v>807</v>
      </c>
      <c r="K215" s="2" t="s">
        <v>807</v>
      </c>
      <c r="N215" s="2" t="str">
        <f>VLOOKUP(A215,'FR EN ES DN'!$B$2:$L$600,5,FALSE)</f>
        <v>Dry Sultana grape Organic (1kg pack)</v>
      </c>
      <c r="O215" s="2" t="str">
        <f>VLOOKUP($A215,'FR EN ES DN'!$B$2:$L$600,6,FALSE)</f>
        <v>Turkey</v>
      </c>
      <c r="P215" s="2" t="str">
        <f>VLOOKUP($A215,'FR EN ES DN'!$B$2:$L$600,7,FALSE)</f>
        <v>Piece</v>
      </c>
      <c r="Q215" s="2" t="str">
        <f>VLOOKUP($A215,'FR EN ES DN'!$B$2:$L$600,9,FALSE)</f>
        <v>Organisk Sultana rosiner (tør, 1kg)</v>
      </c>
      <c r="R215" s="2" t="str">
        <f>VLOOKUP($A215,'FR EN ES DN'!$B$2:$L$600,10,FALSE)</f>
        <v>Turkiet</v>
      </c>
      <c r="S215" s="2" t="str">
        <f>VLOOKUP($A215,'FR EN ES DN'!$B$2:$L$600,11,FALSE)</f>
        <v>stk.</v>
      </c>
    </row>
    <row r="216" spans="1:19" x14ac:dyDescent="0.25">
      <c r="A216" s="2">
        <v>3752</v>
      </c>
      <c r="B216" s="2">
        <v>3752</v>
      </c>
      <c r="C216" s="2" t="s">
        <v>1711</v>
      </c>
      <c r="D216" s="2" t="s">
        <v>28</v>
      </c>
      <c r="E216" s="2" t="s">
        <v>747</v>
      </c>
      <c r="F216" s="2" t="s">
        <v>810</v>
      </c>
      <c r="G216" s="2" t="s">
        <v>809</v>
      </c>
      <c r="H216" s="2">
        <v>5.88</v>
      </c>
      <c r="I216" s="2" t="s">
        <v>14</v>
      </c>
      <c r="N216" s="2" t="str">
        <f>VLOOKUP(A216,'FR EN ES DN'!$B$2:$L$600,5,FALSE)</f>
        <v xml:space="preserve"> Muscat grape grain (packet 500g)</v>
      </c>
      <c r="O216" s="2" t="str">
        <f>VLOOKUP($A216,'FR EN ES DN'!$B$2:$L$600,6,FALSE)</f>
        <v>#VALUE!</v>
      </c>
      <c r="P216" s="2" t="str">
        <f>VLOOKUP($A216,'FR EN ES DN'!$B$2:$L$600,7,FALSE)</f>
        <v>500g</v>
      </c>
      <c r="Q216" s="2" t="str">
        <f>VLOOKUP($A216,'FR EN ES DN'!$B$2:$L$600,9,FALSE)</f>
        <v>Muscat-druer i korn (pakning på 500 g)</v>
      </c>
      <c r="R216" s="2" t="str">
        <f>VLOOKUP($A216,'FR EN ES DN'!$B$2:$L$600,10,FALSE)</f>
        <v>Malaga</v>
      </c>
      <c r="S216" s="2" t="str">
        <f>VLOOKUP($A216,'FR EN ES DN'!$B$2:$L$600,11,FALSE)</f>
        <v>stk.</v>
      </c>
    </row>
    <row r="217" spans="1:19" x14ac:dyDescent="0.25">
      <c r="A217" s="2">
        <v>1694</v>
      </c>
      <c r="B217" s="2">
        <v>1694</v>
      </c>
      <c r="C217" s="2" t="s">
        <v>1554</v>
      </c>
      <c r="D217" s="2" t="s">
        <v>355</v>
      </c>
      <c r="E217" s="2" t="s">
        <v>1555</v>
      </c>
      <c r="F217" s="2" t="s">
        <v>816</v>
      </c>
      <c r="H217" s="2">
        <v>20.52</v>
      </c>
      <c r="I217" s="2" t="s">
        <v>14</v>
      </c>
      <c r="J217" s="2" t="s">
        <v>807</v>
      </c>
      <c r="N217" s="2" t="str">
        <f>VLOOKUP(A217,'FR EN ES DN'!$B$2:$L$600,5,FALSE)</f>
        <v>Reishi powder Raw Organic (approx. 200g)</v>
      </c>
      <c r="O217" s="2" t="str">
        <f>VLOOKUP($A217,'FR EN ES DN'!$B$2:$L$600,6,FALSE)</f>
        <v>Import</v>
      </c>
      <c r="P217" s="2" t="str">
        <f>VLOOKUP($A217,'FR EN ES DN'!$B$2:$L$600,7,FALSE)</f>
        <v>Piece</v>
      </c>
      <c r="Q217" s="2">
        <f>VLOOKUP($A217,'FR EN ES DN'!$B$2:$L$600,9,FALSE)</f>
        <v>0</v>
      </c>
      <c r="R217" s="2">
        <f>VLOOKUP($A217,'FR EN ES DN'!$B$2:$L$600,10,FALSE)</f>
        <v>0</v>
      </c>
      <c r="S217" s="2">
        <f>VLOOKUP($A217,'FR EN ES DN'!$B$2:$L$600,11,FALSE)</f>
        <v>0</v>
      </c>
    </row>
    <row r="218" spans="1:19" x14ac:dyDescent="0.25">
      <c r="A218" s="2">
        <v>6131</v>
      </c>
      <c r="B218" s="2">
        <v>6131</v>
      </c>
      <c r="C218" s="2" t="s">
        <v>1812</v>
      </c>
      <c r="D218" s="2" t="s">
        <v>22</v>
      </c>
      <c r="E218" s="2" t="s">
        <v>1813</v>
      </c>
      <c r="F218" s="2" t="s">
        <v>808</v>
      </c>
      <c r="H218" s="2">
        <v>1.34</v>
      </c>
      <c r="I218" s="2" t="s">
        <v>14</v>
      </c>
      <c r="N218" s="2" t="str">
        <f>VLOOKUP(A218,'FR EN ES DN'!$B$2:$L$600,5,FALSE)</f>
        <v>Organic rhubarb fresh stems in bundle of 500 grs. (Rufino production)</v>
      </c>
      <c r="O218" s="2" t="str">
        <f>VLOOKUP($A218,'FR EN ES DN'!$B$2:$L$600,6,FALSE)</f>
        <v>Granada</v>
      </c>
      <c r="P218" s="2" t="str">
        <f>VLOOKUP($A218,'FR EN ES DN'!$B$2:$L$600,7,FALSE)</f>
        <v>Piece</v>
      </c>
      <c r="Q218" s="2">
        <f>VLOOKUP($A218,'FR EN ES DN'!$B$2:$L$600,9,FALSE)</f>
        <v>0</v>
      </c>
      <c r="R218" s="2">
        <f>VLOOKUP($A218,'FR EN ES DN'!$B$2:$L$600,10,FALSE)</f>
        <v>0</v>
      </c>
      <c r="S218" s="2">
        <f>VLOOKUP($A218,'FR EN ES DN'!$B$2:$L$600,11,FALSE)</f>
        <v>0</v>
      </c>
    </row>
    <row r="219" spans="1:19" x14ac:dyDescent="0.25">
      <c r="A219" s="2">
        <v>3713</v>
      </c>
      <c r="B219" s="2">
        <v>3713</v>
      </c>
      <c r="C219" s="2" t="s">
        <v>1089</v>
      </c>
      <c r="D219" s="2" t="s">
        <v>750</v>
      </c>
      <c r="E219" s="2" t="s">
        <v>752</v>
      </c>
      <c r="F219" s="2" t="s">
        <v>822</v>
      </c>
      <c r="G219" s="2" t="s">
        <v>809</v>
      </c>
      <c r="H219" s="2">
        <v>2.71</v>
      </c>
      <c r="I219" s="2" t="s">
        <v>29</v>
      </c>
      <c r="J219" s="2" t="s">
        <v>807</v>
      </c>
      <c r="N219" s="2" t="str">
        <f>VLOOKUP(A219,'FR EN ES DN'!$B$2:$L$600,5,FALSE)</f>
        <v>Himalayan pink salt ground
(1kg bag)</v>
      </c>
      <c r="O219" s="2" t="str">
        <f>VLOOKUP($A219,'FR EN ES DN'!$B$2:$L$600,6,FALSE)</f>
        <v>Pakistan</v>
      </c>
      <c r="P219" s="2" t="str">
        <f>VLOOKUP($A219,'FR EN ES DN'!$B$2:$L$600,7,FALSE)</f>
        <v>kg</v>
      </c>
      <c r="Q219" s="2" t="str">
        <f>VLOOKUP($A219,'FR EN ES DN'!$B$2:$L$600,9,FALSE)</f>
        <v>Himalaya fin salt (1kg)</v>
      </c>
      <c r="R219" s="2" t="str">
        <f>VLOOKUP($A219,'FR EN ES DN'!$B$2:$L$600,10,FALSE)</f>
        <v>Pakistan</v>
      </c>
      <c r="S219" s="2" t="str">
        <f>VLOOKUP($A219,'FR EN ES DN'!$B$2:$L$600,11,FALSE)</f>
        <v>stk.</v>
      </c>
    </row>
    <row r="220" spans="1:19" x14ac:dyDescent="0.25">
      <c r="A220" s="2">
        <v>1358</v>
      </c>
      <c r="B220" s="2">
        <v>1358</v>
      </c>
      <c r="C220" s="2" t="s">
        <v>1090</v>
      </c>
      <c r="D220" s="2" t="s">
        <v>1091</v>
      </c>
      <c r="E220" s="2" t="s">
        <v>757</v>
      </c>
      <c r="F220" s="2" t="s">
        <v>1092</v>
      </c>
      <c r="G220" s="2" t="s">
        <v>809</v>
      </c>
      <c r="H220" s="2">
        <v>6.82</v>
      </c>
      <c r="I220" s="2" t="s">
        <v>14</v>
      </c>
      <c r="J220" s="2" t="s">
        <v>807</v>
      </c>
      <c r="N220" s="2" t="str">
        <f>VLOOKUP(A220,'FR EN ES DN'!$B$2:$L$600,5,FALSE)</f>
        <v>Sesame RAW Organic (1kg bag)</v>
      </c>
      <c r="O220" s="2" t="str">
        <f>VLOOKUP($A220,'FR EN ES DN'!$B$2:$L$600,6,FALSE)</f>
        <v>Paraguay / Egypt</v>
      </c>
      <c r="P220" s="2" t="str">
        <f>VLOOKUP($A220,'FR EN ES DN'!$B$2:$L$600,7,FALSE)</f>
        <v>Piece</v>
      </c>
      <c r="Q220" s="2" t="str">
        <f>VLOOKUP($A220,'FR EN ES DN'!$B$2:$L$600,9,FALSE)</f>
        <v>Organisk sesam frø (1kg)</v>
      </c>
      <c r="R220" s="2" t="str">
        <f>VLOOKUP($A220,'FR EN ES DN'!$B$2:$L$600,10,FALSE)</f>
        <v>Paraguay/Egypt</v>
      </c>
      <c r="S220" s="2" t="str">
        <f>VLOOKUP($A220,'FR EN ES DN'!$B$2:$L$600,11,FALSE)</f>
        <v>stk.</v>
      </c>
    </row>
    <row r="221" spans="1:19" x14ac:dyDescent="0.25">
      <c r="A221" s="2">
        <v>1496</v>
      </c>
      <c r="B221" s="2">
        <v>1496</v>
      </c>
      <c r="C221" s="2" t="s">
        <v>1093</v>
      </c>
      <c r="D221" s="2" t="s">
        <v>53</v>
      </c>
      <c r="E221" s="2" t="s">
        <v>768</v>
      </c>
      <c r="F221" s="2" t="s">
        <v>53</v>
      </c>
      <c r="G221" s="2" t="s">
        <v>809</v>
      </c>
      <c r="H221" s="2">
        <v>37.659999999999997</v>
      </c>
      <c r="I221" s="2" t="s">
        <v>14</v>
      </c>
      <c r="N221" s="2" t="str">
        <f>VLOOKUP(A221,'FR EN ES DN'!$B$2:$L$600,5,FALSE)</f>
        <v>dehydrated Spaguetti sea Organic</v>
      </c>
      <c r="O221" s="2" t="str">
        <f>VLOOKUP($A221,'FR EN ES DN'!$B$2:$L$600,6,FALSE)</f>
        <v>Galicia</v>
      </c>
      <c r="P221" s="2" t="str">
        <f>VLOOKUP($A221,'FR EN ES DN'!$B$2:$L$600,7,FALSE)</f>
        <v>500g</v>
      </c>
      <c r="Q221" s="2" t="str">
        <f>VLOOKUP($A221,'FR EN ES DN'!$B$2:$L$600,9,FALSE)</f>
        <v>Organisk Dehydreret havspaguetti (500g)</v>
      </c>
      <c r="R221" s="2" t="str">
        <f>VLOOKUP($A221,'FR EN ES DN'!$B$2:$L$600,10,FALSE)</f>
        <v>Galicia</v>
      </c>
      <c r="S221" s="2" t="str">
        <f>VLOOKUP($A221,'FR EN ES DN'!$B$2:$L$600,11,FALSE)</f>
        <v>stk.</v>
      </c>
    </row>
    <row r="222" spans="1:19" x14ac:dyDescent="0.25">
      <c r="A222" s="2" t="s">
        <v>767</v>
      </c>
      <c r="B222" s="2">
        <v>1496</v>
      </c>
      <c r="C222" s="2" t="s">
        <v>1094</v>
      </c>
      <c r="D222" s="2" t="s">
        <v>53</v>
      </c>
      <c r="E222" s="2" t="s">
        <v>765</v>
      </c>
      <c r="F222" s="2" t="s">
        <v>53</v>
      </c>
      <c r="G222" s="2" t="s">
        <v>809</v>
      </c>
      <c r="H222" s="2">
        <v>19.579999999999998</v>
      </c>
      <c r="I222" s="2" t="s">
        <v>14</v>
      </c>
      <c r="N222" s="2" t="str">
        <f>VLOOKUP(A222,'FR EN ES DN'!$B$2:$L$600,5,FALSE)</f>
        <v>dehydrated Spaguetti sea Organic</v>
      </c>
      <c r="O222" s="2" t="str">
        <f>VLOOKUP($A222,'FR EN ES DN'!$B$2:$L$600,6,FALSE)</f>
        <v>Galicia</v>
      </c>
      <c r="P222" s="2" t="str">
        <f>VLOOKUP($A222,'FR EN ES DN'!$B$2:$L$600,7,FALSE)</f>
        <v>kg</v>
      </c>
      <c r="Q222" s="2" t="str">
        <f>VLOOKUP($A222,'FR EN ES DN'!$B$2:$L$600,9,FALSE)</f>
        <v>Organisk Dehydreret havspaguetti (1kg)</v>
      </c>
      <c r="R222" s="2" t="str">
        <f>VLOOKUP($A222,'FR EN ES DN'!$B$2:$L$600,10,FALSE)</f>
        <v>Galicia</v>
      </c>
      <c r="S222" s="2" t="str">
        <f>VLOOKUP($A222,'FR EN ES DN'!$B$2:$L$600,11,FALSE)</f>
        <v>stk.</v>
      </c>
    </row>
    <row r="223" spans="1:19" x14ac:dyDescent="0.25">
      <c r="A223" s="2">
        <v>1612</v>
      </c>
      <c r="B223" s="2">
        <v>1612</v>
      </c>
      <c r="C223" s="2" t="s">
        <v>1712</v>
      </c>
      <c r="D223" s="2" t="s">
        <v>33</v>
      </c>
      <c r="E223" s="2" t="s">
        <v>771</v>
      </c>
      <c r="F223" s="2" t="s">
        <v>33</v>
      </c>
      <c r="G223" s="2" t="s">
        <v>809</v>
      </c>
      <c r="H223" s="2">
        <v>34.22</v>
      </c>
      <c r="I223" s="2" t="s">
        <v>14</v>
      </c>
      <c r="N223" s="2" t="str">
        <f>VLOOKUP(A223,'FR EN ES DN'!$B$2:$L$600,5,FALSE)</f>
        <v>Spirulina powder Organic (bag 1kg)</v>
      </c>
      <c r="O223" s="2" t="str">
        <f>VLOOKUP($A223,'FR EN ES DN'!$B$2:$L$600,6,FALSE)</f>
        <v>India</v>
      </c>
      <c r="P223" s="2" t="str">
        <f>VLOOKUP($A223,'FR EN ES DN'!$B$2:$L$600,7,FALSE)</f>
        <v>Piece</v>
      </c>
      <c r="Q223" s="2" t="str">
        <f>VLOOKUP($A223,'FR EN ES DN'!$B$2:$L$600,9,FALSE)</f>
        <v>Organisk spirulina pulver (1 kg pose)</v>
      </c>
      <c r="R223" s="2" t="str">
        <f>VLOOKUP($A223,'FR EN ES DN'!$B$2:$L$600,10,FALSE)</f>
        <v>Indien</v>
      </c>
      <c r="S223" s="2" t="str">
        <f>VLOOKUP($A223,'FR EN ES DN'!$B$2:$L$600,11,FALSE)</f>
        <v>stk.</v>
      </c>
    </row>
    <row r="224" spans="1:19" x14ac:dyDescent="0.25">
      <c r="A224" s="2">
        <v>3931</v>
      </c>
      <c r="B224" s="2">
        <v>3931</v>
      </c>
      <c r="C224" s="2" t="s">
        <v>1814</v>
      </c>
      <c r="D224" s="2" t="s">
        <v>582</v>
      </c>
      <c r="E224" s="2" t="s">
        <v>1557</v>
      </c>
      <c r="F224" s="2" t="s">
        <v>813</v>
      </c>
      <c r="H224" s="2">
        <v>5.0599999999999996</v>
      </c>
      <c r="I224" s="2" t="s">
        <v>14</v>
      </c>
      <c r="N224" s="2" t="str">
        <f>VLOOKUP(A224,'FR EN ES DN'!$B$2:$L$600,5,FALSE)</f>
        <v>Sugar cane (approx. 550g, glass jar)</v>
      </c>
      <c r="O224" s="2" t="str">
        <f>VLOOKUP($A224,'FR EN ES DN'!$B$2:$L$600,6,FALSE)</f>
        <v>National</v>
      </c>
      <c r="P224" s="2" t="str">
        <f>VLOOKUP($A224,'FR EN ES DN'!$B$2:$L$600,7,FALSE)</f>
        <v>Piece</v>
      </c>
      <c r="Q224" s="2">
        <f>VLOOKUP($A224,'FR EN ES DN'!$B$2:$L$600,9,FALSE)</f>
        <v>0</v>
      </c>
      <c r="R224" s="2">
        <f>VLOOKUP($A224,'FR EN ES DN'!$B$2:$L$600,10,FALSE)</f>
        <v>0</v>
      </c>
      <c r="S224" s="2">
        <f>VLOOKUP($A224,'FR EN ES DN'!$B$2:$L$600,11,FALSE)</f>
        <v>0</v>
      </c>
    </row>
    <row r="225" spans="1:19" x14ac:dyDescent="0.25">
      <c r="A225" s="2">
        <v>1575</v>
      </c>
      <c r="B225" s="2">
        <v>1575</v>
      </c>
      <c r="C225" s="2" t="s">
        <v>1095</v>
      </c>
      <c r="D225" s="2" t="s">
        <v>778</v>
      </c>
      <c r="E225" s="2" t="s">
        <v>780</v>
      </c>
      <c r="F225" s="2" t="s">
        <v>779</v>
      </c>
      <c r="G225" s="2" t="s">
        <v>809</v>
      </c>
      <c r="H225" s="2">
        <v>11.91</v>
      </c>
      <c r="I225" s="2" t="s">
        <v>14</v>
      </c>
      <c r="J225" s="2" t="s">
        <v>807</v>
      </c>
      <c r="N225" s="2" t="str">
        <f>VLOOKUP(A225,'FR EN ES DN'!$B$2:$L$600,5,FALSE)</f>
        <v>Coconut Sugar Organic (pack of 1 kg.)</v>
      </c>
      <c r="O225" s="2" t="str">
        <f>VLOOKUP($A225,'FR EN ES DN'!$B$2:$L$600,6,FALSE)</f>
        <v>Indonesia</v>
      </c>
      <c r="P225" s="2" t="str">
        <f>VLOOKUP($A225,'FR EN ES DN'!$B$2:$L$600,7,FALSE)</f>
        <v>kg</v>
      </c>
      <c r="Q225" s="2" t="str">
        <f>VLOOKUP($A225,'FR EN ES DN'!$B$2:$L$600,9,FALSE)</f>
        <v>Organisk kokosnødsukker (pakke på 1 kg.)</v>
      </c>
      <c r="R225" s="2" t="str">
        <f>VLOOKUP($A225,'FR EN ES DN'!$B$2:$L$600,10,FALSE)</f>
        <v>Indonesian</v>
      </c>
      <c r="S225" s="2" t="str">
        <f>VLOOKUP($A225,'FR EN ES DN'!$B$2:$L$600,11,FALSE)</f>
        <v>stk.</v>
      </c>
    </row>
    <row r="226" spans="1:19" x14ac:dyDescent="0.25">
      <c r="A226" s="2">
        <v>5098</v>
      </c>
      <c r="B226" s="2">
        <v>5098</v>
      </c>
      <c r="C226" s="2" t="s">
        <v>1815</v>
      </c>
      <c r="D226" s="2" t="s">
        <v>22</v>
      </c>
      <c r="E226" s="2" t="s">
        <v>1816</v>
      </c>
      <c r="F226" s="2" t="s">
        <v>808</v>
      </c>
      <c r="H226" s="2">
        <v>3</v>
      </c>
      <c r="I226" s="2" t="s">
        <v>29</v>
      </c>
      <c r="J226" s="2" t="s">
        <v>807</v>
      </c>
      <c r="K226" s="2" t="s">
        <v>807</v>
      </c>
      <c r="M226" s="2" t="s">
        <v>807</v>
      </c>
      <c r="N226" s="2" t="str">
        <f>VLOOKUP(A226,'FR EN ES DN'!$B$2:$L$600,5,FALSE)</f>
        <v>Local purple tomato heart (fruity, juicy flavor and aroma reminiscent of plum and green tomato, very high in anthocyanins)</v>
      </c>
      <c r="O226" s="2" t="str">
        <f>VLOOKUP($A226,'FR EN ES DN'!$B$2:$L$600,6,FALSE)</f>
        <v>Granada</v>
      </c>
      <c r="P226" s="2" t="str">
        <f>VLOOKUP($A226,'FR EN ES DN'!$B$2:$L$600,7,FALSE)</f>
        <v>kg</v>
      </c>
      <c r="Q226" s="2">
        <f>VLOOKUP($A226,'FR EN ES DN'!$B$2:$L$600,9,FALSE)</f>
        <v>0</v>
      </c>
      <c r="R226" s="2">
        <f>VLOOKUP($A226,'FR EN ES DN'!$B$2:$L$600,10,FALSE)</f>
        <v>0</v>
      </c>
      <c r="S226" s="2">
        <f>VLOOKUP($A226,'FR EN ES DN'!$B$2:$L$600,11,FALSE)</f>
        <v>0</v>
      </c>
    </row>
    <row r="227" spans="1:19" x14ac:dyDescent="0.25">
      <c r="A227" s="2">
        <v>6110</v>
      </c>
      <c r="B227" s="2">
        <v>6110</v>
      </c>
      <c r="C227" s="2" t="s">
        <v>1558</v>
      </c>
      <c r="D227" s="2" t="s">
        <v>251</v>
      </c>
      <c r="E227" s="2" t="s">
        <v>788</v>
      </c>
      <c r="F227" s="2" t="s">
        <v>582</v>
      </c>
      <c r="G227" s="2" t="s">
        <v>809</v>
      </c>
      <c r="H227" s="2">
        <v>32.85</v>
      </c>
      <c r="I227" s="2" t="s">
        <v>14</v>
      </c>
      <c r="N227" s="2" t="str">
        <f>VLOOKUP(A227,'FR EN ES DN'!$B$2:$L$600,5,FALSE)</f>
        <v>Dehydrated Tomato  ORGANIC RAW low temperature 35º, top quality !!</v>
      </c>
      <c r="O227" s="2" t="str">
        <f>VLOOKUP($A227,'FR EN ES DN'!$B$2:$L$600,6,FALSE)</f>
        <v>Spain</v>
      </c>
      <c r="P227" s="2" t="str">
        <f>VLOOKUP($A227,'FR EN ES DN'!$B$2:$L$600,7,FALSE)</f>
        <v>200g</v>
      </c>
      <c r="Q227" s="2" t="str">
        <f>VLOOKUP($A227,'FR EN ES DN'!$B$2:$L$600,9,FALSE)</f>
        <v>BIO CRU Dehydreret tomat Dehydreret ved lav temperatur 35º, overlegen kvalitet !!</v>
      </c>
      <c r="R227" s="2" t="str">
        <f>VLOOKUP($A227,'FR EN ES DN'!$B$2:$L$600,10,FALSE)</f>
        <v>national</v>
      </c>
      <c r="S227" s="2" t="str">
        <f>VLOOKUP($A227,'FR EN ES DN'!$B$2:$L$600,11,FALSE)</f>
        <v>stk.</v>
      </c>
    </row>
    <row r="228" spans="1:19" x14ac:dyDescent="0.25">
      <c r="A228" s="2" t="s">
        <v>787</v>
      </c>
      <c r="B228" s="2">
        <v>6110</v>
      </c>
      <c r="C228" s="2" t="s">
        <v>1559</v>
      </c>
      <c r="D228" s="2" t="s">
        <v>251</v>
      </c>
      <c r="E228" s="2" t="s">
        <v>785</v>
      </c>
      <c r="F228" s="2" t="s">
        <v>582</v>
      </c>
      <c r="G228" s="2" t="s">
        <v>809</v>
      </c>
      <c r="H228" s="2">
        <v>7.25</v>
      </c>
      <c r="I228" s="2" t="s">
        <v>14</v>
      </c>
      <c r="N228" s="2" t="str">
        <f>VLOOKUP(A228,'FR EN ES DN'!$B$2:$L$600,5,FALSE)</f>
        <v>Dehydrated Tomato ORGANIC RAW low temperature 35º, top quality !!</v>
      </c>
      <c r="O228" s="2" t="str">
        <f>VLOOKUP($A228,'FR EN ES DN'!$B$2:$L$600,6,FALSE)</f>
        <v>Spain</v>
      </c>
      <c r="P228" s="2" t="str">
        <f>VLOOKUP($A228,'FR EN ES DN'!$B$2:$L$600,7,FALSE)</f>
        <v>kg</v>
      </c>
      <c r="Q228" s="2" t="str">
        <f>VLOOKUP($A228,'FR EN ES DN'!$B$2:$L$600,9,FALSE)</f>
        <v>BIO CRU Dehydreret tomat Dehydreret ved lav temperatur 35º, overlegen kvalitet !!</v>
      </c>
      <c r="R228" s="2" t="str">
        <f>VLOOKUP($A228,'FR EN ES DN'!$B$2:$L$600,10,FALSE)</f>
        <v>national</v>
      </c>
      <c r="S228" s="2" t="str">
        <f>VLOOKUP($A228,'FR EN ES DN'!$B$2:$L$600,11,FALSE)</f>
        <v>stk.</v>
      </c>
    </row>
    <row r="229" spans="1:19" x14ac:dyDescent="0.25">
      <c r="A229" s="2">
        <v>3890</v>
      </c>
      <c r="B229" s="2">
        <v>3890</v>
      </c>
      <c r="C229" s="2" t="s">
        <v>1714</v>
      </c>
      <c r="D229" s="2" t="s">
        <v>22</v>
      </c>
      <c r="E229" s="2" t="s">
        <v>1715</v>
      </c>
      <c r="F229" s="2" t="s">
        <v>808</v>
      </c>
      <c r="H229" s="2">
        <v>3</v>
      </c>
      <c r="I229" s="2" t="s">
        <v>29</v>
      </c>
      <c r="J229" s="2" t="s">
        <v>807</v>
      </c>
      <c r="K229" s="2" t="s">
        <v>807</v>
      </c>
      <c r="M229" s="2" t="s">
        <v>807</v>
      </c>
      <c r="N229" s="2" t="str">
        <f>VLOOKUP(A229,'FR EN ES DN'!$B$2:$L$600,5,FALSE)</f>
        <v>Black Striped Tomato Raf (Puri)</v>
      </c>
      <c r="O229" s="2" t="str">
        <f>VLOOKUP($A229,'FR EN ES DN'!$B$2:$L$600,6,FALSE)</f>
        <v>Granada</v>
      </c>
      <c r="P229" s="2" t="str">
        <f>VLOOKUP($A229,'FR EN ES DN'!$B$2:$L$600,7,FALSE)</f>
        <v>kg</v>
      </c>
      <c r="Q229" s="2">
        <f>VLOOKUP($A229,'FR EN ES DN'!$B$2:$L$600,9,FALSE)</f>
        <v>0</v>
      </c>
      <c r="R229" s="2">
        <f>VLOOKUP($A229,'FR EN ES DN'!$B$2:$L$600,10,FALSE)</f>
        <v>0</v>
      </c>
      <c r="S229" s="2">
        <f>VLOOKUP($A229,'FR EN ES DN'!$B$2:$L$600,11,FALSE)</f>
        <v>0</v>
      </c>
    </row>
    <row r="230" spans="1:19" x14ac:dyDescent="0.25">
      <c r="A230" s="2">
        <v>5145</v>
      </c>
      <c r="B230" s="2">
        <v>5145</v>
      </c>
      <c r="C230" s="2" t="s">
        <v>1817</v>
      </c>
      <c r="D230" s="2" t="s">
        <v>22</v>
      </c>
      <c r="E230" s="2" t="s">
        <v>1818</v>
      </c>
      <c r="F230" s="2" t="s">
        <v>808</v>
      </c>
      <c r="H230" s="2">
        <v>5.45</v>
      </c>
      <c r="I230" s="2" t="s">
        <v>29</v>
      </c>
      <c r="N230" s="2" t="str">
        <f>VLOOKUP(A230,'FR EN ES DN'!$B$2:$L$600,5,FALSE)</f>
        <v>Jerusalem artichoke</v>
      </c>
      <c r="O230" s="2" t="str">
        <f>VLOOKUP($A230,'FR EN ES DN'!$B$2:$L$600,6,FALSE)</f>
        <v>Granada</v>
      </c>
      <c r="P230" s="2" t="str">
        <f>VLOOKUP($A230,'FR EN ES DN'!$B$2:$L$600,7,FALSE)</f>
        <v>kg</v>
      </c>
      <c r="Q230" s="2">
        <f>VLOOKUP($A230,'FR EN ES DN'!$B$2:$L$600,9,FALSE)</f>
        <v>0</v>
      </c>
      <c r="R230" s="2">
        <f>VLOOKUP($A230,'FR EN ES DN'!$B$2:$L$600,10,FALSE)</f>
        <v>0</v>
      </c>
      <c r="S230" s="2">
        <f>VLOOKUP($A230,'FR EN ES DN'!$B$2:$L$600,11,FALSE)</f>
        <v>0</v>
      </c>
    </row>
    <row r="231" spans="1:19" x14ac:dyDescent="0.25">
      <c r="A231" s="2">
        <v>3783</v>
      </c>
      <c r="B231" s="2">
        <v>3783</v>
      </c>
      <c r="C231" s="2" t="s">
        <v>1096</v>
      </c>
      <c r="D231" s="2" t="s">
        <v>148</v>
      </c>
      <c r="E231" s="2" t="s">
        <v>793</v>
      </c>
      <c r="F231" s="2" t="s">
        <v>812</v>
      </c>
      <c r="H231" s="2">
        <v>24.63</v>
      </c>
      <c r="I231" s="2" t="s">
        <v>14</v>
      </c>
      <c r="J231" s="2" t="s">
        <v>807</v>
      </c>
      <c r="N231" s="2" t="str">
        <f>VLOOKUP(A231,'FR EN ES DN'!$B$2:$L$600,5,FALSE)</f>
        <v>Xylitol (birch sugar) package. 1 kg.</v>
      </c>
      <c r="O231" s="2" t="str">
        <f>VLOOKUP($A231,'FR EN ES DN'!$B$2:$L$600,6,FALSE)</f>
        <v>Finland</v>
      </c>
      <c r="P231" s="2" t="str">
        <f>VLOOKUP($A231,'FR EN ES DN'!$B$2:$L$600,7,FALSE)</f>
        <v>kg</v>
      </c>
      <c r="Q231" s="2" t="str">
        <f>VLOOKUP($A231,'FR EN ES DN'!$B$2:$L$600,9,FALSE)</f>
        <v>Xylitol (birkesukker) (1 kg pakke)</v>
      </c>
      <c r="R231" s="2" t="str">
        <f>VLOOKUP($A231,'FR EN ES DN'!$B$2:$L$600,10,FALSE)</f>
        <v>Finlandia</v>
      </c>
      <c r="S231" s="2" t="str">
        <f>VLOOKUP($A231,'FR EN ES DN'!$B$2:$L$600,11,FALSE)</f>
        <v>stk.</v>
      </c>
    </row>
    <row r="232" spans="1:19" x14ac:dyDescent="0.25">
      <c r="N232" s="2" t="e">
        <f>VLOOKUP(A232,'FR EN ES DN'!$B$2:$L$600,5,FALSE)</f>
        <v>#N/A</v>
      </c>
      <c r="O232" s="2" t="e">
        <f>VLOOKUP($A232,'FR EN ES DN'!$B$2:$L$600,6,FALSE)</f>
        <v>#N/A</v>
      </c>
      <c r="P232" s="2" t="e">
        <f>VLOOKUP($A232,'FR EN ES DN'!$B$2:$L$600,7,FALSE)</f>
        <v>#N/A</v>
      </c>
      <c r="Q232" s="2" t="e">
        <f>VLOOKUP($A232,'FR EN ES DN'!$B$2:$L$600,9,FALSE)</f>
        <v>#N/A</v>
      </c>
      <c r="R232" s="2" t="e">
        <f>VLOOKUP($A232,'FR EN ES DN'!$B$2:$L$600,10,FALSE)</f>
        <v>#N/A</v>
      </c>
      <c r="S232" s="2" t="e">
        <f>VLOOKUP($A232,'FR EN ES DN'!$B$2:$L$600,11,FALSE)</f>
        <v>#N/A</v>
      </c>
    </row>
    <row r="233" spans="1:19" x14ac:dyDescent="0.25">
      <c r="N233" s="2" t="e">
        <f>VLOOKUP(A233,'FR EN ES DN'!$B$2:$L$600,5,FALSE)</f>
        <v>#N/A</v>
      </c>
      <c r="O233" s="2" t="e">
        <f>VLOOKUP($A233,'FR EN ES DN'!$B$2:$L$600,6,FALSE)</f>
        <v>#N/A</v>
      </c>
      <c r="P233" s="2" t="e">
        <f>VLOOKUP($A233,'FR EN ES DN'!$B$2:$L$600,7,FALSE)</f>
        <v>#N/A</v>
      </c>
      <c r="Q233" s="2" t="e">
        <f>VLOOKUP($A233,'FR EN ES DN'!$B$2:$L$600,9,FALSE)</f>
        <v>#N/A</v>
      </c>
      <c r="R233" s="2" t="e">
        <f>VLOOKUP($A233,'FR EN ES DN'!$B$2:$L$600,10,FALSE)</f>
        <v>#N/A</v>
      </c>
      <c r="S233" s="2" t="e">
        <f>VLOOKUP($A233,'FR EN ES DN'!$B$2:$L$600,11,FALSE)</f>
        <v>#N/A</v>
      </c>
    </row>
    <row r="234" spans="1:19" x14ac:dyDescent="0.25">
      <c r="N234" s="2" t="e">
        <f>VLOOKUP(A234,'FR EN ES DN'!$B$2:$L$600,5,FALSE)</f>
        <v>#N/A</v>
      </c>
      <c r="O234" s="2" t="e">
        <f>VLOOKUP($A234,'FR EN ES DN'!$B$2:$L$600,6,FALSE)</f>
        <v>#N/A</v>
      </c>
      <c r="P234" s="2" t="e">
        <f>VLOOKUP($A234,'FR EN ES DN'!$B$2:$L$600,7,FALSE)</f>
        <v>#N/A</v>
      </c>
      <c r="Q234" s="2" t="e">
        <f>VLOOKUP($A234,'FR EN ES DN'!$B$2:$L$600,9,FALSE)</f>
        <v>#N/A</v>
      </c>
      <c r="R234" s="2" t="e">
        <f>VLOOKUP($A234,'FR EN ES DN'!$B$2:$L$600,10,FALSE)</f>
        <v>#N/A</v>
      </c>
      <c r="S234" s="2" t="e">
        <f>VLOOKUP($A234,'FR EN ES DN'!$B$2:$L$600,11,FALSE)</f>
        <v>#N/A</v>
      </c>
    </row>
    <row r="235" spans="1:19" x14ac:dyDescent="0.25">
      <c r="N235" s="2" t="e">
        <f>VLOOKUP(A235,'FR EN ES DN'!$B$2:$L$600,5,FALSE)</f>
        <v>#N/A</v>
      </c>
      <c r="O235" s="2" t="e">
        <f>VLOOKUP($A235,'FR EN ES DN'!$B$2:$L$600,6,FALSE)</f>
        <v>#N/A</v>
      </c>
      <c r="P235" s="2" t="e">
        <f>VLOOKUP($A235,'FR EN ES DN'!$B$2:$L$600,7,FALSE)</f>
        <v>#N/A</v>
      </c>
      <c r="Q235" s="2" t="e">
        <f>VLOOKUP($A235,'FR EN ES DN'!$B$2:$L$600,9,FALSE)</f>
        <v>#N/A</v>
      </c>
      <c r="R235" s="2" t="e">
        <f>VLOOKUP($A235,'FR EN ES DN'!$B$2:$L$600,10,FALSE)</f>
        <v>#N/A</v>
      </c>
      <c r="S235" s="2" t="e">
        <f>VLOOKUP($A235,'FR EN ES DN'!$B$2:$L$600,11,FALSE)</f>
        <v>#N/A</v>
      </c>
    </row>
    <row r="236" spans="1:19" x14ac:dyDescent="0.25">
      <c r="N236" s="2" t="e">
        <f>VLOOKUP(A236,'FR EN ES DN'!$B$2:$L$600,5,FALSE)</f>
        <v>#N/A</v>
      </c>
      <c r="O236" s="2" t="e">
        <f>VLOOKUP($A236,'FR EN ES DN'!$B$2:$L$600,6,FALSE)</f>
        <v>#N/A</v>
      </c>
      <c r="P236" s="2" t="e">
        <f>VLOOKUP($A236,'FR EN ES DN'!$B$2:$L$600,7,FALSE)</f>
        <v>#N/A</v>
      </c>
      <c r="Q236" s="2" t="e">
        <f>VLOOKUP($A236,'FR EN ES DN'!$B$2:$L$600,9,FALSE)</f>
        <v>#N/A</v>
      </c>
      <c r="R236" s="2" t="e">
        <f>VLOOKUP($A236,'FR EN ES DN'!$B$2:$L$600,10,FALSE)</f>
        <v>#N/A</v>
      </c>
      <c r="S236" s="2" t="e">
        <f>VLOOKUP($A236,'FR EN ES DN'!$B$2:$L$600,11,FALSE)</f>
        <v>#N/A</v>
      </c>
    </row>
    <row r="237" spans="1:19" x14ac:dyDescent="0.25">
      <c r="N237" s="2" t="e">
        <f>VLOOKUP(A237,'FR EN ES DN'!$B$2:$L$600,5,FALSE)</f>
        <v>#N/A</v>
      </c>
      <c r="O237" s="2" t="e">
        <f>VLOOKUP($A237,'FR EN ES DN'!$B$2:$L$600,6,FALSE)</f>
        <v>#N/A</v>
      </c>
      <c r="P237" s="2" t="e">
        <f>VLOOKUP($A237,'FR EN ES DN'!$B$2:$L$600,7,FALSE)</f>
        <v>#N/A</v>
      </c>
      <c r="Q237" s="2" t="e">
        <f>VLOOKUP($A237,'FR EN ES DN'!$B$2:$L$600,9,FALSE)</f>
        <v>#N/A</v>
      </c>
      <c r="R237" s="2" t="e">
        <f>VLOOKUP($A237,'FR EN ES DN'!$B$2:$L$600,10,FALSE)</f>
        <v>#N/A</v>
      </c>
      <c r="S237" s="2" t="e">
        <f>VLOOKUP($A237,'FR EN ES DN'!$B$2:$L$600,11,FALSE)</f>
        <v>#N/A</v>
      </c>
    </row>
    <row r="238" spans="1:19" x14ac:dyDescent="0.25">
      <c r="N238" s="2" t="e">
        <f>VLOOKUP(A238,'FR EN ES DN'!$B$2:$L$600,5,FALSE)</f>
        <v>#N/A</v>
      </c>
      <c r="O238" s="2" t="e">
        <f>VLOOKUP($A238,'FR EN ES DN'!$B$2:$L$600,6,FALSE)</f>
        <v>#N/A</v>
      </c>
      <c r="P238" s="2" t="e">
        <f>VLOOKUP($A238,'FR EN ES DN'!$B$2:$L$600,7,FALSE)</f>
        <v>#N/A</v>
      </c>
      <c r="Q238" s="2" t="e">
        <f>VLOOKUP($A238,'FR EN ES DN'!$B$2:$L$600,9,FALSE)</f>
        <v>#N/A</v>
      </c>
      <c r="R238" s="2" t="e">
        <f>VLOOKUP($A238,'FR EN ES DN'!$B$2:$L$600,10,FALSE)</f>
        <v>#N/A</v>
      </c>
      <c r="S238" s="2" t="e">
        <f>VLOOKUP($A238,'FR EN ES DN'!$B$2:$L$600,11,FALSE)</f>
        <v>#N/A</v>
      </c>
    </row>
    <row r="239" spans="1:19" x14ac:dyDescent="0.25">
      <c r="N239" s="2" t="e">
        <f>VLOOKUP(A239,'FR EN ES DN'!$B$2:$L$600,5,FALSE)</f>
        <v>#N/A</v>
      </c>
      <c r="O239" s="2" t="e">
        <f>VLOOKUP($A239,'FR EN ES DN'!$B$2:$L$600,6,FALSE)</f>
        <v>#N/A</v>
      </c>
      <c r="P239" s="2" t="e">
        <f>VLOOKUP($A239,'FR EN ES DN'!$B$2:$L$600,7,FALSE)</f>
        <v>#N/A</v>
      </c>
      <c r="Q239" s="2" t="e">
        <f>VLOOKUP($A239,'FR EN ES DN'!$B$2:$L$600,9,FALSE)</f>
        <v>#N/A</v>
      </c>
      <c r="R239" s="2" t="e">
        <f>VLOOKUP($A239,'FR EN ES DN'!$B$2:$L$600,10,FALSE)</f>
        <v>#N/A</v>
      </c>
      <c r="S239" s="2" t="e">
        <f>VLOOKUP($A239,'FR EN ES DN'!$B$2:$L$600,11,FALSE)</f>
        <v>#N/A</v>
      </c>
    </row>
    <row r="240" spans="1:19" x14ac:dyDescent="0.25">
      <c r="N240" s="2" t="e">
        <f>VLOOKUP(A240,'FR EN ES DN'!$B$2:$L$600,5,FALSE)</f>
        <v>#N/A</v>
      </c>
      <c r="O240" s="2" t="e">
        <f>VLOOKUP($A240,'FR EN ES DN'!$B$2:$L$600,6,FALSE)</f>
        <v>#N/A</v>
      </c>
      <c r="P240" s="2" t="e">
        <f>VLOOKUP($A240,'FR EN ES DN'!$B$2:$L$600,7,FALSE)</f>
        <v>#N/A</v>
      </c>
      <c r="Q240" s="2" t="e">
        <f>VLOOKUP($A240,'FR EN ES DN'!$B$2:$L$600,9,FALSE)</f>
        <v>#N/A</v>
      </c>
      <c r="R240" s="2" t="e">
        <f>VLOOKUP($A240,'FR EN ES DN'!$B$2:$L$600,10,FALSE)</f>
        <v>#N/A</v>
      </c>
      <c r="S240" s="2" t="e">
        <f>VLOOKUP($A240,'FR EN ES DN'!$B$2:$L$600,11,FALSE)</f>
        <v>#N/A</v>
      </c>
    </row>
    <row r="241" spans="14:19" x14ac:dyDescent="0.25">
      <c r="N241" s="2" t="e">
        <f>VLOOKUP(A241,'FR EN ES DN'!$B$2:$L$600,5,FALSE)</f>
        <v>#N/A</v>
      </c>
      <c r="O241" s="2" t="e">
        <f>VLOOKUP($A241,'FR EN ES DN'!$B$2:$L$600,6,FALSE)</f>
        <v>#N/A</v>
      </c>
      <c r="P241" s="2" t="e">
        <f>VLOOKUP($A241,'FR EN ES DN'!$B$2:$L$600,7,FALSE)</f>
        <v>#N/A</v>
      </c>
      <c r="Q241" s="2" t="e">
        <f>VLOOKUP($A241,'FR EN ES DN'!$B$2:$L$600,9,FALSE)</f>
        <v>#N/A</v>
      </c>
      <c r="R241" s="2" t="e">
        <f>VLOOKUP($A241,'FR EN ES DN'!$B$2:$L$600,10,FALSE)</f>
        <v>#N/A</v>
      </c>
      <c r="S241" s="2" t="e">
        <f>VLOOKUP($A241,'FR EN ES DN'!$B$2:$L$600,11,FALSE)</f>
        <v>#N/A</v>
      </c>
    </row>
    <row r="242" spans="14:19" x14ac:dyDescent="0.25">
      <c r="N242" s="2" t="e">
        <f>VLOOKUP(A242,'FR EN ES DN'!$B$2:$L$600,5,FALSE)</f>
        <v>#N/A</v>
      </c>
      <c r="O242" s="2" t="e">
        <f>VLOOKUP($A242,'FR EN ES DN'!$B$2:$L$600,6,FALSE)</f>
        <v>#N/A</v>
      </c>
      <c r="P242" s="2" t="e">
        <f>VLOOKUP($A242,'FR EN ES DN'!$B$2:$L$600,7,FALSE)</f>
        <v>#N/A</v>
      </c>
      <c r="Q242" s="2" t="e">
        <f>VLOOKUP($A242,'FR EN ES DN'!$B$2:$L$600,9,FALSE)</f>
        <v>#N/A</v>
      </c>
      <c r="R242" s="2" t="e">
        <f>VLOOKUP($A242,'FR EN ES DN'!$B$2:$L$600,10,FALSE)</f>
        <v>#N/A</v>
      </c>
      <c r="S242" s="2" t="e">
        <f>VLOOKUP($A242,'FR EN ES DN'!$B$2:$L$600,11,FALSE)</f>
        <v>#N/A</v>
      </c>
    </row>
    <row r="243" spans="14:19" x14ac:dyDescent="0.25">
      <c r="N243" s="2" t="e">
        <f>VLOOKUP(A243,'FR EN ES DN'!$B$2:$L$600,5,FALSE)</f>
        <v>#N/A</v>
      </c>
      <c r="O243" s="2" t="e">
        <f>VLOOKUP($A243,'FR EN ES DN'!$B$2:$L$600,6,FALSE)</f>
        <v>#N/A</v>
      </c>
      <c r="P243" s="2" t="e">
        <f>VLOOKUP($A243,'FR EN ES DN'!$B$2:$L$600,7,FALSE)</f>
        <v>#N/A</v>
      </c>
      <c r="Q243" s="2" t="e">
        <f>VLOOKUP($A243,'FR EN ES DN'!$B$2:$L$600,9,FALSE)</f>
        <v>#N/A</v>
      </c>
      <c r="R243" s="2" t="e">
        <f>VLOOKUP($A243,'FR EN ES DN'!$B$2:$L$600,10,FALSE)</f>
        <v>#N/A</v>
      </c>
      <c r="S243" s="2" t="e">
        <f>VLOOKUP($A243,'FR EN ES DN'!$B$2:$L$600,11,FALSE)</f>
        <v>#N/A</v>
      </c>
    </row>
  </sheetData>
  <autoFilter ref="A1:S243" xr:uid="{F593418F-5E11-4B3C-9CBE-47161D556E9F}"/>
  <conditionalFormatting sqref="I69:I207">
    <cfRule type="expression" dxfId="5" priority="6">
      <formula>COUNTIF($D69,"*BIO*")&gt;0</formula>
    </cfRule>
  </conditionalFormatting>
  <conditionalFormatting sqref="I2:I68">
    <cfRule type="expression" dxfId="4" priority="7">
      <formula>COUNTIF($D2,"*BIO*")&gt;0</formula>
    </cfRule>
  </conditionalFormatting>
  <conditionalFormatting sqref="B2:B207">
    <cfRule type="duplicateValues" dxfId="3" priority="5"/>
  </conditionalFormatting>
  <conditionalFormatting sqref="A2:A207">
    <cfRule type="duplicateValues" dxfId="2" priority="4"/>
  </conditionalFormatting>
  <conditionalFormatting sqref="B1:B1048576">
    <cfRule type="duplicateValues" dxfId="1" priority="2"/>
  </conditionalFormatting>
  <conditionalFormatting sqref="A1:A1048576">
    <cfRule type="duplicateValues" dxfId="0" priority="1"/>
  </conditionalFormatting>
  <dataValidations count="1">
    <dataValidation type="list" allowBlank="1" showInputMessage="1" showErrorMessage="1" sqref="I2:I207" xr:uid="{9190A478-0165-4F66-9B38-B7B8CE40F7A3}">
      <formula1>"250ml, 500ml, 3l, 5l, 11l, 20l, 100g, 125g, 200g, 225g, 250g, 300g, 380g, 400g, 450g, 500g, 800g, kg, 3kg, Pièce"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FR EN ES DN</vt:lpstr>
      <vt:lpstr>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</dc:creator>
  <cp:lastModifiedBy>Antho</cp:lastModifiedBy>
  <dcterms:created xsi:type="dcterms:W3CDTF">2020-09-28T20:05:13Z</dcterms:created>
  <dcterms:modified xsi:type="dcterms:W3CDTF">2020-11-15T15:49:13Z</dcterms:modified>
</cp:coreProperties>
</file>