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"/>
    </mc:Choice>
  </mc:AlternateContent>
  <xr:revisionPtr revIDLastSave="0" documentId="13_ncr:1_{06DA46B9-94FA-45FE-A8F0-2EC7DBAE4854}" xr6:coauthVersionLast="40" xr6:coauthVersionMax="40" xr10:uidLastSave="{00000000-0000-0000-0000-000000000000}"/>
  <bookViews>
    <workbookView xWindow="0" yWindow="0" windowWidth="20490" windowHeight="7530" firstSheet="1" activeTab="9" xr2:uid="{0F27690C-01AF-48E9-9B80-6998C4CD20EF}"/>
  </bookViews>
  <sheets>
    <sheet name="Xerces" sheetId="2" r:id="rId1"/>
    <sheet name="Struts" sheetId="3" r:id="rId2"/>
    <sheet name="PDFBox" sheetId="4" r:id="rId3"/>
    <sheet name="Mina" sheetId="5" r:id="rId4"/>
    <sheet name="Lucene" sheetId="6" r:id="rId5"/>
    <sheet name="Log4j" sheetId="8" r:id="rId6"/>
    <sheet name="JackRabbit" sheetId="10" r:id="rId7"/>
    <sheet name="Ivy" sheetId="11" r:id="rId8"/>
    <sheet name="Hadoop" sheetId="12" r:id="rId9"/>
    <sheet name="JSPWiki" sheetId="13" r:id="rId10"/>
    <sheet name="Cassandra" sheetId="14" r:id="rId11"/>
    <sheet name="Chukwa" sheetId="18" r:id="rId12"/>
    <sheet name="Jena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9" l="1"/>
  <c r="G9" i="19"/>
  <c r="G10" i="19"/>
  <c r="G11" i="19"/>
  <c r="F8" i="19"/>
  <c r="F9" i="19"/>
  <c r="F10" i="19"/>
  <c r="F11" i="19"/>
  <c r="G7" i="19"/>
  <c r="F7" i="19"/>
  <c r="G6" i="19"/>
  <c r="F6" i="19"/>
  <c r="G5" i="19"/>
  <c r="F5" i="19"/>
  <c r="G4" i="19"/>
  <c r="F4" i="19"/>
  <c r="G7" i="18"/>
  <c r="F7" i="18"/>
  <c r="G6" i="18"/>
  <c r="F6" i="18"/>
  <c r="G5" i="18"/>
  <c r="F5" i="18"/>
  <c r="G4" i="18"/>
  <c r="F4" i="18"/>
  <c r="H9" i="19" l="1"/>
  <c r="H10" i="19"/>
  <c r="H11" i="19"/>
  <c r="H8" i="19"/>
  <c r="H7" i="19"/>
  <c r="H4" i="19"/>
  <c r="H5" i="19"/>
  <c r="H6" i="19"/>
  <c r="H4" i="18"/>
  <c r="H6" i="18"/>
  <c r="H7" i="18"/>
  <c r="H11" i="18"/>
  <c r="H5" i="18"/>
  <c r="H16" i="19" l="1"/>
  <c r="H15" i="19"/>
  <c r="H12" i="18"/>
  <c r="H13" i="18" s="1"/>
  <c r="H17" i="19" l="1"/>
  <c r="G4" i="10" l="1"/>
  <c r="F4" i="10"/>
  <c r="H4" i="10" s="1"/>
  <c r="G30" i="14" l="1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F30" i="14"/>
  <c r="H30" i="14" s="1"/>
  <c r="F31" i="14"/>
  <c r="H31" i="14" s="1"/>
  <c r="F32" i="14"/>
  <c r="F33" i="14"/>
  <c r="F34" i="14"/>
  <c r="H34" i="14" s="1"/>
  <c r="F35" i="14"/>
  <c r="H35" i="14" s="1"/>
  <c r="F36" i="14"/>
  <c r="F37" i="14"/>
  <c r="F38" i="14"/>
  <c r="H38" i="14" s="1"/>
  <c r="F39" i="14"/>
  <c r="H39" i="14" s="1"/>
  <c r="F40" i="14"/>
  <c r="F41" i="14"/>
  <c r="F42" i="14"/>
  <c r="H42" i="14" s="1"/>
  <c r="F43" i="14"/>
  <c r="H43" i="14" s="1"/>
  <c r="F44" i="14"/>
  <c r="F45" i="14"/>
  <c r="F46" i="14"/>
  <c r="H46" i="14" s="1"/>
  <c r="F47" i="14"/>
  <c r="H47" i="14" s="1"/>
  <c r="F48" i="14"/>
  <c r="F49" i="14"/>
  <c r="F50" i="14"/>
  <c r="H50" i="14" s="1"/>
  <c r="F51" i="14"/>
  <c r="H51" i="14" s="1"/>
  <c r="F52" i="14"/>
  <c r="F53" i="14"/>
  <c r="F54" i="14"/>
  <c r="H54" i="14" s="1"/>
  <c r="F55" i="14"/>
  <c r="H55" i="14" s="1"/>
  <c r="F56" i="14"/>
  <c r="F57" i="14"/>
  <c r="F58" i="14"/>
  <c r="H58" i="14" s="1"/>
  <c r="F59" i="14"/>
  <c r="H59" i="14" s="1"/>
  <c r="F60" i="14"/>
  <c r="F61" i="14"/>
  <c r="F62" i="14"/>
  <c r="H62" i="14" s="1"/>
  <c r="F63" i="14"/>
  <c r="H63" i="14" s="1"/>
  <c r="F64" i="14"/>
  <c r="F65" i="14"/>
  <c r="F66" i="14"/>
  <c r="H66" i="14" s="1"/>
  <c r="F67" i="14"/>
  <c r="H67" i="14" s="1"/>
  <c r="F68" i="14"/>
  <c r="F69" i="14"/>
  <c r="F70" i="14"/>
  <c r="H70" i="14" s="1"/>
  <c r="F71" i="14"/>
  <c r="H71" i="14" s="1"/>
  <c r="F72" i="14"/>
  <c r="F73" i="14"/>
  <c r="F74" i="14"/>
  <c r="H74" i="14" s="1"/>
  <c r="F75" i="14"/>
  <c r="H75" i="14" s="1"/>
  <c r="F76" i="14"/>
  <c r="F77" i="14"/>
  <c r="F78" i="14"/>
  <c r="H78" i="14" s="1"/>
  <c r="F79" i="14"/>
  <c r="H79" i="14" s="1"/>
  <c r="F80" i="14"/>
  <c r="F81" i="14"/>
  <c r="F82" i="14"/>
  <c r="H82" i="14" s="1"/>
  <c r="F83" i="14"/>
  <c r="H83" i="14" s="1"/>
  <c r="F84" i="14"/>
  <c r="F85" i="14"/>
  <c r="F86" i="14"/>
  <c r="H86" i="14" s="1"/>
  <c r="F87" i="14"/>
  <c r="H87" i="14" s="1"/>
  <c r="F88" i="14"/>
  <c r="F89" i="14"/>
  <c r="F90" i="14"/>
  <c r="H90" i="14" s="1"/>
  <c r="F91" i="14"/>
  <c r="H91" i="14" s="1"/>
  <c r="F92" i="14"/>
  <c r="F93" i="14"/>
  <c r="F94" i="14"/>
  <c r="H94" i="14" s="1"/>
  <c r="F95" i="14"/>
  <c r="H95" i="14" s="1"/>
  <c r="F96" i="14"/>
  <c r="F97" i="14"/>
  <c r="F98" i="14"/>
  <c r="H98" i="14" s="1"/>
  <c r="F99" i="14"/>
  <c r="H99" i="14" s="1"/>
  <c r="G29" i="14"/>
  <c r="F29" i="14"/>
  <c r="H29" i="14" s="1"/>
  <c r="G28" i="14"/>
  <c r="F28" i="14"/>
  <c r="G27" i="14"/>
  <c r="F27" i="14"/>
  <c r="H27" i="14" s="1"/>
  <c r="G26" i="14"/>
  <c r="F26" i="14"/>
  <c r="G25" i="14"/>
  <c r="F25" i="14"/>
  <c r="G24" i="14"/>
  <c r="F24" i="14"/>
  <c r="G23" i="14"/>
  <c r="F23" i="14"/>
  <c r="H23" i="14" s="1"/>
  <c r="G22" i="14"/>
  <c r="F22" i="14"/>
  <c r="G21" i="14"/>
  <c r="F21" i="14"/>
  <c r="H21" i="14" s="1"/>
  <c r="G20" i="14"/>
  <c r="F20" i="14"/>
  <c r="G19" i="14"/>
  <c r="F19" i="14"/>
  <c r="H19" i="14" s="1"/>
  <c r="G18" i="14"/>
  <c r="F18" i="14"/>
  <c r="G17" i="14"/>
  <c r="F17" i="14"/>
  <c r="G16" i="14"/>
  <c r="F16" i="14"/>
  <c r="G15" i="14"/>
  <c r="F15" i="14"/>
  <c r="H15" i="14" s="1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29" i="13"/>
  <c r="F29" i="13"/>
  <c r="H29" i="13" s="1"/>
  <c r="G28" i="13"/>
  <c r="F28" i="13"/>
  <c r="G27" i="13"/>
  <c r="F27" i="13"/>
  <c r="H27" i="13" s="1"/>
  <c r="G26" i="13"/>
  <c r="F26" i="13"/>
  <c r="G25" i="13"/>
  <c r="F25" i="13"/>
  <c r="H25" i="13" s="1"/>
  <c r="G24" i="13"/>
  <c r="F24" i="13"/>
  <c r="G23" i="13"/>
  <c r="F23" i="13"/>
  <c r="H23" i="13" s="1"/>
  <c r="G22" i="13"/>
  <c r="F22" i="13"/>
  <c r="G21" i="13"/>
  <c r="F21" i="13"/>
  <c r="G20" i="13"/>
  <c r="F20" i="13"/>
  <c r="G19" i="13"/>
  <c r="F19" i="13"/>
  <c r="G18" i="13"/>
  <c r="F18" i="13"/>
  <c r="G17" i="13"/>
  <c r="F17" i="13"/>
  <c r="H17" i="13" s="1"/>
  <c r="G16" i="13"/>
  <c r="F16" i="13"/>
  <c r="G15" i="13"/>
  <c r="F15" i="13"/>
  <c r="H15" i="13" s="1"/>
  <c r="G14" i="13"/>
  <c r="F14" i="13"/>
  <c r="G13" i="13"/>
  <c r="F13" i="13"/>
  <c r="H13" i="13" s="1"/>
  <c r="G12" i="13"/>
  <c r="F12" i="13"/>
  <c r="G11" i="13"/>
  <c r="F11" i="13"/>
  <c r="H11" i="13" s="1"/>
  <c r="G10" i="13"/>
  <c r="F10" i="13"/>
  <c r="G9" i="13"/>
  <c r="F9" i="13"/>
  <c r="H9" i="13" s="1"/>
  <c r="G8" i="13"/>
  <c r="F8" i="13"/>
  <c r="G7" i="13"/>
  <c r="F7" i="13"/>
  <c r="H7" i="13" s="1"/>
  <c r="G6" i="13"/>
  <c r="F6" i="13"/>
  <c r="G5" i="13"/>
  <c r="F5" i="13"/>
  <c r="H5" i="13" s="1"/>
  <c r="G4" i="13"/>
  <c r="F4" i="13"/>
  <c r="G65" i="12"/>
  <c r="F65" i="12"/>
  <c r="G64" i="12"/>
  <c r="F64" i="12"/>
  <c r="H64" i="12" s="1"/>
  <c r="G63" i="12"/>
  <c r="F63" i="12"/>
  <c r="G62" i="12"/>
  <c r="F62" i="12"/>
  <c r="H62" i="12" s="1"/>
  <c r="G61" i="12"/>
  <c r="F61" i="12"/>
  <c r="H61" i="12" s="1"/>
  <c r="G60" i="12"/>
  <c r="F60" i="12"/>
  <c r="G59" i="12"/>
  <c r="F59" i="12"/>
  <c r="H59" i="12" s="1"/>
  <c r="G58" i="12"/>
  <c r="F58" i="12"/>
  <c r="H58" i="12" s="1"/>
  <c r="G57" i="12"/>
  <c r="F57" i="12"/>
  <c r="G56" i="12"/>
  <c r="F56" i="12"/>
  <c r="H56" i="12" s="1"/>
  <c r="G55" i="12"/>
  <c r="F55" i="12"/>
  <c r="G54" i="12"/>
  <c r="F54" i="12"/>
  <c r="H54" i="12" s="1"/>
  <c r="G53" i="12"/>
  <c r="F53" i="12"/>
  <c r="G52" i="12"/>
  <c r="F52" i="12"/>
  <c r="G51" i="12"/>
  <c r="F51" i="12"/>
  <c r="G50" i="12"/>
  <c r="F50" i="12"/>
  <c r="H50" i="12" s="1"/>
  <c r="G49" i="12"/>
  <c r="F49" i="12"/>
  <c r="G48" i="12"/>
  <c r="F48" i="12"/>
  <c r="H48" i="12" s="1"/>
  <c r="G47" i="12"/>
  <c r="F47" i="12"/>
  <c r="G46" i="12"/>
  <c r="F46" i="12"/>
  <c r="H46" i="12" s="1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H37" i="12" s="1"/>
  <c r="G36" i="12"/>
  <c r="F36" i="12"/>
  <c r="G35" i="12"/>
  <c r="F35" i="12"/>
  <c r="H35" i="12" s="1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5" i="11"/>
  <c r="F5" i="11"/>
  <c r="G4" i="11"/>
  <c r="F4" i="11"/>
  <c r="G5" i="10"/>
  <c r="G6" i="10"/>
  <c r="G7" i="10"/>
  <c r="G8" i="10"/>
  <c r="G9" i="10"/>
  <c r="G10" i="10"/>
  <c r="G11" i="10"/>
  <c r="G12" i="10"/>
  <c r="G13" i="10"/>
  <c r="G14" i="10"/>
  <c r="G15" i="10"/>
  <c r="G16" i="10"/>
  <c r="H16" i="10" s="1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H40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F5" i="10"/>
  <c r="H5" i="10" s="1"/>
  <c r="F6" i="10"/>
  <c r="F7" i="10"/>
  <c r="F8" i="10"/>
  <c r="F9" i="10"/>
  <c r="F10" i="10"/>
  <c r="F11" i="10"/>
  <c r="F12" i="10"/>
  <c r="F13" i="10"/>
  <c r="F14" i="10"/>
  <c r="H14" i="10" s="1"/>
  <c r="F15" i="10"/>
  <c r="F16" i="10"/>
  <c r="F17" i="10"/>
  <c r="F18" i="10"/>
  <c r="H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H41" i="10" s="1"/>
  <c r="F42" i="10"/>
  <c r="H42" i="10" s="1"/>
  <c r="F43" i="10"/>
  <c r="F44" i="10"/>
  <c r="F45" i="10"/>
  <c r="H45" i="10" s="1"/>
  <c r="F46" i="10"/>
  <c r="H46" i="10" s="1"/>
  <c r="F47" i="10"/>
  <c r="F48" i="10"/>
  <c r="F49" i="10"/>
  <c r="H49" i="10" s="1"/>
  <c r="F50" i="10"/>
  <c r="H50" i="10" s="1"/>
  <c r="F51" i="10"/>
  <c r="F52" i="10"/>
  <c r="F53" i="10"/>
  <c r="H53" i="10" s="1"/>
  <c r="F54" i="10"/>
  <c r="H54" i="10" s="1"/>
  <c r="F55" i="10"/>
  <c r="F56" i="10"/>
  <c r="F57" i="10"/>
  <c r="H57" i="10" s="1"/>
  <c r="F58" i="10"/>
  <c r="H58" i="10" s="1"/>
  <c r="F59" i="10"/>
  <c r="F60" i="10"/>
  <c r="F61" i="10"/>
  <c r="H61" i="10" s="1"/>
  <c r="F62" i="10"/>
  <c r="H62" i="10" s="1"/>
  <c r="F63" i="10"/>
  <c r="F64" i="10"/>
  <c r="F65" i="10"/>
  <c r="H65" i="10" s="1"/>
  <c r="F66" i="10"/>
  <c r="H66" i="10" s="1"/>
  <c r="F67" i="10"/>
  <c r="F68" i="10"/>
  <c r="F69" i="10"/>
  <c r="H69" i="10" s="1"/>
  <c r="F70" i="10"/>
  <c r="H70" i="10" s="1"/>
  <c r="F71" i="10"/>
  <c r="F72" i="10"/>
  <c r="F73" i="10"/>
  <c r="H73" i="10" s="1"/>
  <c r="F74" i="10"/>
  <c r="H74" i="10" s="1"/>
  <c r="F75" i="10"/>
  <c r="F76" i="10"/>
  <c r="F77" i="10"/>
  <c r="H77" i="10" s="1"/>
  <c r="F78" i="10"/>
  <c r="H78" i="10" s="1"/>
  <c r="H20" i="8"/>
  <c r="H24" i="8"/>
  <c r="H36" i="8"/>
  <c r="G3" i="8"/>
  <c r="H3" i="8" s="1"/>
  <c r="G4" i="8"/>
  <c r="G5" i="8"/>
  <c r="G6" i="8"/>
  <c r="G7" i="8"/>
  <c r="G8" i="8"/>
  <c r="G9" i="8"/>
  <c r="G10" i="8"/>
  <c r="G11" i="8"/>
  <c r="H11" i="8" s="1"/>
  <c r="G12" i="8"/>
  <c r="G13" i="8"/>
  <c r="G14" i="8"/>
  <c r="G15" i="8"/>
  <c r="H15" i="8" s="1"/>
  <c r="G16" i="8"/>
  <c r="G17" i="8"/>
  <c r="G18" i="8"/>
  <c r="G19" i="8"/>
  <c r="H19" i="8" s="1"/>
  <c r="G20" i="8"/>
  <c r="G21" i="8"/>
  <c r="G22" i="8"/>
  <c r="G23" i="8"/>
  <c r="H23" i="8" s="1"/>
  <c r="G24" i="8"/>
  <c r="G25" i="8"/>
  <c r="G26" i="8"/>
  <c r="G27" i="8"/>
  <c r="H27" i="8" s="1"/>
  <c r="G28" i="8"/>
  <c r="G29" i="8"/>
  <c r="G30" i="8"/>
  <c r="G31" i="8"/>
  <c r="H31" i="8" s="1"/>
  <c r="G32" i="8"/>
  <c r="G33" i="8"/>
  <c r="G34" i="8"/>
  <c r="G35" i="8"/>
  <c r="H35" i="8" s="1"/>
  <c r="G36" i="8"/>
  <c r="G37" i="8"/>
  <c r="G38" i="8"/>
  <c r="G39" i="8"/>
  <c r="H39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H16" i="8" s="1"/>
  <c r="F17" i="8"/>
  <c r="H17" i="8" s="1"/>
  <c r="F18" i="8"/>
  <c r="H18" i="8" s="1"/>
  <c r="F19" i="8"/>
  <c r="F20" i="8"/>
  <c r="F21" i="8"/>
  <c r="H21" i="8" s="1"/>
  <c r="F22" i="8"/>
  <c r="H22" i="8" s="1"/>
  <c r="F23" i="8"/>
  <c r="F24" i="8"/>
  <c r="F25" i="8"/>
  <c r="H25" i="8" s="1"/>
  <c r="F26" i="8"/>
  <c r="H26" i="8" s="1"/>
  <c r="F27" i="8"/>
  <c r="F28" i="8"/>
  <c r="H28" i="8" s="1"/>
  <c r="F29" i="8"/>
  <c r="H29" i="8" s="1"/>
  <c r="F30" i="8"/>
  <c r="H30" i="8" s="1"/>
  <c r="F31" i="8"/>
  <c r="F32" i="8"/>
  <c r="H32" i="8" s="1"/>
  <c r="F33" i="8"/>
  <c r="H33" i="8" s="1"/>
  <c r="F34" i="8"/>
  <c r="H34" i="8" s="1"/>
  <c r="F35" i="8"/>
  <c r="F36" i="8"/>
  <c r="F37" i="8"/>
  <c r="H37" i="8" s="1"/>
  <c r="F38" i="8"/>
  <c r="H38" i="8" s="1"/>
  <c r="F39" i="8"/>
  <c r="H12" i="8"/>
  <c r="H8" i="8"/>
  <c r="H4" i="8"/>
  <c r="G4" i="6"/>
  <c r="G5" i="6"/>
  <c r="G6" i="6"/>
  <c r="G7" i="6"/>
  <c r="H7" i="6" s="1"/>
  <c r="G8" i="6"/>
  <c r="G9" i="6"/>
  <c r="G10" i="6"/>
  <c r="G11" i="6"/>
  <c r="H11" i="6" s="1"/>
  <c r="G12" i="6"/>
  <c r="G13" i="6"/>
  <c r="G14" i="6"/>
  <c r="G15" i="6"/>
  <c r="G3" i="6"/>
  <c r="F4" i="6"/>
  <c r="F5" i="6"/>
  <c r="H5" i="6" s="1"/>
  <c r="F6" i="6"/>
  <c r="F7" i="6"/>
  <c r="F8" i="6"/>
  <c r="H8" i="6" s="1"/>
  <c r="F9" i="6"/>
  <c r="H9" i="6" s="1"/>
  <c r="F10" i="6"/>
  <c r="F11" i="6"/>
  <c r="F12" i="6"/>
  <c r="F13" i="6"/>
  <c r="H13" i="6" s="1"/>
  <c r="F14" i="6"/>
  <c r="F15" i="6"/>
  <c r="F3" i="6"/>
  <c r="H12" i="6"/>
  <c r="H4" i="6"/>
  <c r="G4" i="5"/>
  <c r="H4" i="5" s="1"/>
  <c r="G5" i="5"/>
  <c r="G6" i="5"/>
  <c r="H6" i="5" s="1"/>
  <c r="G7" i="5"/>
  <c r="H7" i="5" s="1"/>
  <c r="G8" i="5"/>
  <c r="G9" i="5"/>
  <c r="G10" i="5"/>
  <c r="G11" i="5"/>
  <c r="H11" i="5" s="1"/>
  <c r="G12" i="5"/>
  <c r="H12" i="5" s="1"/>
  <c r="G13" i="5"/>
  <c r="G14" i="5"/>
  <c r="H14" i="5" s="1"/>
  <c r="G15" i="5"/>
  <c r="H15" i="5" s="1"/>
  <c r="G16" i="5"/>
  <c r="H16" i="5" s="1"/>
  <c r="G17" i="5"/>
  <c r="G18" i="5"/>
  <c r="H18" i="5" s="1"/>
  <c r="G19" i="5"/>
  <c r="H19" i="5" s="1"/>
  <c r="G20" i="5"/>
  <c r="H20" i="5" s="1"/>
  <c r="G21" i="5"/>
  <c r="G22" i="5"/>
  <c r="H22" i="5" s="1"/>
  <c r="G23" i="5"/>
  <c r="H23" i="5" s="1"/>
  <c r="G24" i="5"/>
  <c r="G25" i="5"/>
  <c r="G26" i="5"/>
  <c r="H26" i="5" s="1"/>
  <c r="G27" i="5"/>
  <c r="H27" i="5" s="1"/>
  <c r="G28" i="5"/>
  <c r="H28" i="5" s="1"/>
  <c r="G29" i="5"/>
  <c r="G30" i="5"/>
  <c r="H30" i="5" s="1"/>
  <c r="G31" i="5"/>
  <c r="H31" i="5" s="1"/>
  <c r="G32" i="5"/>
  <c r="G33" i="5"/>
  <c r="G34" i="5"/>
  <c r="H34" i="5" s="1"/>
  <c r="G35" i="5"/>
  <c r="H35" i="5" s="1"/>
  <c r="G36" i="5"/>
  <c r="H36" i="5" s="1"/>
  <c r="G37" i="5"/>
  <c r="G38" i="5"/>
  <c r="H38" i="5" s="1"/>
  <c r="G3" i="5"/>
  <c r="H3" i="5" s="1"/>
  <c r="H17" i="5"/>
  <c r="H37" i="5"/>
  <c r="H33" i="5"/>
  <c r="H32" i="5"/>
  <c r="H29" i="5"/>
  <c r="H25" i="5"/>
  <c r="H24" i="5"/>
  <c r="H21" i="5"/>
  <c r="H13" i="5"/>
  <c r="H10" i="5"/>
  <c r="H9" i="5"/>
  <c r="H8" i="5"/>
  <c r="H5" i="5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3" i="3"/>
  <c r="H12" i="3"/>
  <c r="H11" i="3"/>
  <c r="H10" i="3"/>
  <c r="H9" i="3"/>
  <c r="H8" i="3"/>
  <c r="H7" i="3"/>
  <c r="H6" i="3"/>
  <c r="H5" i="3"/>
  <c r="H4" i="3"/>
  <c r="H3" i="3"/>
  <c r="I2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0" i="14" l="1"/>
  <c r="H97" i="14"/>
  <c r="H93" i="14"/>
  <c r="H89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3" i="3"/>
  <c r="H75" i="10"/>
  <c r="H71" i="10"/>
  <c r="H67" i="10"/>
  <c r="H63" i="10"/>
  <c r="H59" i="10"/>
  <c r="H55" i="10"/>
  <c r="H51" i="10"/>
  <c r="H47" i="10"/>
  <c r="H43" i="10"/>
  <c r="H96" i="14"/>
  <c r="H92" i="14"/>
  <c r="H88" i="14"/>
  <c r="H84" i="14"/>
  <c r="H80" i="14"/>
  <c r="H76" i="14"/>
  <c r="H72" i="14"/>
  <c r="H68" i="14"/>
  <c r="H64" i="14"/>
  <c r="H60" i="14"/>
  <c r="H56" i="14"/>
  <c r="H52" i="14"/>
  <c r="H48" i="14"/>
  <c r="H44" i="14"/>
  <c r="H40" i="14"/>
  <c r="H36" i="14"/>
  <c r="H32" i="14"/>
  <c r="H43" i="5"/>
  <c r="H23" i="4"/>
  <c r="H25" i="4" s="1"/>
  <c r="H24" i="4"/>
  <c r="H76" i="10"/>
  <c r="H72" i="10"/>
  <c r="H68" i="10"/>
  <c r="H64" i="10"/>
  <c r="H60" i="10"/>
  <c r="H56" i="10"/>
  <c r="H52" i="10"/>
  <c r="H48" i="10"/>
  <c r="H44" i="10"/>
  <c r="I20" i="2"/>
  <c r="H24" i="3"/>
  <c r="H25" i="3" s="1"/>
  <c r="H6" i="8"/>
  <c r="H36" i="10"/>
  <c r="H20" i="10"/>
  <c r="H20" i="14"/>
  <c r="H28" i="14"/>
  <c r="H42" i="5"/>
  <c r="H44" i="5" s="1"/>
  <c r="H21" i="13"/>
  <c r="H5" i="14"/>
  <c r="H7" i="14"/>
  <c r="H11" i="14"/>
  <c r="H13" i="14"/>
  <c r="H18" i="14"/>
  <c r="H26" i="14"/>
  <c r="H4" i="14"/>
  <c r="H12" i="14"/>
  <c r="H9" i="14"/>
  <c r="H14" i="14"/>
  <c r="H16" i="14"/>
  <c r="H25" i="14"/>
  <c r="H6" i="14"/>
  <c r="H8" i="14"/>
  <c r="H17" i="14"/>
  <c r="H22" i="14"/>
  <c r="H24" i="14"/>
  <c r="H4" i="13"/>
  <c r="H6" i="13"/>
  <c r="H8" i="13"/>
  <c r="H10" i="13"/>
  <c r="H12" i="13"/>
  <c r="H14" i="13"/>
  <c r="H16" i="13"/>
  <c r="H18" i="13"/>
  <c r="H20" i="13"/>
  <c r="H22" i="13"/>
  <c r="H24" i="13"/>
  <c r="H26" i="13"/>
  <c r="H28" i="13"/>
  <c r="H19" i="13"/>
  <c r="H14" i="12"/>
  <c r="H16" i="12"/>
  <c r="H18" i="12"/>
  <c r="H22" i="12"/>
  <c r="H24" i="12"/>
  <c r="H26" i="12"/>
  <c r="H34" i="12"/>
  <c r="H17" i="12"/>
  <c r="H25" i="12"/>
  <c r="H49" i="12"/>
  <c r="H57" i="12"/>
  <c r="H10" i="12"/>
  <c r="H5" i="12"/>
  <c r="H27" i="12"/>
  <c r="H29" i="12"/>
  <c r="H42" i="12"/>
  <c r="H33" i="12"/>
  <c r="H65" i="12"/>
  <c r="H9" i="12"/>
  <c r="H11" i="12"/>
  <c r="H13" i="12"/>
  <c r="H30" i="12"/>
  <c r="H32" i="12"/>
  <c r="H41" i="12"/>
  <c r="H43" i="12"/>
  <c r="H45" i="12"/>
  <c r="H6" i="12"/>
  <c r="H8" i="12"/>
  <c r="H19" i="12"/>
  <c r="H21" i="12"/>
  <c r="H38" i="12"/>
  <c r="H40" i="12"/>
  <c r="H51" i="12"/>
  <c r="H53" i="12"/>
  <c r="H4" i="12"/>
  <c r="H7" i="12"/>
  <c r="H12" i="12"/>
  <c r="H15" i="12"/>
  <c r="H20" i="12"/>
  <c r="H23" i="12"/>
  <c r="H28" i="12"/>
  <c r="H31" i="12"/>
  <c r="H36" i="12"/>
  <c r="H39" i="12"/>
  <c r="H44" i="12"/>
  <c r="H47" i="12"/>
  <c r="H52" i="12"/>
  <c r="H55" i="12"/>
  <c r="H60" i="12"/>
  <c r="H63" i="12"/>
  <c r="H5" i="11"/>
  <c r="H4" i="11"/>
  <c r="H15" i="10"/>
  <c r="H19" i="10"/>
  <c r="H31" i="10"/>
  <c r="H35" i="10"/>
  <c r="H24" i="10"/>
  <c r="H30" i="10"/>
  <c r="H32" i="10"/>
  <c r="H34" i="10"/>
  <c r="H8" i="10"/>
  <c r="H9" i="10"/>
  <c r="H21" i="10"/>
  <c r="H28" i="10"/>
  <c r="H12" i="10"/>
  <c r="H25" i="10"/>
  <c r="H37" i="10"/>
  <c r="H7" i="10"/>
  <c r="H39" i="10"/>
  <c r="H6" i="10"/>
  <c r="H82" i="10" s="1"/>
  <c r="H11" i="10"/>
  <c r="H13" i="10"/>
  <c r="H22" i="10"/>
  <c r="H27" i="10"/>
  <c r="H29" i="10"/>
  <c r="H38" i="10"/>
  <c r="H23" i="10"/>
  <c r="H10" i="10"/>
  <c r="H17" i="10"/>
  <c r="H26" i="10"/>
  <c r="H33" i="10"/>
  <c r="H14" i="8"/>
  <c r="H10" i="8"/>
  <c r="H9" i="8"/>
  <c r="H13" i="8"/>
  <c r="H5" i="8"/>
  <c r="H43" i="8" s="1"/>
  <c r="H7" i="8"/>
  <c r="H3" i="6"/>
  <c r="H6" i="6"/>
  <c r="H10" i="6"/>
  <c r="H14" i="6"/>
  <c r="H15" i="6"/>
  <c r="H68" i="12" l="1"/>
  <c r="H69" i="12"/>
  <c r="H81" i="10"/>
  <c r="H83" i="10" s="1"/>
  <c r="H44" i="8"/>
  <c r="H45" i="8" s="1"/>
  <c r="H33" i="13"/>
  <c r="H18" i="6"/>
  <c r="H17" i="6"/>
  <c r="H103" i="14"/>
  <c r="H102" i="14"/>
  <c r="H32" i="13"/>
  <c r="H18" i="11"/>
  <c r="H17" i="11"/>
  <c r="H19" i="11" s="1"/>
  <c r="H19" i="6"/>
  <c r="H104" i="14" l="1"/>
  <c r="H70" i="12"/>
  <c r="H34" i="13"/>
</calcChain>
</file>

<file path=xl/sharedStrings.xml><?xml version="1.0" encoding="utf-8"?>
<sst xmlns="http://schemas.openxmlformats.org/spreadsheetml/2006/main" count="1112" uniqueCount="340">
  <si>
    <t>System</t>
  </si>
  <si>
    <t>Lucene</t>
  </si>
  <si>
    <t>4.0.0</t>
  </si>
  <si>
    <t>4.3.0</t>
  </si>
  <si>
    <t>4.4.0</t>
  </si>
  <si>
    <t>4.5.0</t>
  </si>
  <si>
    <t>4.6.0</t>
  </si>
  <si>
    <t>4.0.0-alpha</t>
  </si>
  <si>
    <t>4.0.0-beta</t>
  </si>
  <si>
    <t>4.3.1</t>
  </si>
  <si>
    <t>4.5.1</t>
  </si>
  <si>
    <t>4.6.1</t>
  </si>
  <si>
    <t>3.3.0</t>
  </si>
  <si>
    <t>3.6.0</t>
  </si>
  <si>
    <t>3.4.0</t>
  </si>
  <si>
    <t>3.5.0</t>
  </si>
  <si>
    <t>3.2.0</t>
  </si>
  <si>
    <t>Mina</t>
  </si>
  <si>
    <t>2.0.0</t>
  </si>
  <si>
    <t>2.0.0-rc1</t>
  </si>
  <si>
    <t>2.0.0-M4</t>
  </si>
  <si>
    <t>2.0.0-M5</t>
  </si>
  <si>
    <t>2.0.0-M6</t>
  </si>
  <si>
    <t>0.8.0</t>
  </si>
  <si>
    <t>0.8.4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</si>
  <si>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</si>
  <si>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</si>
  <si>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</si>
  <si>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</si>
  <si>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</si>
  <si>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</si>
  <si>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</si>
  <si>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</si>
  <si>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2.0.0-M1</t>
  </si>
  <si>
    <t>2.0.0-M2</t>
  </si>
  <si>
    <t>2.0.0-M3</t>
  </si>
  <si>
    <t>0.8.1</t>
  </si>
  <si>
    <t>0.8.2</t>
  </si>
  <si>
    <t>0.8.3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</si>
  <si>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</si>
  <si>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</si>
  <si>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</si>
  <si>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</si>
  <si>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</si>
  <si>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</si>
  <si>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</si>
  <si>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</si>
  <si>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1.1.0</t>
  </si>
  <si>
    <t>1.1.1</t>
  </si>
  <si>
    <t>1.1.2</t>
  </si>
  <si>
    <t>1.1.3</t>
  </si>
  <si>
    <t>1.1.4</t>
  </si>
  <si>
    <t>1.1.5</t>
  </si>
  <si>
    <t>1.1.6</t>
  </si>
  <si>
    <t>1.1.7</t>
  </si>
  <si>
    <t>1.0.0</t>
  </si>
  <si>
    <t>Xerces</t>
  </si>
  <si>
    <t>1.2.0</t>
  </si>
  <si>
    <t>1.3.0</t>
  </si>
  <si>
    <t>1.4.0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</si>
  <si>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</si>
  <si>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</si>
  <si>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</si>
  <si>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</si>
  <si>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</si>
  <si>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</si>
  <si>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</si>
  <si>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</si>
  <si>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2.9.0</t>
  </si>
  <si>
    <t>1.2.1</t>
  </si>
  <si>
    <t>1.2.2</t>
  </si>
  <si>
    <t>1.4.1</t>
  </si>
  <si>
    <t>1.4.3</t>
  </si>
  <si>
    <t>2.2.1</t>
  </si>
  <si>
    <t>Struts</t>
  </si>
  <si>
    <t>2.0.9</t>
  </si>
  <si>
    <t>2.0.11</t>
  </si>
  <si>
    <t>2.0.12</t>
  </si>
  <si>
    <t>2.3.1</t>
  </si>
  <si>
    <t>2.2.3</t>
  </si>
  <si>
    <t>2.3.3</t>
  </si>
  <si>
    <t>2.3.4</t>
  </si>
  <si>
    <t>2.3.7</t>
  </si>
  <si>
    <t>2.3.8</t>
  </si>
  <si>
    <t>1.7.0</t>
  </si>
  <si>
    <t>1.7.1</t>
  </si>
  <si>
    <t>1.8.5</t>
  </si>
  <si>
    <t>1.8.6</t>
  </si>
  <si>
    <t>1.3.1</t>
  </si>
  <si>
    <t>1.5.0</t>
  </si>
  <si>
    <t>1.6.0</t>
  </si>
  <si>
    <t>1.8.0</t>
  </si>
  <si>
    <t>1.8.1</t>
  </si>
  <si>
    <t>1.8.2</t>
  </si>
  <si>
    <t>1.8.3</t>
  </si>
  <si>
    <t>1.8.4</t>
  </si>
  <si>
    <t>PDFBox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</si>
  <si>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</si>
  <si>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</si>
  <si>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</si>
  <si>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</si>
  <si>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</si>
  <si>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</si>
  <si>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</si>
  <si>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</si>
  <si>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</si>
  <si>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</si>
  <si>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</si>
  <si>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</si>
  <si>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</si>
  <si>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</si>
  <si>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</si>
  <si>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</si>
  <si>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</si>
  <si>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</si>
  <si>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</si>
  <si>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</si>
  <si>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</si>
  <si>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</si>
  <si>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</si>
  <si>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</si>
  <si>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</si>
  <si>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</si>
  <si>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</si>
  <si>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</si>
  <si>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</si>
  <si>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</si>
  <si>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</si>
  <si>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Log4j</t>
  </si>
  <si>
    <t>1.3.3</t>
  </si>
  <si>
    <t>2.1.1</t>
  </si>
  <si>
    <t>2.1.5</t>
  </si>
  <si>
    <t>2.2.2</t>
  </si>
  <si>
    <t>2.2.12</t>
  </si>
  <si>
    <t>2.2.13</t>
  </si>
  <si>
    <t>2.2.4</t>
  </si>
  <si>
    <t>2.2.5</t>
  </si>
  <si>
    <t>2.2.7</t>
  </si>
  <si>
    <t>2.2.8</t>
  </si>
  <si>
    <t>2.2.9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</si>
  <si>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</si>
  <si>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</si>
  <si>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</si>
  <si>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</si>
  <si>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</si>
  <si>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</si>
  <si>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</si>
  <si>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</si>
  <si>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</si>
  <si>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</si>
  <si>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</si>
  <si>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2.1.2</t>
  </si>
  <si>
    <t>2.1.3</t>
  </si>
  <si>
    <t>2.1.6</t>
  </si>
  <si>
    <t>2.2.10</t>
  </si>
  <si>
    <t>2.2.11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</si>
  <si>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</si>
  <si>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</si>
  <si>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</si>
  <si>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</si>
  <si>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</si>
  <si>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</si>
  <si>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</si>
  <si>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</si>
  <si>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</si>
  <si>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</si>
  <si>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</si>
  <si>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</si>
  <si>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</si>
  <si>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</si>
  <si>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</si>
  <si>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</si>
  <si>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</si>
  <si>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</si>
  <si>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</si>
  <si>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</si>
  <si>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JackRabbit</t>
  </si>
  <si>
    <t>Ivy</t>
  </si>
  <si>
    <t>Hadoop</t>
  </si>
  <si>
    <t>0.2.0</t>
  </si>
  <si>
    <t>0.3.0</t>
  </si>
  <si>
    <t>0.5.0</t>
  </si>
  <si>
    <t>0.6.0</t>
  </si>
  <si>
    <t>0.7.0</t>
  </si>
  <si>
    <t>0.9.0</t>
  </si>
  <si>
    <t>0.10.0</t>
  </si>
  <si>
    <t>0.11.0</t>
  </si>
  <si>
    <t>0.12.0</t>
  </si>
  <si>
    <t>0.13.0</t>
  </si>
  <si>
    <t>0.14.0</t>
  </si>
  <si>
    <t>0.15.0</t>
  </si>
  <si>
    <t>0.16.0</t>
  </si>
  <si>
    <t>0.17.0</t>
  </si>
  <si>
    <t>0.18.0</t>
  </si>
  <si>
    <t>0.19.0</t>
  </si>
  <si>
    <t>0.20.0</t>
  </si>
  <si>
    <t>0.1.1</t>
  </si>
  <si>
    <t>0.2.1</t>
  </si>
  <si>
    <t>0.3.1</t>
  </si>
  <si>
    <t>0.6.1</t>
  </si>
  <si>
    <t>0.6.2</t>
  </si>
  <si>
    <t>0.7.1</t>
  </si>
  <si>
    <t>0.9.1</t>
  </si>
  <si>
    <t>0.9.2</t>
  </si>
  <si>
    <t>0.10.1</t>
  </si>
  <si>
    <t>0.11.1</t>
  </si>
  <si>
    <t>0.11.2</t>
  </si>
  <si>
    <t>0.12.1</t>
  </si>
  <si>
    <t>0.12.3</t>
  </si>
  <si>
    <t>0.13.1</t>
  </si>
  <si>
    <t>0.14.1</t>
  </si>
  <si>
    <t>0.14.2</t>
  </si>
  <si>
    <t>0.14.3</t>
  </si>
  <si>
    <t>0.14.4</t>
  </si>
  <si>
    <t>0.15.1</t>
  </si>
  <si>
    <t>0.15.2</t>
  </si>
  <si>
    <t>0.15.3</t>
  </si>
  <si>
    <t>0.16.1</t>
  </si>
  <si>
    <t>0.16.2</t>
  </si>
  <si>
    <t>0.16.3</t>
  </si>
  <si>
    <t>0.16.4</t>
  </si>
  <si>
    <t>0.17.1</t>
  </si>
  <si>
    <t>0.17.2</t>
  </si>
  <si>
    <t>0.18.1</t>
  </si>
  <si>
    <t>0.18.2</t>
  </si>
  <si>
    <t>0.18.3</t>
  </si>
  <si>
    <t>0.19.1</t>
  </si>
  <si>
    <t>0.19.2</t>
  </si>
  <si>
    <t>0.20.1</t>
  </si>
  <si>
    <t>0.20.2</t>
  </si>
  <si>
    <t>0.1.0</t>
  </si>
  <si>
    <t>0.4.0</t>
  </si>
  <si>
    <t>Pairs</t>
  </si>
  <si>
    <t>Original</t>
  </si>
  <si>
    <t>Replicaion</t>
  </si>
  <si>
    <t>Up</t>
  </si>
  <si>
    <t>Down</t>
  </si>
  <si>
    <t>Same</t>
  </si>
  <si>
    <t>a2a (CO)</t>
  </si>
  <si>
    <t>a2a (CR)</t>
  </si>
  <si>
    <t>Total trends</t>
  </si>
  <si>
    <t>Similarity of trend</t>
  </si>
  <si>
    <t>Total of similar trends</t>
  </si>
  <si>
    <t>% of similar trends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</si>
  <si>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</si>
  <si>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</si>
  <si>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</si>
  <si>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</si>
  <si>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</si>
  <si>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</si>
  <si>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</si>
  <si>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</si>
  <si>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</si>
  <si>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</si>
  <si>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</si>
  <si>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2.5.79-alpha1</t>
  </si>
  <si>
    <t>2.6.0-rc1</t>
  </si>
  <si>
    <t>2.8.0-alpha1</t>
  </si>
  <si>
    <t>2.8.0-beta1</t>
  </si>
  <si>
    <t>2.8.1</t>
  </si>
  <si>
    <t>2.8.2</t>
  </si>
  <si>
    <t>2.8.3</t>
  </si>
  <si>
    <t>0.6.0-beta3</t>
  </si>
  <si>
    <t>0.6.0-rc1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</si>
  <si>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</si>
  <si>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</si>
  <si>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</si>
  <si>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</si>
  <si>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</si>
  <si>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</si>
  <si>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</si>
  <si>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</si>
  <si>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</si>
  <si>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</si>
  <si>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</si>
  <si>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0.7.0-beta1</t>
  </si>
  <si>
    <t>0.7.0-beta2</t>
  </si>
  <si>
    <t>0.7.0-beta3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</si>
  <si>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</si>
  <si>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</si>
  <si>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</si>
  <si>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</si>
  <si>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</si>
  <si>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</si>
  <si>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</si>
  <si>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</si>
  <si>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</si>
  <si>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0.8.0-beta1</t>
  </si>
  <si>
    <t>0.8.0-beta2</t>
  </si>
  <si>
    <t>0.8.0-rc1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</si>
  <si>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</si>
  <si>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</si>
  <si>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</si>
  <si>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</si>
  <si>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</si>
  <si>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</si>
  <si>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</si>
  <si>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</si>
  <si>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</si>
  <si>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</si>
  <si>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1.1.0-beta1</t>
  </si>
  <si>
    <t>1.1.0-beta2</t>
  </si>
  <si>
    <t>1.1.0-rc1</t>
  </si>
  <si>
    <t>1.1.8</t>
  </si>
  <si>
    <t>1.1.9</t>
  </si>
  <si>
    <t>1.1.10</t>
  </si>
  <si>
    <t>1.1.11</t>
  </si>
  <si>
    <t>1.1.12</t>
  </si>
  <si>
    <t>1.2.0-beta1</t>
  </si>
  <si>
    <t>1.2.0-beta2</t>
  </si>
  <si>
    <t>1.2.0-beta3</t>
  </si>
  <si>
    <t>1.2.0-rc1</t>
  </si>
  <si>
    <t>1.2.0-rc2</t>
  </si>
  <si>
    <t>1.2.10</t>
  </si>
  <si>
    <t>0.6.0-beta2</t>
  </si>
  <si>
    <t>Cassandra</t>
  </si>
  <si>
    <t>Chukwa</t>
  </si>
  <si>
    <t>Jena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</si>
  <si>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</si>
  <si>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</si>
  <si>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</si>
  <si>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</si>
  <si>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</si>
  <si>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</si>
  <si>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</si>
  <si>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</si>
  <si>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</si>
  <si>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</si>
  <si>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>O</t>
  </si>
  <si>
    <t>Original study</t>
  </si>
  <si>
    <t>R</t>
  </si>
  <si>
    <t>Replication</t>
  </si>
  <si>
    <t>C</t>
  </si>
  <si>
    <t xml:space="preserve">Cluster files </t>
  </si>
  <si>
    <t>a2a(CO)</t>
  </si>
  <si>
    <t>a2a values for version pairs using C recovered in the O</t>
  </si>
  <si>
    <t>a2a(CR)</t>
  </si>
  <si>
    <t>a2a values for version pairs using C recovered in R</t>
  </si>
  <si>
    <t>Version Pairs</t>
  </si>
  <si>
    <t>Note: Check the first sheet (Xerces) for details of column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</si>
</sst>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/>
    </xf>
    <xf numFmtId="43" fontId="0" fillId="0" borderId="1" xfId="1" applyFont="1" applyBorder="1"/>
    <xf numFmtId="43" fontId="0" fillId="0" borderId="0" xfId="1" applyFont="1"/>
    <xf numFmtId="43" fontId="0" fillId="0" borderId="0" xfId="1" applyFont="1" applyFill="1" applyBorder="1"/>
    <xf numFmtId="0" fontId="2" fillId="0" borderId="0" xfId="0" applyFont="1"/>
    <xf numFmtId="43" fontId="0" fillId="0" borderId="1" xfId="1" applyFont="1" applyFill="1" applyBorder="1"/>
    <xf numFmtId="0" fontId="0" fillId="0" borderId="4" xfId="0" applyBorder="1"/>
    <xf numFmtId="0" fontId="0" fillId="0" borderId="3" xfId="0" applyBorder="1"/>
    <xf numFmtId="43" fontId="2" fillId="0" borderId="3" xfId="1" applyFont="1" applyBorder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3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1" applyFont="1" applyFill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43" fontId="0" fillId="0" borderId="0" xfId="1" applyFont="1" applyBorder="1"/>
    <xf numFmtId="0" fontId="3" fillId="0" borderId="4" xfId="0" applyFont="1" applyBorder="1" applyAlignment="1">
      <alignment horizontal="center" vertical="center"/>
    </xf>
    <xf numFmtId="43" fontId="0" fillId="0" borderId="5" xfId="1" applyFont="1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3" xfId="0" applyFont="1" applyBorder="1" applyAlignment="1">
      <alignment horizontal="center"/>
    </xf>
    <xf numFmtId="43" fontId="0" fillId="2" borderId="1" xfId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/>
    <xf numFmtId="0" fontId="3" fillId="0" borderId="6" xfId="0" applyFont="1" applyBorder="1" applyAlignment="1">
      <alignment horizontal="center" vertical="center"/>
    </xf>
    <xf numFmtId="43" fontId="0" fillId="0" borderId="6" xfId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43" fontId="0" fillId="0" borderId="4" xfId="1" applyFont="1" applyFill="1" applyBorder="1"/>
    <xf numFmtId="0" fontId="0" fillId="0" borderId="4" xfId="0" applyFill="1" applyBorder="1"/>
    <xf numFmtId="0" fontId="3" fillId="0" borderId="6" xfId="0" applyFont="1" applyBorder="1" applyAlignment="1">
      <alignment horizontal="center"/>
    </xf>
    <xf numFmtId="43" fontId="2" fillId="0" borderId="6" xfId="1" applyFont="1" applyBorder="1"/>
    <xf numFmtId="43" fontId="1" fillId="0" borderId="1" xfId="1" applyFont="1" applyBorder="1"/>
    <xf numFmtId="0" fontId="3" fillId="0" borderId="4" xfId="0" applyFont="1" applyBorder="1" applyAlignment="1">
      <alignment horizontal="center"/>
    </xf>
    <xf numFmtId="43" fontId="0" fillId="0" borderId="4" xfId="1" applyFont="1" applyBorder="1"/>
    <xf numFmtId="0" fontId="0" fillId="0" borderId="6" xfId="0" applyBorder="1" applyAlignment="1">
      <alignment horizontal="left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8A9B-B182-4027-A550-15B809EF2174}">
  <dimension ref="A1:L21"/>
  <sheetViews>
    <sheetView workbookViewId="0">
      <selection activeCell="E5" sqref="E5"/>
    </sheetView>
  </sheetViews>
  <sheetFormatPr defaultRowHeight="15" x14ac:dyDescent="0.25"/>
  <cols>
    <col min="1" max="1" width="11.7109375" customWidth="1"/>
    <col min="2" max="2" width="8.5703125" customWidth="1"/>
    <col min="3" max="3" width="6.5703125" customWidth="1"/>
    <col min="4" max="4" width="14.140625" customWidth="1"/>
    <col min="5" max="5" width="12.5703125" customWidth="1"/>
    <col min="6" max="6" width="15.42578125" customWidth="1"/>
    <col min="7" max="7" width="14.7109375" customWidth="1"/>
    <col min="8" max="8" width="12.42578125" customWidth="1"/>
    <col min="9" max="9" width="17.5703125" style="1" customWidth="1"/>
    <col min="11" max="11" width="13.140625" customWidth="1"/>
    <col min="12" max="12" width="61.7109375" customWidth="1"/>
  </cols>
  <sheetData>
    <row r="1" spans="1:12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15" t="s">
        <v>240</v>
      </c>
      <c r="I1" s="18" t="s">
        <v>241</v>
      </c>
    </row>
    <row r="2" spans="1:12" x14ac:dyDescent="0.25">
      <c r="A2" s="3"/>
      <c r="B2" s="3" t="s">
        <v>57</v>
      </c>
      <c r="C2" s="3" t="s">
        <v>69</v>
      </c>
      <c r="D2" s="9">
        <v>97.457627000000002</v>
      </c>
      <c r="E2" s="9">
        <v>99.759268000000006</v>
      </c>
      <c r="F2" s="3"/>
      <c r="G2" s="3"/>
      <c r="H2" s="3"/>
      <c r="I2" s="6"/>
    </row>
    <row r="3" spans="1:12" x14ac:dyDescent="0.25">
      <c r="A3" s="21" t="s">
        <v>56</v>
      </c>
      <c r="B3" s="3" t="s">
        <v>69</v>
      </c>
      <c r="C3" s="3" t="s">
        <v>70</v>
      </c>
      <c r="D3" s="9">
        <v>98.309381999999999</v>
      </c>
      <c r="E3" s="9">
        <v>100</v>
      </c>
      <c r="F3" s="3" t="s">
        <v>235</v>
      </c>
      <c r="G3" s="3" t="s">
        <v>235</v>
      </c>
      <c r="H3" s="3">
        <v>16</v>
      </c>
      <c r="I3" s="6">
        <f>IF(F3=G3,1,0)</f>
        <v>1</v>
      </c>
    </row>
    <row r="4" spans="1:12" x14ac:dyDescent="0.25">
      <c r="A4" s="3"/>
      <c r="B4" s="3" t="s">
        <v>70</v>
      </c>
      <c r="C4" s="3" t="s">
        <v>58</v>
      </c>
      <c r="D4" s="9">
        <v>94.868600000000001</v>
      </c>
      <c r="E4" s="9">
        <v>83.880399999999995</v>
      </c>
      <c r="F4" s="3" t="s">
        <v>236</v>
      </c>
      <c r="G4" s="3" t="s">
        <v>236</v>
      </c>
      <c r="H4" s="3"/>
      <c r="I4" s="6">
        <f t="shared" ref="I4:I18" si="0">IF(F4=G4,1,0)</f>
        <v>1</v>
      </c>
      <c r="K4" t="s">
        <v>328</v>
      </c>
      <c r="L4" t="s">
        <v>329</v>
      </c>
    </row>
    <row r="5" spans="1:12" x14ac:dyDescent="0.25">
      <c r="A5" s="3"/>
      <c r="B5" s="3" t="s">
        <v>58</v>
      </c>
      <c r="C5" s="3" t="s">
        <v>59</v>
      </c>
      <c r="D5" s="9">
        <v>94.540454999999994</v>
      </c>
      <c r="E5" s="9">
        <v>97.456856999999999</v>
      </c>
      <c r="F5" s="3" t="s">
        <v>236</v>
      </c>
      <c r="G5" s="3" t="s">
        <v>235</v>
      </c>
      <c r="H5" s="3"/>
      <c r="I5" s="6">
        <f t="shared" si="0"/>
        <v>0</v>
      </c>
      <c r="K5" t="s">
        <v>330</v>
      </c>
      <c r="L5" t="s">
        <v>331</v>
      </c>
    </row>
    <row r="6" spans="1:12" x14ac:dyDescent="0.25">
      <c r="A6" s="3"/>
      <c r="B6" s="3" t="s">
        <v>59</v>
      </c>
      <c r="C6" s="3" t="s">
        <v>71</v>
      </c>
      <c r="D6" s="13">
        <v>97.573188999999999</v>
      </c>
      <c r="E6" s="13">
        <v>100</v>
      </c>
      <c r="F6" s="3" t="s">
        <v>235</v>
      </c>
      <c r="G6" s="3" t="s">
        <v>235</v>
      </c>
      <c r="H6" s="3"/>
      <c r="I6" s="6">
        <f t="shared" si="0"/>
        <v>1</v>
      </c>
      <c r="K6" t="s">
        <v>332</v>
      </c>
      <c r="L6" t="s">
        <v>333</v>
      </c>
    </row>
    <row r="7" spans="1:12" x14ac:dyDescent="0.25">
      <c r="A7" s="3"/>
      <c r="B7" s="3" t="s">
        <v>71</v>
      </c>
      <c r="C7" s="3" t="s">
        <v>72</v>
      </c>
      <c r="D7" s="13">
        <v>97.511484999999993</v>
      </c>
      <c r="E7" s="13">
        <v>100</v>
      </c>
      <c r="F7" s="3" t="s">
        <v>236</v>
      </c>
      <c r="G7" s="3" t="s">
        <v>237</v>
      </c>
      <c r="H7" s="3"/>
      <c r="I7" s="6">
        <f t="shared" si="0"/>
        <v>0</v>
      </c>
    </row>
    <row r="8" spans="1:12" x14ac:dyDescent="0.25">
      <c r="A8" s="3"/>
      <c r="B8" s="3" t="s">
        <v>72</v>
      </c>
      <c r="C8" s="3" t="s">
        <v>18</v>
      </c>
      <c r="D8" s="13">
        <v>54.241999999999997</v>
      </c>
      <c r="E8" s="13">
        <v>99.874899999999997</v>
      </c>
      <c r="F8" s="3" t="s">
        <v>236</v>
      </c>
      <c r="G8" s="3" t="s">
        <v>236</v>
      </c>
      <c r="H8" s="3"/>
      <c r="I8" s="6">
        <f t="shared" si="0"/>
        <v>1</v>
      </c>
      <c r="K8" t="s">
        <v>334</v>
      </c>
      <c r="L8" t="s">
        <v>335</v>
      </c>
    </row>
    <row r="9" spans="1:12" x14ac:dyDescent="0.25">
      <c r="A9" s="3"/>
      <c r="B9" s="3" t="s">
        <v>18</v>
      </c>
      <c r="C9" s="3" t="s">
        <v>60</v>
      </c>
      <c r="D9" s="9">
        <v>86.609599000000003</v>
      </c>
      <c r="E9" s="9">
        <v>77.368877999999995</v>
      </c>
      <c r="F9" s="3" t="s">
        <v>235</v>
      </c>
      <c r="G9" s="3" t="s">
        <v>236</v>
      </c>
      <c r="H9" s="3"/>
      <c r="I9" s="6">
        <f t="shared" si="0"/>
        <v>0</v>
      </c>
      <c r="K9" t="s">
        <v>336</v>
      </c>
      <c r="L9" t="s">
        <v>337</v>
      </c>
    </row>
    <row r="10" spans="1:12" x14ac:dyDescent="0.25">
      <c r="A10" s="3"/>
      <c r="B10" s="3" t="s">
        <v>60</v>
      </c>
      <c r="C10" s="3" t="s">
        <v>61</v>
      </c>
      <c r="D10" s="9">
        <v>99.182242000000002</v>
      </c>
      <c r="E10" s="9">
        <v>67.273882</v>
      </c>
      <c r="F10" s="3" t="s">
        <v>235</v>
      </c>
      <c r="G10" s="3" t="s">
        <v>236</v>
      </c>
      <c r="H10" s="3"/>
      <c r="I10" s="6">
        <f t="shared" si="0"/>
        <v>0</v>
      </c>
    </row>
    <row r="11" spans="1:12" x14ac:dyDescent="0.25">
      <c r="A11" s="3"/>
      <c r="B11" s="3" t="s">
        <v>61</v>
      </c>
      <c r="C11" s="3" t="s">
        <v>73</v>
      </c>
      <c r="D11" s="9">
        <v>99.738067000000001</v>
      </c>
      <c r="E11" s="9">
        <v>100</v>
      </c>
      <c r="F11" s="3" t="s">
        <v>235</v>
      </c>
      <c r="G11" s="3" t="s">
        <v>235</v>
      </c>
      <c r="H11" s="3"/>
      <c r="I11" s="6">
        <f t="shared" si="0"/>
        <v>1</v>
      </c>
    </row>
    <row r="12" spans="1:12" x14ac:dyDescent="0.25">
      <c r="A12" s="3"/>
      <c r="B12" s="3" t="s">
        <v>73</v>
      </c>
      <c r="C12" s="3" t="s">
        <v>62</v>
      </c>
      <c r="D12" s="13">
        <v>94.5381</v>
      </c>
      <c r="E12" s="13">
        <v>99.384900000000002</v>
      </c>
      <c r="F12" s="3" t="s">
        <v>236</v>
      </c>
      <c r="G12" s="3" t="s">
        <v>236</v>
      </c>
      <c r="H12" s="3"/>
      <c r="I12" s="6">
        <f t="shared" si="0"/>
        <v>1</v>
      </c>
    </row>
    <row r="13" spans="1:12" x14ac:dyDescent="0.25">
      <c r="A13" s="3"/>
      <c r="B13" s="3" t="s">
        <v>62</v>
      </c>
      <c r="C13" s="3" t="s">
        <v>63</v>
      </c>
      <c r="D13" s="9">
        <v>99.022345999999999</v>
      </c>
      <c r="E13" s="9">
        <v>99.8887</v>
      </c>
      <c r="F13" s="3" t="s">
        <v>235</v>
      </c>
      <c r="G13" s="3" t="s">
        <v>235</v>
      </c>
      <c r="H13" s="3"/>
      <c r="I13" s="6">
        <f t="shared" si="0"/>
        <v>1</v>
      </c>
    </row>
    <row r="14" spans="1:12" x14ac:dyDescent="0.25">
      <c r="A14" s="3"/>
      <c r="B14" s="3" t="s">
        <v>63</v>
      </c>
      <c r="C14" s="3" t="s">
        <v>64</v>
      </c>
      <c r="D14" s="9">
        <v>96.475769999999997</v>
      </c>
      <c r="E14" s="9">
        <v>100</v>
      </c>
      <c r="F14" s="3" t="s">
        <v>236</v>
      </c>
      <c r="G14" s="3" t="s">
        <v>235</v>
      </c>
      <c r="H14" s="3"/>
      <c r="I14" s="6">
        <f t="shared" si="0"/>
        <v>0</v>
      </c>
    </row>
    <row r="15" spans="1:12" x14ac:dyDescent="0.25">
      <c r="A15" s="3"/>
      <c r="B15" s="3" t="s">
        <v>64</v>
      </c>
      <c r="C15" s="3" t="s">
        <v>65</v>
      </c>
      <c r="D15" s="9">
        <v>93.885869</v>
      </c>
      <c r="E15" s="9">
        <v>99.897959</v>
      </c>
      <c r="F15" s="3" t="s">
        <v>236</v>
      </c>
      <c r="G15" s="3" t="s">
        <v>236</v>
      </c>
      <c r="H15" s="3"/>
      <c r="I15" s="6">
        <f t="shared" si="0"/>
        <v>1</v>
      </c>
    </row>
    <row r="16" spans="1:12" x14ac:dyDescent="0.25">
      <c r="A16" s="3"/>
      <c r="B16" s="3" t="s">
        <v>65</v>
      </c>
      <c r="C16" s="3" t="s">
        <v>66</v>
      </c>
      <c r="D16" s="9">
        <v>82.630813000000003</v>
      </c>
      <c r="E16" s="9">
        <v>96.738539000000003</v>
      </c>
      <c r="F16" s="3" t="s">
        <v>236</v>
      </c>
      <c r="G16" s="3" t="s">
        <v>236</v>
      </c>
      <c r="H16" s="3"/>
      <c r="I16" s="6">
        <f t="shared" si="0"/>
        <v>1</v>
      </c>
    </row>
    <row r="17" spans="1:9" x14ac:dyDescent="0.25">
      <c r="A17" s="3"/>
      <c r="B17" s="3" t="s">
        <v>66</v>
      </c>
      <c r="C17" s="3" t="s">
        <v>67</v>
      </c>
      <c r="D17" s="9">
        <v>98.517225999999994</v>
      </c>
      <c r="E17" s="9">
        <v>87.071871999999999</v>
      </c>
      <c r="F17" s="3" t="s">
        <v>235</v>
      </c>
      <c r="G17" s="3" t="s">
        <v>236</v>
      </c>
      <c r="H17" s="3"/>
      <c r="I17" s="6">
        <f t="shared" si="0"/>
        <v>0</v>
      </c>
    </row>
    <row r="18" spans="1:9" x14ac:dyDescent="0.25">
      <c r="A18" s="3"/>
      <c r="B18" s="3" t="s">
        <v>67</v>
      </c>
      <c r="C18" s="3" t="s">
        <v>68</v>
      </c>
      <c r="D18" s="9">
        <v>99.201898</v>
      </c>
      <c r="E18" s="9">
        <v>97.82002</v>
      </c>
      <c r="F18" s="3" t="s">
        <v>235</v>
      </c>
      <c r="G18" s="3" t="s">
        <v>235</v>
      </c>
      <c r="H18" s="3"/>
      <c r="I18" s="6">
        <f t="shared" si="0"/>
        <v>1</v>
      </c>
    </row>
    <row r="19" spans="1:9" x14ac:dyDescent="0.25">
      <c r="A19" s="14"/>
      <c r="B19" s="14"/>
      <c r="C19" s="14"/>
      <c r="D19" s="14"/>
      <c r="E19" s="14"/>
      <c r="F19" s="14"/>
      <c r="G19" s="14"/>
      <c r="H19" s="14"/>
      <c r="I19" s="19"/>
    </row>
    <row r="20" spans="1:9" x14ac:dyDescent="0.25">
      <c r="G20" s="12" t="s">
        <v>242</v>
      </c>
      <c r="H20" s="12"/>
      <c r="I20" s="1">
        <f>COUNTIF(I3:I18,1)</f>
        <v>10</v>
      </c>
    </row>
    <row r="21" spans="1:9" x14ac:dyDescent="0.25">
      <c r="G21" s="12" t="s">
        <v>243</v>
      </c>
      <c r="H21" s="12"/>
      <c r="I21" s="20">
        <f>(10/16)*100</f>
        <v>62.5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66D8-E1D2-47E1-B453-AD0A4B47D085}">
  <dimension ref="A1:J34"/>
  <sheetViews>
    <sheetView tabSelected="1" topLeftCell="A23" zoomScaleNormal="100" workbookViewId="0">
      <selection activeCell="H18" sqref="H18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1.42578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56"/>
      <c r="C2" s="45"/>
      <c r="D2" s="46"/>
      <c r="E2" s="46"/>
      <c r="F2" s="47"/>
      <c r="G2" s="47"/>
      <c r="H2" s="48"/>
    </row>
    <row r="3" spans="1:10" x14ac:dyDescent="0.25">
      <c r="A3" s="3"/>
      <c r="B3" s="22" t="s">
        <v>59</v>
      </c>
      <c r="C3" s="22" t="s">
        <v>89</v>
      </c>
      <c r="D3" s="9">
        <v>98.581500000000005</v>
      </c>
      <c r="E3" s="9">
        <v>100</v>
      </c>
      <c r="F3" s="3"/>
      <c r="G3" s="3"/>
      <c r="H3" s="6"/>
      <c r="J3" t="s">
        <v>339</v>
      </c>
    </row>
    <row r="4" spans="1:10" x14ac:dyDescent="0.25">
      <c r="A4" s="3"/>
      <c r="B4" s="22" t="s">
        <v>89</v>
      </c>
      <c r="C4" s="4" t="s">
        <v>84</v>
      </c>
      <c r="D4" s="9">
        <v>66.751199999999997</v>
      </c>
      <c r="E4" s="9">
        <v>91.193299999999994</v>
      </c>
      <c r="F4" s="3" t="str">
        <f t="shared" ref="F4:F29" si="0">_xlfn.IFS(D4&gt;D3,"Up",D4&lt;D3,"Down",D4=D3,"Same")</f>
        <v>Down</v>
      </c>
      <c r="G4" s="3" t="str">
        <f t="shared" ref="G4:G29" si="1">_xlfn.IFS(E4&gt;E3,"Up",E4&lt;E3,"Down",E4=E3,"Same")</f>
        <v>Down</v>
      </c>
      <c r="H4" s="6">
        <f t="shared" ref="H4:H13" si="2">IF(F4=G4,1,0)</f>
        <v>1</v>
      </c>
    </row>
    <row r="5" spans="1:10" x14ac:dyDescent="0.25">
      <c r="A5" s="3"/>
      <c r="B5" s="4" t="s">
        <v>84</v>
      </c>
      <c r="C5" s="4" t="s">
        <v>91</v>
      </c>
      <c r="D5" s="9">
        <v>91.604399999999998</v>
      </c>
      <c r="E5" s="9">
        <v>100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</row>
    <row r="6" spans="1:10" x14ac:dyDescent="0.25">
      <c r="A6" s="3"/>
      <c r="B6" s="4" t="s">
        <v>91</v>
      </c>
      <c r="C6" s="4" t="s">
        <v>93</v>
      </c>
      <c r="D6" s="9">
        <v>100</v>
      </c>
      <c r="E6" s="9">
        <v>100</v>
      </c>
      <c r="F6" s="3" t="str">
        <f t="shared" si="0"/>
        <v>Up</v>
      </c>
      <c r="G6" s="3" t="str">
        <f t="shared" si="1"/>
        <v>Same</v>
      </c>
      <c r="H6" s="6">
        <f t="shared" si="2"/>
        <v>0</v>
      </c>
    </row>
    <row r="7" spans="1:10" x14ac:dyDescent="0.25">
      <c r="A7" s="3"/>
      <c r="B7" s="4" t="s">
        <v>93</v>
      </c>
      <c r="C7" s="4" t="s">
        <v>244</v>
      </c>
      <c r="D7" s="9">
        <v>33.438200000000002</v>
      </c>
      <c r="E7" s="9">
        <v>38.874899999999997</v>
      </c>
      <c r="F7" s="3" t="str">
        <f t="shared" si="0"/>
        <v>Down</v>
      </c>
      <c r="G7" s="3" t="str">
        <f t="shared" si="1"/>
        <v>Down</v>
      </c>
      <c r="H7" s="6">
        <f t="shared" si="2"/>
        <v>1</v>
      </c>
    </row>
    <row r="8" spans="1:10" x14ac:dyDescent="0.25">
      <c r="A8" s="3"/>
      <c r="B8" s="4" t="s">
        <v>244</v>
      </c>
      <c r="C8" s="4" t="s">
        <v>245</v>
      </c>
      <c r="D8" s="9">
        <v>93.025499999999994</v>
      </c>
      <c r="E8" s="9">
        <v>96.279300000000006</v>
      </c>
      <c r="F8" s="3" t="str">
        <f t="shared" si="0"/>
        <v>Up</v>
      </c>
      <c r="G8" s="3" t="str">
        <f t="shared" si="1"/>
        <v>Up</v>
      </c>
      <c r="H8" s="6">
        <f t="shared" si="2"/>
        <v>1</v>
      </c>
    </row>
    <row r="9" spans="1:10" x14ac:dyDescent="0.25">
      <c r="A9" s="3"/>
      <c r="B9" s="4" t="s">
        <v>245</v>
      </c>
      <c r="C9" s="4" t="s">
        <v>246</v>
      </c>
      <c r="D9" s="9">
        <v>96.896500000000003</v>
      </c>
      <c r="E9" s="9">
        <v>96.405199999999994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0" x14ac:dyDescent="0.25">
      <c r="A10" s="3"/>
      <c r="B10" s="4" t="s">
        <v>246</v>
      </c>
      <c r="C10" s="4" t="s">
        <v>247</v>
      </c>
      <c r="D10" s="9">
        <v>68.936800000000005</v>
      </c>
      <c r="E10" s="9">
        <v>67.063400000000001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</row>
    <row r="11" spans="1:10" x14ac:dyDescent="0.25">
      <c r="A11" s="3"/>
      <c r="B11" s="4" t="s">
        <v>247</v>
      </c>
      <c r="C11" s="4" t="s">
        <v>248</v>
      </c>
      <c r="D11" s="9">
        <v>97.946600000000004</v>
      </c>
      <c r="E11" s="9">
        <v>99.925399999999996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4" t="s">
        <v>248</v>
      </c>
      <c r="C12" s="4" t="s">
        <v>249</v>
      </c>
      <c r="D12" s="9">
        <v>100</v>
      </c>
      <c r="E12" s="9">
        <v>100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4" t="s">
        <v>249</v>
      </c>
      <c r="C13" s="4" t="s">
        <v>250</v>
      </c>
      <c r="D13" s="9">
        <v>98.923900000000003</v>
      </c>
      <c r="E13" s="9">
        <v>97.614500000000007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4" t="s">
        <v>250</v>
      </c>
      <c r="C14" s="4" t="s">
        <v>251</v>
      </c>
      <c r="D14" s="9">
        <v>98.043999999999997</v>
      </c>
      <c r="E14" s="9">
        <v>100</v>
      </c>
      <c r="F14" s="3" t="str">
        <f t="shared" si="0"/>
        <v>Down</v>
      </c>
      <c r="G14" s="3" t="str">
        <f t="shared" si="1"/>
        <v>Up</v>
      </c>
      <c r="H14" s="6">
        <f t="shared" ref="H14:H29" si="3">IF(F14=G14,1,0)</f>
        <v>0</v>
      </c>
    </row>
    <row r="15" spans="1:10" x14ac:dyDescent="0.25">
      <c r="A15" s="3"/>
      <c r="B15" s="4" t="s">
        <v>251</v>
      </c>
      <c r="C15" s="4" t="s">
        <v>252</v>
      </c>
      <c r="D15" s="9">
        <v>100</v>
      </c>
      <c r="E15" s="9">
        <v>99.9285</v>
      </c>
      <c r="F15" s="3" t="str">
        <f t="shared" si="0"/>
        <v>Up</v>
      </c>
      <c r="G15" s="3" t="str">
        <f t="shared" si="1"/>
        <v>Down</v>
      </c>
      <c r="H15" s="6">
        <f t="shared" si="3"/>
        <v>0</v>
      </c>
    </row>
    <row r="16" spans="1:10" x14ac:dyDescent="0.25">
      <c r="A16" s="3"/>
      <c r="B16" s="4" t="s">
        <v>252</v>
      </c>
      <c r="C16" s="4" t="s">
        <v>253</v>
      </c>
      <c r="D16" s="9">
        <v>100</v>
      </c>
      <c r="E16" s="9">
        <v>99.873599999999996</v>
      </c>
      <c r="F16" s="3" t="str">
        <f t="shared" si="0"/>
        <v>Same</v>
      </c>
      <c r="G16" s="3" t="str">
        <f t="shared" si="1"/>
        <v>Down</v>
      </c>
      <c r="H16" s="6">
        <f t="shared" si="3"/>
        <v>0</v>
      </c>
    </row>
    <row r="17" spans="1:8" x14ac:dyDescent="0.25">
      <c r="A17" s="3"/>
      <c r="B17" s="4" t="s">
        <v>253</v>
      </c>
      <c r="C17" s="4" t="s">
        <v>254</v>
      </c>
      <c r="D17" s="9">
        <v>100</v>
      </c>
      <c r="E17" s="9">
        <v>100</v>
      </c>
      <c r="F17" s="3" t="str">
        <f t="shared" si="0"/>
        <v>Same</v>
      </c>
      <c r="G17" s="3" t="str">
        <f t="shared" si="1"/>
        <v>Up</v>
      </c>
      <c r="H17" s="6">
        <f t="shared" si="3"/>
        <v>0</v>
      </c>
    </row>
    <row r="18" spans="1:8" x14ac:dyDescent="0.25">
      <c r="A18" s="3"/>
      <c r="B18" s="4" t="s">
        <v>254</v>
      </c>
      <c r="C18" s="4" t="s">
        <v>255</v>
      </c>
      <c r="D18" s="9">
        <v>83.333299999999994</v>
      </c>
      <c r="E18" s="9">
        <v>93.603200000000001</v>
      </c>
      <c r="F18" s="3" t="str">
        <f t="shared" si="0"/>
        <v>Down</v>
      </c>
      <c r="G18" s="3" t="str">
        <f t="shared" si="1"/>
        <v>Down</v>
      </c>
      <c r="H18" s="6">
        <f t="shared" si="3"/>
        <v>1</v>
      </c>
    </row>
    <row r="19" spans="1:8" x14ac:dyDescent="0.25">
      <c r="A19" s="3"/>
      <c r="B19" s="4" t="s">
        <v>255</v>
      </c>
      <c r="C19" s="4" t="s">
        <v>256</v>
      </c>
      <c r="D19" s="9">
        <v>87.244399999999999</v>
      </c>
      <c r="E19" s="9">
        <v>75.301000000000002</v>
      </c>
      <c r="F19" s="3" t="str">
        <f t="shared" si="0"/>
        <v>Up</v>
      </c>
      <c r="G19" s="3" t="str">
        <f t="shared" si="1"/>
        <v>Down</v>
      </c>
      <c r="H19" s="6">
        <f t="shared" si="3"/>
        <v>0</v>
      </c>
    </row>
    <row r="20" spans="1:8" x14ac:dyDescent="0.25">
      <c r="A20" s="3"/>
      <c r="B20" s="4" t="s">
        <v>256</v>
      </c>
      <c r="C20" s="4" t="s">
        <v>65</v>
      </c>
      <c r="D20" s="9">
        <v>99.911000000000001</v>
      </c>
      <c r="E20" s="9">
        <v>75.087437646923902</v>
      </c>
      <c r="F20" s="3" t="str">
        <f t="shared" si="0"/>
        <v>Up</v>
      </c>
      <c r="G20" s="3" t="str">
        <f t="shared" si="1"/>
        <v>Down</v>
      </c>
      <c r="H20" s="6">
        <f t="shared" si="3"/>
        <v>0</v>
      </c>
    </row>
    <row r="21" spans="1:8" x14ac:dyDescent="0.25">
      <c r="A21" s="3"/>
      <c r="B21" s="4" t="s">
        <v>65</v>
      </c>
      <c r="C21" s="4" t="s">
        <v>167</v>
      </c>
      <c r="D21" s="9">
        <v>99.733400000000003</v>
      </c>
      <c r="E21" s="9">
        <v>99.948499999999996</v>
      </c>
      <c r="F21" s="3" t="str">
        <f t="shared" si="0"/>
        <v>Down</v>
      </c>
      <c r="G21" s="3" t="str">
        <f t="shared" si="1"/>
        <v>Up</v>
      </c>
      <c r="H21" s="6">
        <f t="shared" si="3"/>
        <v>0</v>
      </c>
    </row>
    <row r="22" spans="1:8" x14ac:dyDescent="0.25">
      <c r="A22" s="3"/>
      <c r="B22" s="4" t="s">
        <v>167</v>
      </c>
      <c r="C22" s="4" t="s">
        <v>168</v>
      </c>
      <c r="D22" s="9">
        <v>99.911199999999994</v>
      </c>
      <c r="E22" s="9">
        <v>99.941199999999995</v>
      </c>
      <c r="F22" s="3" t="str">
        <f t="shared" si="0"/>
        <v>Up</v>
      </c>
      <c r="G22" s="3" t="str">
        <f t="shared" si="1"/>
        <v>Down</v>
      </c>
      <c r="H22" s="6">
        <f t="shared" si="3"/>
        <v>0</v>
      </c>
    </row>
    <row r="23" spans="1:8" x14ac:dyDescent="0.25">
      <c r="A23" s="3"/>
      <c r="B23" s="4" t="s">
        <v>168</v>
      </c>
      <c r="C23" s="4" t="s">
        <v>169</v>
      </c>
      <c r="D23" s="9">
        <v>100</v>
      </c>
      <c r="E23" s="9">
        <v>100</v>
      </c>
      <c r="F23" s="3" t="str">
        <f t="shared" si="0"/>
        <v>Up</v>
      </c>
      <c r="G23" s="3" t="str">
        <f t="shared" si="1"/>
        <v>Up</v>
      </c>
      <c r="H23" s="6">
        <f t="shared" si="3"/>
        <v>1</v>
      </c>
    </row>
    <row r="24" spans="1:8" x14ac:dyDescent="0.25">
      <c r="A24" s="3"/>
      <c r="B24" s="4" t="s">
        <v>169</v>
      </c>
      <c r="C24" s="4" t="s">
        <v>257</v>
      </c>
      <c r="D24" s="9">
        <v>90.085800000000006</v>
      </c>
      <c r="E24" s="9">
        <v>97.348399999999998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4" t="s">
        <v>257</v>
      </c>
      <c r="C25" s="4" t="s">
        <v>258</v>
      </c>
      <c r="D25" s="9">
        <v>99.112099999999998</v>
      </c>
      <c r="E25" s="9">
        <v>99.992800000000003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4" t="s">
        <v>258</v>
      </c>
      <c r="C26" s="4" t="s">
        <v>67</v>
      </c>
      <c r="D26" s="9">
        <v>99.112099999999998</v>
      </c>
      <c r="E26" s="9">
        <v>99.942800000000005</v>
      </c>
      <c r="F26" s="3" t="str">
        <f t="shared" si="0"/>
        <v>Same</v>
      </c>
      <c r="G26" s="3" t="str">
        <f t="shared" si="1"/>
        <v>Down</v>
      </c>
      <c r="H26" s="6">
        <f t="shared" si="3"/>
        <v>0</v>
      </c>
    </row>
    <row r="27" spans="1:8" x14ac:dyDescent="0.25">
      <c r="A27" s="3"/>
      <c r="B27" s="4" t="s">
        <v>67</v>
      </c>
      <c r="C27" s="4" t="s">
        <v>259</v>
      </c>
      <c r="D27" s="9">
        <v>99.615799999999993</v>
      </c>
      <c r="E27" s="9">
        <v>99.95</v>
      </c>
      <c r="F27" s="3" t="str">
        <f t="shared" si="0"/>
        <v>Up</v>
      </c>
      <c r="G27" s="3" t="str">
        <f t="shared" si="1"/>
        <v>Up</v>
      </c>
      <c r="H27" s="6">
        <f t="shared" si="3"/>
        <v>1</v>
      </c>
    </row>
    <row r="28" spans="1:8" x14ac:dyDescent="0.25">
      <c r="A28" s="3"/>
      <c r="B28" s="4" t="s">
        <v>259</v>
      </c>
      <c r="C28" s="4" t="s">
        <v>260</v>
      </c>
      <c r="D28" s="9">
        <v>99.559200000000004</v>
      </c>
      <c r="E28" s="9">
        <v>99.942800000000005</v>
      </c>
      <c r="F28" s="3" t="str">
        <f t="shared" si="0"/>
        <v>Down</v>
      </c>
      <c r="G28" s="3" t="str">
        <f t="shared" si="1"/>
        <v>Down</v>
      </c>
      <c r="H28" s="6">
        <f t="shared" si="3"/>
        <v>1</v>
      </c>
    </row>
    <row r="29" spans="1:8" x14ac:dyDescent="0.25">
      <c r="A29" s="3"/>
      <c r="B29" s="4" t="s">
        <v>260</v>
      </c>
      <c r="C29" s="4" t="s">
        <v>261</v>
      </c>
      <c r="D29" s="9">
        <v>98.867900000000006</v>
      </c>
      <c r="E29" s="9">
        <v>99.992800000000003</v>
      </c>
      <c r="F29" s="3" t="str">
        <f t="shared" si="0"/>
        <v>Down</v>
      </c>
      <c r="G29" s="3" t="str">
        <f t="shared" si="1"/>
        <v>Up</v>
      </c>
      <c r="H29" s="6">
        <f t="shared" si="3"/>
        <v>0</v>
      </c>
    </row>
    <row r="32" spans="1:8" x14ac:dyDescent="0.25">
      <c r="F32" s="12" t="s">
        <v>242</v>
      </c>
      <c r="H32" s="1">
        <f>COUNTIF(H4:H29,1)</f>
        <v>15</v>
      </c>
    </row>
    <row r="33" spans="6:8" x14ac:dyDescent="0.25">
      <c r="F33" s="12" t="s">
        <v>240</v>
      </c>
      <c r="H33" s="1">
        <f>COUNT(H4:H29)</f>
        <v>26</v>
      </c>
    </row>
    <row r="34" spans="6:8" x14ac:dyDescent="0.25">
      <c r="F34" s="43" t="s">
        <v>243</v>
      </c>
      <c r="G34" s="43"/>
      <c r="H34" s="26">
        <f>(H32/H33)*100</f>
        <v>57.692307692307686</v>
      </c>
    </row>
  </sheetData>
  <mergeCells count="2">
    <mergeCell ref="B1:C1"/>
    <mergeCell ref="F34:G3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C6CB-CD2D-4B17-B7B5-807EF0E09EEC}">
  <dimension ref="A1:J104"/>
  <sheetViews>
    <sheetView zoomScaleNormal="100" workbookViewId="0">
      <selection activeCell="J11" sqref="J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4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56"/>
      <c r="C2" s="45"/>
      <c r="D2" s="46"/>
      <c r="E2" s="46"/>
      <c r="F2" s="47"/>
      <c r="G2" s="47"/>
      <c r="H2" s="48"/>
    </row>
    <row r="3" spans="1:10" x14ac:dyDescent="0.25">
      <c r="A3" s="3" t="s">
        <v>315</v>
      </c>
      <c r="B3" s="3" t="s">
        <v>314</v>
      </c>
      <c r="C3" s="6" t="s">
        <v>262</v>
      </c>
      <c r="D3" s="9">
        <v>98.951382199999998</v>
      </c>
      <c r="E3" s="9">
        <v>98.951382268827402</v>
      </c>
      <c r="F3" s="3"/>
      <c r="G3" s="3"/>
      <c r="H3" s="6"/>
    </row>
    <row r="4" spans="1:10" x14ac:dyDescent="0.25">
      <c r="A4" s="3"/>
      <c r="B4" s="3" t="s">
        <v>262</v>
      </c>
      <c r="C4" s="6" t="s">
        <v>263</v>
      </c>
      <c r="D4" s="9">
        <v>99.500200000000007</v>
      </c>
      <c r="E4" s="9">
        <v>99.500200000000007</v>
      </c>
      <c r="F4" s="3" t="str">
        <f t="shared" ref="F4:F29" si="0">_xlfn.IFS(D4&gt;D3,"Up",D4&lt;D3,"Down",D4=D3,"Same")</f>
        <v>Up</v>
      </c>
      <c r="G4" s="3" t="str">
        <f t="shared" ref="G4:G29" si="1">_xlfn.IFS(E4&gt;E3,"Up",E4&lt;E3,"Down",E4=E3,"Same")</f>
        <v>Up</v>
      </c>
      <c r="H4" s="6">
        <f t="shared" ref="H4:H13" si="2">IF(F4=G4,1,0)</f>
        <v>1</v>
      </c>
    </row>
    <row r="5" spans="1:10" x14ac:dyDescent="0.25">
      <c r="A5" s="3"/>
      <c r="B5" s="3" t="s">
        <v>263</v>
      </c>
      <c r="C5" s="6" t="s">
        <v>182</v>
      </c>
      <c r="D5" s="9">
        <v>100</v>
      </c>
      <c r="E5" s="9">
        <v>100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  <c r="J5" t="s">
        <v>339</v>
      </c>
    </row>
    <row r="6" spans="1:10" x14ac:dyDescent="0.25">
      <c r="A6" s="3"/>
      <c r="B6" s="6" t="s">
        <v>182</v>
      </c>
      <c r="C6" s="6" t="s">
        <v>199</v>
      </c>
      <c r="D6" s="9">
        <v>99.595399999999998</v>
      </c>
      <c r="E6" s="9">
        <v>99.595399999999998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6" t="s">
        <v>199</v>
      </c>
      <c r="C7" s="6" t="s">
        <v>200</v>
      </c>
      <c r="D7" s="9">
        <v>98.669200000000004</v>
      </c>
      <c r="E7" s="9">
        <v>98.669200000000004</v>
      </c>
      <c r="F7" s="3" t="str">
        <f t="shared" si="0"/>
        <v>Down</v>
      </c>
      <c r="G7" s="3" t="str">
        <f t="shared" si="1"/>
        <v>Down</v>
      </c>
      <c r="H7" s="6">
        <f t="shared" si="2"/>
        <v>1</v>
      </c>
    </row>
    <row r="8" spans="1:10" x14ac:dyDescent="0.25">
      <c r="A8" s="3"/>
      <c r="B8" s="6" t="s">
        <v>200</v>
      </c>
      <c r="C8" s="6" t="s">
        <v>264</v>
      </c>
      <c r="D8" s="9">
        <v>98.156000000000006</v>
      </c>
      <c r="E8" s="9">
        <v>98.156000000000006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0" x14ac:dyDescent="0.25">
      <c r="A9" s="3"/>
      <c r="B9" s="6" t="s">
        <v>264</v>
      </c>
      <c r="C9" s="6" t="s">
        <v>265</v>
      </c>
      <c r="D9" s="9">
        <v>97.281099999999995</v>
      </c>
      <c r="E9" s="9">
        <v>97.281099999999995</v>
      </c>
      <c r="F9" s="3" t="str">
        <f t="shared" si="0"/>
        <v>Down</v>
      </c>
      <c r="G9" s="3" t="str">
        <f t="shared" si="1"/>
        <v>Down</v>
      </c>
      <c r="H9" s="6">
        <f t="shared" si="2"/>
        <v>1</v>
      </c>
    </row>
    <row r="10" spans="1:10" x14ac:dyDescent="0.25">
      <c r="A10" s="3"/>
      <c r="B10" s="6" t="s">
        <v>265</v>
      </c>
      <c r="C10" s="6" t="s">
        <v>266</v>
      </c>
      <c r="D10" s="9">
        <v>98.679100000000005</v>
      </c>
      <c r="E10" s="9">
        <v>98.679100000000005</v>
      </c>
      <c r="F10" s="3" t="str">
        <f t="shared" si="0"/>
        <v>Up</v>
      </c>
      <c r="G10" s="3" t="str">
        <f t="shared" si="1"/>
        <v>Up</v>
      </c>
      <c r="H10" s="6">
        <f t="shared" si="2"/>
        <v>1</v>
      </c>
    </row>
    <row r="11" spans="1:10" x14ac:dyDescent="0.25">
      <c r="A11" s="3"/>
      <c r="B11" s="6" t="s">
        <v>266</v>
      </c>
      <c r="C11" s="6" t="s">
        <v>267</v>
      </c>
      <c r="D11" s="9">
        <v>98.546899999999994</v>
      </c>
      <c r="E11" s="9">
        <v>98.546899999999994</v>
      </c>
      <c r="F11" s="3" t="str">
        <f t="shared" si="0"/>
        <v>Down</v>
      </c>
      <c r="G11" s="3" t="str">
        <f t="shared" si="1"/>
        <v>Down</v>
      </c>
      <c r="H11" s="6">
        <f t="shared" si="2"/>
        <v>1</v>
      </c>
    </row>
    <row r="12" spans="1:10" x14ac:dyDescent="0.25">
      <c r="A12" s="3"/>
      <c r="B12" s="6" t="s">
        <v>267</v>
      </c>
      <c r="C12" s="6" t="s">
        <v>268</v>
      </c>
      <c r="D12" s="9">
        <v>99.786600000000007</v>
      </c>
      <c r="E12" s="9">
        <v>99.786600000000007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6" t="s">
        <v>268</v>
      </c>
      <c r="C13" s="6" t="s">
        <v>269</v>
      </c>
      <c r="D13" s="9">
        <v>100</v>
      </c>
      <c r="E13" s="9">
        <v>100</v>
      </c>
      <c r="F13" s="3" t="str">
        <f t="shared" si="0"/>
        <v>Up</v>
      </c>
      <c r="G13" s="3" t="str">
        <f t="shared" si="1"/>
        <v>Up</v>
      </c>
      <c r="H13" s="6">
        <f t="shared" si="2"/>
        <v>1</v>
      </c>
    </row>
    <row r="14" spans="1:10" x14ac:dyDescent="0.25">
      <c r="A14" s="3"/>
      <c r="B14" s="6" t="s">
        <v>269</v>
      </c>
      <c r="C14" s="6" t="s">
        <v>270</v>
      </c>
      <c r="D14" s="9">
        <v>99.268799999999999</v>
      </c>
      <c r="E14" s="9">
        <v>99.268799999999999</v>
      </c>
      <c r="F14" s="3" t="str">
        <f t="shared" si="0"/>
        <v>Down</v>
      </c>
      <c r="G14" s="3" t="str">
        <f t="shared" si="1"/>
        <v>Down</v>
      </c>
      <c r="H14" s="6">
        <f t="shared" ref="H14:H77" si="3">IF(F14=G14,1,0)</f>
        <v>1</v>
      </c>
    </row>
    <row r="15" spans="1:10" x14ac:dyDescent="0.25">
      <c r="A15" s="3"/>
      <c r="B15" s="6" t="s">
        <v>270</v>
      </c>
      <c r="C15" s="6" t="s">
        <v>271</v>
      </c>
      <c r="D15" s="9">
        <v>99.811899999999994</v>
      </c>
      <c r="E15" s="9">
        <v>99.811899999999994</v>
      </c>
      <c r="F15" s="3" t="str">
        <f t="shared" si="0"/>
        <v>Up</v>
      </c>
      <c r="G15" s="3" t="str">
        <f t="shared" si="1"/>
        <v>Up</v>
      </c>
      <c r="H15" s="6">
        <f t="shared" si="3"/>
        <v>1</v>
      </c>
    </row>
    <row r="16" spans="1:10" x14ac:dyDescent="0.25">
      <c r="A16" s="3"/>
      <c r="B16" s="6" t="s">
        <v>271</v>
      </c>
      <c r="C16" s="6" t="s">
        <v>272</v>
      </c>
      <c r="D16" s="9">
        <v>99.8352</v>
      </c>
      <c r="E16" s="9">
        <v>99.8352</v>
      </c>
      <c r="F16" s="3" t="str">
        <f t="shared" si="0"/>
        <v>Up</v>
      </c>
      <c r="G16" s="3" t="str">
        <f t="shared" si="1"/>
        <v>Up</v>
      </c>
      <c r="H16" s="6">
        <f t="shared" si="3"/>
        <v>1</v>
      </c>
    </row>
    <row r="17" spans="1:8" x14ac:dyDescent="0.25">
      <c r="A17" s="3"/>
      <c r="B17" s="6" t="s">
        <v>272</v>
      </c>
      <c r="C17" s="6" t="s">
        <v>273</v>
      </c>
      <c r="D17" s="9">
        <v>99.905799999999999</v>
      </c>
      <c r="E17" s="9">
        <v>99.905799999999999</v>
      </c>
      <c r="F17" s="3" t="str">
        <f t="shared" si="0"/>
        <v>Up</v>
      </c>
      <c r="G17" s="3" t="str">
        <f t="shared" si="1"/>
        <v>Up</v>
      </c>
      <c r="H17" s="6">
        <f t="shared" si="3"/>
        <v>1</v>
      </c>
    </row>
    <row r="18" spans="1:8" x14ac:dyDescent="0.25">
      <c r="A18" s="3"/>
      <c r="B18" s="6" t="s">
        <v>273</v>
      </c>
      <c r="C18" s="6" t="s">
        <v>274</v>
      </c>
      <c r="D18" s="9">
        <v>99.9529</v>
      </c>
      <c r="E18" s="9">
        <v>99.9529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6" t="s">
        <v>274</v>
      </c>
      <c r="C19" s="6" t="s">
        <v>275</v>
      </c>
      <c r="D19" s="9">
        <v>71.290999999999997</v>
      </c>
      <c r="E19" s="9">
        <v>71.290999999999997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3" t="s">
        <v>275</v>
      </c>
      <c r="C20" s="6" t="s">
        <v>276</v>
      </c>
      <c r="D20" s="9">
        <v>90.874106600000005</v>
      </c>
      <c r="E20" s="9">
        <v>90.874106600000005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3" t="s">
        <v>276</v>
      </c>
      <c r="C21" s="6" t="s">
        <v>277</v>
      </c>
      <c r="D21" s="9">
        <v>95.653729200000001</v>
      </c>
      <c r="E21" s="9">
        <v>95.653700000000001</v>
      </c>
      <c r="F21" s="3" t="str">
        <f t="shared" si="0"/>
        <v>Up</v>
      </c>
      <c r="G21" s="3" t="str">
        <f t="shared" si="1"/>
        <v>Up</v>
      </c>
      <c r="H21" s="6">
        <f t="shared" si="3"/>
        <v>1</v>
      </c>
    </row>
    <row r="22" spans="1:8" x14ac:dyDescent="0.25">
      <c r="A22" s="3"/>
      <c r="B22" s="3" t="s">
        <v>277</v>
      </c>
      <c r="C22" s="6" t="s">
        <v>183</v>
      </c>
      <c r="D22" s="9">
        <v>97.608926600000004</v>
      </c>
      <c r="E22" s="9">
        <v>97.608926600000004</v>
      </c>
      <c r="F22" s="3" t="str">
        <f t="shared" si="0"/>
        <v>Up</v>
      </c>
      <c r="G22" s="3" t="str">
        <f t="shared" si="1"/>
        <v>Up</v>
      </c>
      <c r="H22" s="6">
        <f t="shared" si="3"/>
        <v>1</v>
      </c>
    </row>
    <row r="23" spans="1:8" x14ac:dyDescent="0.25">
      <c r="A23" s="3"/>
      <c r="B23" s="6" t="s">
        <v>183</v>
      </c>
      <c r="C23" s="6" t="s">
        <v>201</v>
      </c>
      <c r="D23" s="9">
        <v>95.502600000000001</v>
      </c>
      <c r="E23" s="9">
        <v>95.502600000000001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6" t="s">
        <v>201</v>
      </c>
      <c r="C24" s="6" t="s">
        <v>278</v>
      </c>
      <c r="D24" s="9">
        <v>100</v>
      </c>
      <c r="E24" s="9">
        <v>100</v>
      </c>
      <c r="F24" s="3" t="str">
        <f t="shared" si="0"/>
        <v>Up</v>
      </c>
      <c r="G24" s="3" t="str">
        <f t="shared" si="1"/>
        <v>Up</v>
      </c>
      <c r="H24" s="6">
        <f t="shared" si="3"/>
        <v>1</v>
      </c>
    </row>
    <row r="25" spans="1:8" x14ac:dyDescent="0.25">
      <c r="A25" s="3"/>
      <c r="B25" s="6" t="s">
        <v>278</v>
      </c>
      <c r="C25" s="6" t="s">
        <v>279</v>
      </c>
      <c r="D25" s="9">
        <v>98.6995</v>
      </c>
      <c r="E25" s="9">
        <v>98.6995</v>
      </c>
      <c r="F25" s="3" t="str">
        <f t="shared" si="0"/>
        <v>Down</v>
      </c>
      <c r="G25" s="3" t="str">
        <f t="shared" si="1"/>
        <v>Down</v>
      </c>
      <c r="H25" s="6">
        <f t="shared" si="3"/>
        <v>1</v>
      </c>
    </row>
    <row r="26" spans="1:8" x14ac:dyDescent="0.25">
      <c r="A26" s="3"/>
      <c r="B26" s="6" t="s">
        <v>279</v>
      </c>
      <c r="C26" s="6" t="s">
        <v>280</v>
      </c>
      <c r="D26" s="9">
        <v>99.607900000000001</v>
      </c>
      <c r="E26" s="9">
        <v>99.607900000000001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6" t="s">
        <v>280</v>
      </c>
      <c r="C27" s="6" t="s">
        <v>281</v>
      </c>
      <c r="D27" s="9">
        <v>99.574299999999994</v>
      </c>
      <c r="E27" s="9">
        <v>99.574299999999994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6" t="s">
        <v>281</v>
      </c>
      <c r="C28" s="6" t="s">
        <v>282</v>
      </c>
      <c r="D28" s="9">
        <v>99.829800000000006</v>
      </c>
      <c r="E28" s="9">
        <v>99.829800000000006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6" t="s">
        <v>282</v>
      </c>
      <c r="C29" s="6" t="s">
        <v>283</v>
      </c>
      <c r="D29" s="9">
        <v>99.761700000000005</v>
      </c>
      <c r="E29" s="9">
        <v>99.761700000000005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6" t="s">
        <v>283</v>
      </c>
      <c r="C30" s="6" t="s">
        <v>284</v>
      </c>
      <c r="D30" s="9">
        <v>99.965900000000005</v>
      </c>
      <c r="E30" s="9">
        <v>99.965900000000005</v>
      </c>
      <c r="F30" s="3" t="str">
        <f t="shared" ref="F30:F93" si="4">_xlfn.IFS(D30&gt;D29,"Up",D30&lt;D29,"Down",D30=D29,"Same")</f>
        <v>Up</v>
      </c>
      <c r="G30" s="3" t="str">
        <f t="shared" ref="G30:G93" si="5">_xlfn.IFS(E30&gt;E29,"Up",E30&lt;E29,"Down",E30=E29,"Same")</f>
        <v>Up</v>
      </c>
      <c r="H30" s="6">
        <f t="shared" si="3"/>
        <v>1</v>
      </c>
    </row>
    <row r="31" spans="1:8" x14ac:dyDescent="0.25">
      <c r="A31" s="3"/>
      <c r="B31" s="6" t="s">
        <v>284</v>
      </c>
      <c r="C31" s="6" t="s">
        <v>285</v>
      </c>
      <c r="D31" s="9">
        <v>99.863900000000001</v>
      </c>
      <c r="E31" s="9">
        <v>99.863900000000001</v>
      </c>
      <c r="F31" s="3" t="str">
        <f t="shared" si="4"/>
        <v>Down</v>
      </c>
      <c r="G31" s="3" t="str">
        <f t="shared" si="5"/>
        <v>Down</v>
      </c>
      <c r="H31" s="6">
        <f t="shared" si="3"/>
        <v>1</v>
      </c>
    </row>
    <row r="32" spans="1:8" x14ac:dyDescent="0.25">
      <c r="A32" s="3"/>
      <c r="B32" s="6" t="s">
        <v>285</v>
      </c>
      <c r="C32" s="6" t="s">
        <v>286</v>
      </c>
      <c r="D32" s="9">
        <v>100</v>
      </c>
      <c r="E32" s="9">
        <v>100</v>
      </c>
      <c r="F32" s="3" t="str">
        <f t="shared" si="4"/>
        <v>Up</v>
      </c>
      <c r="G32" s="3" t="str">
        <f t="shared" si="5"/>
        <v>Up</v>
      </c>
      <c r="H32" s="6">
        <f t="shared" si="3"/>
        <v>1</v>
      </c>
    </row>
    <row r="33" spans="1:8" x14ac:dyDescent="0.25">
      <c r="A33" s="3"/>
      <c r="B33" s="6" t="s">
        <v>286</v>
      </c>
      <c r="C33" s="6" t="s">
        <v>287</v>
      </c>
      <c r="D33" s="9">
        <v>88.536100000000005</v>
      </c>
      <c r="E33" s="9">
        <v>86.969099999999997</v>
      </c>
      <c r="F33" s="3" t="str">
        <f t="shared" si="4"/>
        <v>Down</v>
      </c>
      <c r="G33" s="3" t="str">
        <f t="shared" si="5"/>
        <v>Down</v>
      </c>
      <c r="H33" s="6">
        <f t="shared" si="3"/>
        <v>1</v>
      </c>
    </row>
    <row r="34" spans="1:8" x14ac:dyDescent="0.25">
      <c r="A34" s="3"/>
      <c r="B34" s="6" t="s">
        <v>287</v>
      </c>
      <c r="C34" s="6" t="s">
        <v>288</v>
      </c>
      <c r="D34" s="9">
        <v>99.968163000000004</v>
      </c>
      <c r="E34" s="9">
        <v>99.969268499999998</v>
      </c>
      <c r="F34" s="3" t="str">
        <f t="shared" si="4"/>
        <v>Up</v>
      </c>
      <c r="G34" s="3" t="str">
        <f t="shared" si="5"/>
        <v>Up</v>
      </c>
      <c r="H34" s="6">
        <f t="shared" si="3"/>
        <v>1</v>
      </c>
    </row>
    <row r="35" spans="1:8" x14ac:dyDescent="0.25">
      <c r="A35" s="3"/>
      <c r="B35" s="29" t="s">
        <v>288</v>
      </c>
      <c r="C35" s="6" t="s">
        <v>289</v>
      </c>
      <c r="D35" s="9">
        <v>98.954800000000006</v>
      </c>
      <c r="E35" s="9">
        <v>98.846800000000002</v>
      </c>
      <c r="F35" s="3" t="str">
        <f t="shared" si="4"/>
        <v>Down</v>
      </c>
      <c r="G35" s="3" t="str">
        <f t="shared" si="5"/>
        <v>Down</v>
      </c>
      <c r="H35" s="6">
        <f t="shared" si="3"/>
        <v>1</v>
      </c>
    </row>
    <row r="36" spans="1:8" x14ac:dyDescent="0.25">
      <c r="A36" s="3"/>
      <c r="B36" s="6" t="s">
        <v>289</v>
      </c>
      <c r="C36" s="6" t="s">
        <v>23</v>
      </c>
      <c r="D36" s="9">
        <v>99.240025000000003</v>
      </c>
      <c r="E36" s="9">
        <v>97.485461999999998</v>
      </c>
      <c r="F36" s="3" t="str">
        <f t="shared" si="4"/>
        <v>Up</v>
      </c>
      <c r="G36" s="3" t="str">
        <f t="shared" si="5"/>
        <v>Down</v>
      </c>
      <c r="H36" s="6">
        <f t="shared" si="3"/>
        <v>0</v>
      </c>
    </row>
    <row r="37" spans="1:8" x14ac:dyDescent="0.25">
      <c r="A37" s="3"/>
      <c r="B37" s="6" t="s">
        <v>23</v>
      </c>
      <c r="C37" s="6" t="s">
        <v>36</v>
      </c>
      <c r="D37" s="9">
        <v>94.652900000000002</v>
      </c>
      <c r="E37" s="9">
        <v>95.072000000000003</v>
      </c>
      <c r="F37" s="3" t="str">
        <f t="shared" si="4"/>
        <v>Down</v>
      </c>
      <c r="G37" s="3" t="str">
        <f t="shared" si="5"/>
        <v>Down</v>
      </c>
      <c r="H37" s="6">
        <f t="shared" si="3"/>
        <v>1</v>
      </c>
    </row>
    <row r="38" spans="1:8" x14ac:dyDescent="0.25">
      <c r="A38" s="3"/>
      <c r="B38" s="6" t="s">
        <v>36</v>
      </c>
      <c r="C38" s="6" t="s">
        <v>37</v>
      </c>
      <c r="D38" s="9">
        <v>99.2821</v>
      </c>
      <c r="E38" s="9">
        <v>99.2821</v>
      </c>
      <c r="F38" s="3" t="str">
        <f t="shared" si="4"/>
        <v>Up</v>
      </c>
      <c r="G38" s="3" t="str">
        <f t="shared" si="5"/>
        <v>Up</v>
      </c>
      <c r="H38" s="6">
        <f t="shared" si="3"/>
        <v>1</v>
      </c>
    </row>
    <row r="39" spans="1:8" x14ac:dyDescent="0.25">
      <c r="A39" s="3"/>
      <c r="B39" s="6" t="s">
        <v>37</v>
      </c>
      <c r="C39" s="6" t="s">
        <v>38</v>
      </c>
      <c r="D39" s="9">
        <v>99.241399999999999</v>
      </c>
      <c r="E39" s="9">
        <v>99.241399999999999</v>
      </c>
      <c r="F39" s="3" t="str">
        <f t="shared" si="4"/>
        <v>Down</v>
      </c>
      <c r="G39" s="3" t="str">
        <f t="shared" si="5"/>
        <v>Down</v>
      </c>
      <c r="H39" s="6">
        <f t="shared" si="3"/>
        <v>1</v>
      </c>
    </row>
    <row r="40" spans="1:8" x14ac:dyDescent="0.25">
      <c r="A40" s="3"/>
      <c r="B40" s="6" t="s">
        <v>38</v>
      </c>
      <c r="C40" s="6" t="s">
        <v>24</v>
      </c>
      <c r="D40" s="9">
        <v>99.861599999999996</v>
      </c>
      <c r="E40" s="9">
        <v>99.861599999999996</v>
      </c>
      <c r="F40" s="3" t="str">
        <f t="shared" si="4"/>
        <v>Up</v>
      </c>
      <c r="G40" s="3" t="str">
        <f t="shared" si="5"/>
        <v>Up</v>
      </c>
      <c r="H40" s="6">
        <f t="shared" si="3"/>
        <v>1</v>
      </c>
    </row>
    <row r="41" spans="1:8" x14ac:dyDescent="0.25">
      <c r="A41" s="3"/>
      <c r="B41" s="6" t="s">
        <v>24</v>
      </c>
      <c r="C41" s="6" t="s">
        <v>290</v>
      </c>
      <c r="D41" s="9">
        <v>99.662099999999995</v>
      </c>
      <c r="E41" s="9">
        <v>99.662099999999995</v>
      </c>
      <c r="F41" s="3" t="str">
        <f t="shared" si="4"/>
        <v>Down</v>
      </c>
      <c r="G41" s="3" t="str">
        <f t="shared" si="5"/>
        <v>Down</v>
      </c>
      <c r="H41" s="6">
        <f t="shared" si="3"/>
        <v>1</v>
      </c>
    </row>
    <row r="42" spans="1:8" x14ac:dyDescent="0.25">
      <c r="A42" s="3"/>
      <c r="B42" s="6" t="s">
        <v>290</v>
      </c>
      <c r="C42" s="6" t="s">
        <v>291</v>
      </c>
      <c r="D42" s="9">
        <v>99.693100000000001</v>
      </c>
      <c r="E42" s="9">
        <v>99.693100000000001</v>
      </c>
      <c r="F42" s="3" t="str">
        <f t="shared" si="4"/>
        <v>Up</v>
      </c>
      <c r="G42" s="3" t="str">
        <f t="shared" si="5"/>
        <v>Up</v>
      </c>
      <c r="H42" s="6">
        <f t="shared" si="3"/>
        <v>1</v>
      </c>
    </row>
    <row r="43" spans="1:8" x14ac:dyDescent="0.25">
      <c r="A43" s="3"/>
      <c r="B43" s="6" t="s">
        <v>291</v>
      </c>
      <c r="C43" s="6" t="s">
        <v>292</v>
      </c>
      <c r="D43" s="9">
        <v>99.800700000000006</v>
      </c>
      <c r="E43" s="9">
        <v>99.800700000000006</v>
      </c>
      <c r="F43" s="3" t="str">
        <f t="shared" si="4"/>
        <v>Up</v>
      </c>
      <c r="G43" s="3" t="str">
        <f t="shared" si="5"/>
        <v>Up</v>
      </c>
      <c r="H43" s="6">
        <f t="shared" si="3"/>
        <v>1</v>
      </c>
    </row>
    <row r="44" spans="1:8" x14ac:dyDescent="0.25">
      <c r="A44" s="3"/>
      <c r="B44" s="6" t="s">
        <v>292</v>
      </c>
      <c r="C44" s="6" t="s">
        <v>293</v>
      </c>
      <c r="D44" s="9">
        <v>99.800600000000003</v>
      </c>
      <c r="E44" s="9">
        <v>99.800600000000003</v>
      </c>
      <c r="F44" s="3" t="str">
        <f t="shared" si="4"/>
        <v>Down</v>
      </c>
      <c r="G44" s="3" t="str">
        <f t="shared" si="5"/>
        <v>Down</v>
      </c>
      <c r="H44" s="6">
        <f t="shared" si="3"/>
        <v>1</v>
      </c>
    </row>
    <row r="45" spans="1:8" x14ac:dyDescent="0.25">
      <c r="A45" s="3"/>
      <c r="B45" s="6" t="s">
        <v>293</v>
      </c>
      <c r="C45" s="6" t="s">
        <v>294</v>
      </c>
      <c r="D45" s="9">
        <v>100</v>
      </c>
      <c r="E45" s="9">
        <v>100</v>
      </c>
      <c r="F45" s="3" t="str">
        <f t="shared" si="4"/>
        <v>Up</v>
      </c>
      <c r="G45" s="3" t="str">
        <f t="shared" si="5"/>
        <v>Up</v>
      </c>
      <c r="H45" s="6">
        <f t="shared" si="3"/>
        <v>1</v>
      </c>
    </row>
    <row r="46" spans="1:8" x14ac:dyDescent="0.25">
      <c r="A46" s="3"/>
      <c r="B46" s="6" t="s">
        <v>294</v>
      </c>
      <c r="C46" s="6" t="s">
        <v>295</v>
      </c>
      <c r="D46" s="9">
        <v>99.953900000000004</v>
      </c>
      <c r="E46" s="9">
        <v>99.953900000000004</v>
      </c>
      <c r="F46" s="3" t="str">
        <f t="shared" si="4"/>
        <v>Down</v>
      </c>
      <c r="G46" s="3" t="str">
        <f t="shared" si="5"/>
        <v>Down</v>
      </c>
      <c r="H46" s="6">
        <f t="shared" si="3"/>
        <v>1</v>
      </c>
    </row>
    <row r="47" spans="1:8" x14ac:dyDescent="0.25">
      <c r="A47" s="3"/>
      <c r="B47" s="6" t="s">
        <v>295</v>
      </c>
      <c r="C47" s="6" t="s">
        <v>55</v>
      </c>
      <c r="D47" s="9">
        <v>90.369799999999998</v>
      </c>
      <c r="E47" s="9">
        <v>90.343000000000004</v>
      </c>
      <c r="F47" s="3" t="str">
        <f t="shared" si="4"/>
        <v>Down</v>
      </c>
      <c r="G47" s="3" t="str">
        <f t="shared" si="5"/>
        <v>Down</v>
      </c>
      <c r="H47" s="6">
        <f t="shared" si="3"/>
        <v>1</v>
      </c>
    </row>
    <row r="48" spans="1:8" x14ac:dyDescent="0.25">
      <c r="A48" s="3"/>
      <c r="B48" s="6" t="s">
        <v>55</v>
      </c>
      <c r="C48" s="6" t="s">
        <v>39</v>
      </c>
      <c r="D48" s="9">
        <v>98.713499999999996</v>
      </c>
      <c r="E48" s="9">
        <v>98.714200000000005</v>
      </c>
      <c r="F48" s="3" t="str">
        <f t="shared" si="4"/>
        <v>Up</v>
      </c>
      <c r="G48" s="3" t="str">
        <f t="shared" si="5"/>
        <v>Up</v>
      </c>
      <c r="H48" s="6">
        <f t="shared" si="3"/>
        <v>1</v>
      </c>
    </row>
    <row r="49" spans="1:8" x14ac:dyDescent="0.25">
      <c r="A49" s="3"/>
      <c r="B49" s="6" t="s">
        <v>39</v>
      </c>
      <c r="C49" s="6" t="s">
        <v>40</v>
      </c>
      <c r="D49" s="9">
        <v>99.642600000000002</v>
      </c>
      <c r="E49" s="9">
        <v>99.642799999999994</v>
      </c>
      <c r="F49" s="3" t="str">
        <f t="shared" si="4"/>
        <v>Up</v>
      </c>
      <c r="G49" s="3" t="str">
        <f t="shared" si="5"/>
        <v>Up</v>
      </c>
      <c r="H49" s="6">
        <f t="shared" si="3"/>
        <v>1</v>
      </c>
    </row>
    <row r="50" spans="1:8" x14ac:dyDescent="0.25">
      <c r="A50" s="3"/>
      <c r="B50" s="6" t="s">
        <v>40</v>
      </c>
      <c r="C50" s="6" t="s">
        <v>41</v>
      </c>
      <c r="D50" s="9">
        <v>99.686300000000003</v>
      </c>
      <c r="E50" s="9">
        <v>99.686499999999995</v>
      </c>
      <c r="F50" s="3" t="str">
        <f t="shared" si="4"/>
        <v>Up</v>
      </c>
      <c r="G50" s="3" t="str">
        <f t="shared" si="5"/>
        <v>Up</v>
      </c>
      <c r="H50" s="6">
        <f t="shared" si="3"/>
        <v>1</v>
      </c>
    </row>
    <row r="51" spans="1:8" x14ac:dyDescent="0.25">
      <c r="A51" s="3"/>
      <c r="B51" s="6" t="s">
        <v>41</v>
      </c>
      <c r="C51" s="6" t="s">
        <v>42</v>
      </c>
      <c r="D51" s="9">
        <v>99.744100000000003</v>
      </c>
      <c r="E51" s="9">
        <v>99.744299999999996</v>
      </c>
      <c r="F51" s="3" t="str">
        <f t="shared" si="4"/>
        <v>Up</v>
      </c>
      <c r="G51" s="3" t="str">
        <f t="shared" si="5"/>
        <v>Up</v>
      </c>
      <c r="H51" s="6">
        <f t="shared" si="3"/>
        <v>1</v>
      </c>
    </row>
    <row r="52" spans="1:8" x14ac:dyDescent="0.25">
      <c r="A52" s="3"/>
      <c r="B52" s="6" t="s">
        <v>42</v>
      </c>
      <c r="C52" s="6" t="s">
        <v>43</v>
      </c>
      <c r="D52" s="9">
        <v>100</v>
      </c>
      <c r="E52" s="9">
        <v>100</v>
      </c>
      <c r="F52" s="3" t="str">
        <f t="shared" si="4"/>
        <v>Up</v>
      </c>
      <c r="G52" s="3" t="str">
        <f t="shared" si="5"/>
        <v>Up</v>
      </c>
      <c r="H52" s="6">
        <f t="shared" si="3"/>
        <v>1</v>
      </c>
    </row>
    <row r="53" spans="1:8" x14ac:dyDescent="0.25">
      <c r="A53" s="3"/>
      <c r="B53" s="6" t="s">
        <v>43</v>
      </c>
      <c r="C53" s="6" t="s">
        <v>296</v>
      </c>
      <c r="D53" s="9">
        <v>99.659499999999994</v>
      </c>
      <c r="E53" s="9">
        <v>99.659499999999994</v>
      </c>
      <c r="F53" s="3" t="str">
        <f t="shared" si="4"/>
        <v>Down</v>
      </c>
      <c r="G53" s="3" t="str">
        <f t="shared" si="5"/>
        <v>Down</v>
      </c>
      <c r="H53" s="6">
        <f t="shared" si="3"/>
        <v>1</v>
      </c>
    </row>
    <row r="54" spans="1:8" x14ac:dyDescent="0.25">
      <c r="A54" s="3"/>
      <c r="B54" s="6" t="s">
        <v>296</v>
      </c>
      <c r="C54" s="6" t="s">
        <v>297</v>
      </c>
      <c r="D54" s="9">
        <v>99.533100000000005</v>
      </c>
      <c r="E54" s="9">
        <v>99.533299999999997</v>
      </c>
      <c r="F54" s="3" t="str">
        <f t="shared" si="4"/>
        <v>Down</v>
      </c>
      <c r="G54" s="3" t="str">
        <f t="shared" si="5"/>
        <v>Down</v>
      </c>
      <c r="H54" s="6">
        <f t="shared" si="3"/>
        <v>1</v>
      </c>
    </row>
    <row r="55" spans="1:8" x14ac:dyDescent="0.25">
      <c r="A55" s="3"/>
      <c r="B55" s="6" t="s">
        <v>297</v>
      </c>
      <c r="C55" s="6" t="s">
        <v>44</v>
      </c>
      <c r="D55" s="9">
        <v>99.774100000000004</v>
      </c>
      <c r="E55" s="9">
        <v>99.774199999999993</v>
      </c>
      <c r="F55" s="3" t="str">
        <f t="shared" si="4"/>
        <v>Up</v>
      </c>
      <c r="G55" s="3" t="str">
        <f t="shared" si="5"/>
        <v>Up</v>
      </c>
      <c r="H55" s="6">
        <f t="shared" si="3"/>
        <v>1</v>
      </c>
    </row>
    <row r="56" spans="1:8" x14ac:dyDescent="0.25">
      <c r="A56" s="3"/>
      <c r="B56" s="6" t="s">
        <v>44</v>
      </c>
      <c r="C56" s="6" t="s">
        <v>45</v>
      </c>
      <c r="D56" s="9">
        <v>99.347999999999999</v>
      </c>
      <c r="E56" s="9">
        <v>99.347999999999999</v>
      </c>
      <c r="F56" s="3" t="str">
        <f t="shared" si="4"/>
        <v>Down</v>
      </c>
      <c r="G56" s="3" t="str">
        <f t="shared" si="5"/>
        <v>Down</v>
      </c>
      <c r="H56" s="6">
        <f t="shared" si="3"/>
        <v>1</v>
      </c>
    </row>
    <row r="57" spans="1:8" x14ac:dyDescent="0.25">
      <c r="A57" s="3"/>
      <c r="B57" s="6" t="s">
        <v>45</v>
      </c>
      <c r="C57" s="6" t="s">
        <v>46</v>
      </c>
      <c r="D57" s="9">
        <v>99.985699999999994</v>
      </c>
      <c r="E57" s="9">
        <v>99.985699999999994</v>
      </c>
      <c r="F57" s="3" t="str">
        <f t="shared" si="4"/>
        <v>Up</v>
      </c>
      <c r="G57" s="3" t="str">
        <f t="shared" si="5"/>
        <v>Up</v>
      </c>
      <c r="H57" s="6">
        <f t="shared" si="3"/>
        <v>1</v>
      </c>
    </row>
    <row r="58" spans="1:8" x14ac:dyDescent="0.25">
      <c r="A58" s="3"/>
      <c r="B58" s="6" t="s">
        <v>46</v>
      </c>
      <c r="C58" s="6" t="s">
        <v>298</v>
      </c>
      <c r="D58" s="9">
        <v>100</v>
      </c>
      <c r="E58" s="9">
        <v>100</v>
      </c>
      <c r="F58" s="3" t="str">
        <f t="shared" si="4"/>
        <v>Up</v>
      </c>
      <c r="G58" s="3" t="str">
        <f t="shared" si="5"/>
        <v>Up</v>
      </c>
      <c r="H58" s="6">
        <f t="shared" si="3"/>
        <v>1</v>
      </c>
    </row>
    <row r="59" spans="1:8" x14ac:dyDescent="0.25">
      <c r="A59" s="3"/>
      <c r="B59" s="6" t="s">
        <v>298</v>
      </c>
      <c r="C59" s="6" t="s">
        <v>299</v>
      </c>
      <c r="D59" s="9">
        <v>99.957300000000004</v>
      </c>
      <c r="E59" s="9">
        <v>99.957300000000004</v>
      </c>
      <c r="F59" s="3" t="str">
        <f t="shared" si="4"/>
        <v>Down</v>
      </c>
      <c r="G59" s="3" t="str">
        <f t="shared" si="5"/>
        <v>Down</v>
      </c>
      <c r="H59" s="6">
        <f t="shared" si="3"/>
        <v>1</v>
      </c>
    </row>
    <row r="60" spans="1:8" x14ac:dyDescent="0.25">
      <c r="A60" s="3"/>
      <c r="B60" s="6" t="s">
        <v>299</v>
      </c>
      <c r="C60" s="6" t="s">
        <v>300</v>
      </c>
      <c r="D60" s="9">
        <v>90.961799999999997</v>
      </c>
      <c r="E60" s="9">
        <v>90.937200000000004</v>
      </c>
      <c r="F60" s="3" t="str">
        <f t="shared" si="4"/>
        <v>Down</v>
      </c>
      <c r="G60" s="3" t="str">
        <f t="shared" si="5"/>
        <v>Down</v>
      </c>
      <c r="H60" s="6">
        <f t="shared" si="3"/>
        <v>1</v>
      </c>
    </row>
    <row r="61" spans="1:8" x14ac:dyDescent="0.25">
      <c r="A61" s="3"/>
      <c r="B61" s="6" t="s">
        <v>300</v>
      </c>
      <c r="C61" s="6" t="s">
        <v>301</v>
      </c>
      <c r="D61" s="9">
        <v>97.739500000000007</v>
      </c>
      <c r="E61" s="9">
        <v>97.739500000000007</v>
      </c>
      <c r="F61" s="3" t="str">
        <f t="shared" si="4"/>
        <v>Up</v>
      </c>
      <c r="G61" s="3" t="str">
        <f t="shared" si="5"/>
        <v>Up</v>
      </c>
      <c r="H61" s="6">
        <f t="shared" si="3"/>
        <v>1</v>
      </c>
    </row>
    <row r="62" spans="1:8" x14ac:dyDescent="0.25">
      <c r="A62" s="3"/>
      <c r="B62" s="6" t="s">
        <v>301</v>
      </c>
      <c r="C62" s="35" t="s">
        <v>302</v>
      </c>
      <c r="D62" s="9">
        <v>98.467600000000004</v>
      </c>
      <c r="E62" s="9">
        <v>99.447299999999998</v>
      </c>
      <c r="F62" s="3" t="str">
        <f t="shared" si="4"/>
        <v>Up</v>
      </c>
      <c r="G62" s="3" t="str">
        <f t="shared" si="5"/>
        <v>Up</v>
      </c>
      <c r="H62" s="6">
        <f t="shared" si="3"/>
        <v>1</v>
      </c>
    </row>
    <row r="63" spans="1:8" x14ac:dyDescent="0.25">
      <c r="A63" s="3"/>
      <c r="B63" s="35" t="s">
        <v>302</v>
      </c>
      <c r="C63" s="6" t="s">
        <v>47</v>
      </c>
      <c r="D63" s="9">
        <v>98.967200000000005</v>
      </c>
      <c r="E63" s="9">
        <v>99.948599999999999</v>
      </c>
      <c r="F63" s="3" t="str">
        <f t="shared" si="4"/>
        <v>Up</v>
      </c>
      <c r="G63" s="3" t="str">
        <f t="shared" si="5"/>
        <v>Up</v>
      </c>
      <c r="H63" s="6">
        <f t="shared" si="3"/>
        <v>1</v>
      </c>
    </row>
    <row r="64" spans="1:8" x14ac:dyDescent="0.25">
      <c r="A64" s="3"/>
      <c r="B64" s="6" t="s">
        <v>47</v>
      </c>
      <c r="C64" s="6" t="s">
        <v>48</v>
      </c>
      <c r="D64" s="9">
        <v>98.221000000000004</v>
      </c>
      <c r="E64" s="9">
        <v>98.221000000000004</v>
      </c>
      <c r="F64" s="3" t="str">
        <f t="shared" si="4"/>
        <v>Down</v>
      </c>
      <c r="G64" s="3" t="str">
        <f t="shared" si="5"/>
        <v>Down</v>
      </c>
      <c r="H64" s="6">
        <f t="shared" si="3"/>
        <v>1</v>
      </c>
    </row>
    <row r="65" spans="1:8" x14ac:dyDescent="0.25">
      <c r="A65" s="3"/>
      <c r="B65" s="6" t="s">
        <v>48</v>
      </c>
      <c r="C65" s="6" t="s">
        <v>49</v>
      </c>
      <c r="D65" s="9">
        <v>99.660499999999999</v>
      </c>
      <c r="E65" s="9">
        <v>99.660499999999999</v>
      </c>
      <c r="F65" s="3" t="str">
        <f t="shared" si="4"/>
        <v>Up</v>
      </c>
      <c r="G65" s="3" t="str">
        <f t="shared" si="5"/>
        <v>Up</v>
      </c>
      <c r="H65" s="6">
        <f t="shared" si="3"/>
        <v>1</v>
      </c>
    </row>
    <row r="66" spans="1:8" x14ac:dyDescent="0.25">
      <c r="A66" s="3"/>
      <c r="B66" s="6" t="s">
        <v>49</v>
      </c>
      <c r="C66" s="6" t="s">
        <v>50</v>
      </c>
      <c r="D66" s="9">
        <v>99.849500000000006</v>
      </c>
      <c r="E66" s="9">
        <v>99.849500000000006</v>
      </c>
      <c r="F66" s="3" t="str">
        <f t="shared" si="4"/>
        <v>Up</v>
      </c>
      <c r="G66" s="3" t="str">
        <f t="shared" si="5"/>
        <v>Up</v>
      </c>
      <c r="H66" s="6">
        <f t="shared" si="3"/>
        <v>1</v>
      </c>
    </row>
    <row r="67" spans="1:8" x14ac:dyDescent="0.25">
      <c r="A67" s="3"/>
      <c r="B67" s="6" t="s">
        <v>50</v>
      </c>
      <c r="C67" s="6" t="s">
        <v>51</v>
      </c>
      <c r="D67" s="9">
        <v>100</v>
      </c>
      <c r="E67" s="9">
        <v>100</v>
      </c>
      <c r="F67" s="3" t="str">
        <f t="shared" si="4"/>
        <v>Up</v>
      </c>
      <c r="G67" s="3" t="str">
        <f t="shared" si="5"/>
        <v>Up</v>
      </c>
      <c r="H67" s="6">
        <f t="shared" si="3"/>
        <v>1</v>
      </c>
    </row>
    <row r="68" spans="1:8" x14ac:dyDescent="0.25">
      <c r="A68" s="3"/>
      <c r="B68" s="6" t="s">
        <v>51</v>
      </c>
      <c r="C68" s="6" t="s">
        <v>52</v>
      </c>
      <c r="D68" s="9">
        <v>99.436999999999998</v>
      </c>
      <c r="E68" s="9">
        <v>99.436999999999998</v>
      </c>
      <c r="F68" s="3" t="str">
        <f t="shared" si="4"/>
        <v>Down</v>
      </c>
      <c r="G68" s="3" t="str">
        <f t="shared" si="5"/>
        <v>Down</v>
      </c>
      <c r="H68" s="6">
        <f t="shared" si="3"/>
        <v>1</v>
      </c>
    </row>
    <row r="69" spans="1:8" x14ac:dyDescent="0.25">
      <c r="A69" s="3"/>
      <c r="B69" s="6" t="s">
        <v>52</v>
      </c>
      <c r="C69" s="6" t="s">
        <v>53</v>
      </c>
      <c r="D69" s="9">
        <v>99.601299999999995</v>
      </c>
      <c r="E69" s="9">
        <v>99.601299999999995</v>
      </c>
      <c r="F69" s="3" t="str">
        <f t="shared" si="4"/>
        <v>Up</v>
      </c>
      <c r="G69" s="3" t="str">
        <f t="shared" si="5"/>
        <v>Up</v>
      </c>
      <c r="H69" s="6">
        <f t="shared" si="3"/>
        <v>1</v>
      </c>
    </row>
    <row r="70" spans="1:8" x14ac:dyDescent="0.25">
      <c r="A70" s="3"/>
      <c r="B70" s="6" t="s">
        <v>53</v>
      </c>
      <c r="C70" s="6" t="s">
        <v>54</v>
      </c>
      <c r="D70" s="9">
        <v>99.417199999999994</v>
      </c>
      <c r="E70" s="9">
        <v>99.417199999999994</v>
      </c>
      <c r="F70" s="3" t="str">
        <f t="shared" si="4"/>
        <v>Down</v>
      </c>
      <c r="G70" s="3" t="str">
        <f t="shared" si="5"/>
        <v>Down</v>
      </c>
      <c r="H70" s="6">
        <f t="shared" si="3"/>
        <v>1</v>
      </c>
    </row>
    <row r="71" spans="1:8" x14ac:dyDescent="0.25">
      <c r="A71" s="3"/>
      <c r="B71" s="6" t="s">
        <v>54</v>
      </c>
      <c r="C71" s="6" t="s">
        <v>303</v>
      </c>
      <c r="D71" s="9">
        <v>99.863799999999998</v>
      </c>
      <c r="E71" s="9">
        <v>99.863799999999998</v>
      </c>
      <c r="F71" s="3" t="str">
        <f t="shared" si="4"/>
        <v>Up</v>
      </c>
      <c r="G71" s="3" t="str">
        <f t="shared" si="5"/>
        <v>Up</v>
      </c>
      <c r="H71" s="6">
        <f t="shared" si="3"/>
        <v>1</v>
      </c>
    </row>
    <row r="72" spans="1:8" x14ac:dyDescent="0.25">
      <c r="A72" s="3"/>
      <c r="B72" s="6" t="s">
        <v>303</v>
      </c>
      <c r="C72" s="6" t="s">
        <v>304</v>
      </c>
      <c r="D72" s="9">
        <v>99.6053</v>
      </c>
      <c r="E72" s="9">
        <v>99.6053</v>
      </c>
      <c r="F72" s="3" t="str">
        <f t="shared" si="4"/>
        <v>Down</v>
      </c>
      <c r="G72" s="3" t="str">
        <f t="shared" si="5"/>
        <v>Down</v>
      </c>
      <c r="H72" s="6">
        <f t="shared" si="3"/>
        <v>1</v>
      </c>
    </row>
    <row r="73" spans="1:8" x14ac:dyDescent="0.25">
      <c r="A73" s="3"/>
      <c r="B73" s="6" t="s">
        <v>304</v>
      </c>
      <c r="C73" s="6" t="s">
        <v>305</v>
      </c>
      <c r="D73" s="9">
        <v>99.901600000000002</v>
      </c>
      <c r="E73" s="9">
        <v>99.901600000000002</v>
      </c>
      <c r="F73" s="3" t="str">
        <f t="shared" si="4"/>
        <v>Up</v>
      </c>
      <c r="G73" s="3" t="str">
        <f t="shared" si="5"/>
        <v>Up</v>
      </c>
      <c r="H73" s="6">
        <f t="shared" si="3"/>
        <v>1</v>
      </c>
    </row>
    <row r="74" spans="1:8" x14ac:dyDescent="0.25">
      <c r="A74" s="3"/>
      <c r="B74" s="6" t="s">
        <v>305</v>
      </c>
      <c r="C74" s="6" t="s">
        <v>306</v>
      </c>
      <c r="D74" s="9">
        <v>99.877099999999999</v>
      </c>
      <c r="E74" s="9">
        <v>99.877099999999999</v>
      </c>
      <c r="F74" s="3" t="str">
        <f t="shared" si="4"/>
        <v>Down</v>
      </c>
      <c r="G74" s="3" t="str">
        <f t="shared" si="5"/>
        <v>Down</v>
      </c>
      <c r="H74" s="6">
        <f t="shared" si="3"/>
        <v>1</v>
      </c>
    </row>
    <row r="75" spans="1:8" x14ac:dyDescent="0.25">
      <c r="A75" s="3"/>
      <c r="B75" s="6" t="s">
        <v>306</v>
      </c>
      <c r="C75" s="6" t="s">
        <v>307</v>
      </c>
      <c r="D75" s="9">
        <v>99.975399999999993</v>
      </c>
      <c r="E75" s="9">
        <v>99.975399999999993</v>
      </c>
      <c r="F75" s="3" t="str">
        <f t="shared" si="4"/>
        <v>Up</v>
      </c>
      <c r="G75" s="3" t="str">
        <f t="shared" si="5"/>
        <v>Up</v>
      </c>
      <c r="H75" s="6">
        <f t="shared" si="3"/>
        <v>1</v>
      </c>
    </row>
    <row r="76" spans="1:8" x14ac:dyDescent="0.25">
      <c r="A76" s="3"/>
      <c r="B76" s="6" t="s">
        <v>307</v>
      </c>
      <c r="C76" s="6" t="s">
        <v>308</v>
      </c>
      <c r="D76" s="9">
        <v>84.520899999999997</v>
      </c>
      <c r="E76" s="9">
        <v>84.520899999999997</v>
      </c>
      <c r="F76" s="3" t="str">
        <f t="shared" si="4"/>
        <v>Down</v>
      </c>
      <c r="G76" s="3" t="str">
        <f t="shared" si="5"/>
        <v>Down</v>
      </c>
      <c r="H76" s="6">
        <f t="shared" si="3"/>
        <v>1</v>
      </c>
    </row>
    <row r="77" spans="1:8" x14ac:dyDescent="0.25">
      <c r="A77" s="3"/>
      <c r="B77" s="6" t="s">
        <v>308</v>
      </c>
      <c r="C77" s="6" t="s">
        <v>309</v>
      </c>
      <c r="D77" s="9">
        <v>96.929299999999998</v>
      </c>
      <c r="E77" s="9">
        <v>96.929299999999998</v>
      </c>
      <c r="F77" s="3" t="str">
        <f t="shared" si="4"/>
        <v>Up</v>
      </c>
      <c r="G77" s="3" t="str">
        <f t="shared" si="5"/>
        <v>Up</v>
      </c>
      <c r="H77" s="6">
        <f t="shared" si="3"/>
        <v>1</v>
      </c>
    </row>
    <row r="78" spans="1:8" x14ac:dyDescent="0.25">
      <c r="A78" s="3"/>
      <c r="B78" s="6" t="s">
        <v>309</v>
      </c>
      <c r="C78" s="6" t="s">
        <v>310</v>
      </c>
      <c r="D78" s="9">
        <v>98.661900000000003</v>
      </c>
      <c r="E78" s="9">
        <v>98.661900000000003</v>
      </c>
      <c r="F78" s="3" t="str">
        <f t="shared" si="4"/>
        <v>Up</v>
      </c>
      <c r="G78" s="3" t="str">
        <f t="shared" si="5"/>
        <v>Up</v>
      </c>
      <c r="H78" s="6">
        <f t="shared" ref="H78:H99" si="6">IF(F78=G78,1,0)</f>
        <v>1</v>
      </c>
    </row>
    <row r="79" spans="1:8" x14ac:dyDescent="0.25">
      <c r="A79" s="3"/>
      <c r="B79" s="6" t="s">
        <v>310</v>
      </c>
      <c r="C79" s="6" t="s">
        <v>311</v>
      </c>
      <c r="D79" s="9">
        <v>99.288799999999995</v>
      </c>
      <c r="E79" s="9">
        <v>99.288799999999995</v>
      </c>
      <c r="F79" s="3" t="str">
        <f t="shared" si="4"/>
        <v>Up</v>
      </c>
      <c r="G79" s="3" t="str">
        <f t="shared" si="5"/>
        <v>Up</v>
      </c>
      <c r="H79" s="6">
        <f t="shared" si="6"/>
        <v>1</v>
      </c>
    </row>
    <row r="80" spans="1:8" x14ac:dyDescent="0.25">
      <c r="A80" s="3"/>
      <c r="B80" s="6" t="s">
        <v>311</v>
      </c>
      <c r="C80" s="6" t="s">
        <v>312</v>
      </c>
      <c r="D80" s="9">
        <v>99.780100000000004</v>
      </c>
      <c r="E80" s="9">
        <v>99.780100000000004</v>
      </c>
      <c r="F80" s="3" t="str">
        <f t="shared" si="4"/>
        <v>Up</v>
      </c>
      <c r="G80" s="3" t="str">
        <f t="shared" si="5"/>
        <v>Up</v>
      </c>
      <c r="H80" s="6">
        <f t="shared" si="6"/>
        <v>1</v>
      </c>
    </row>
    <row r="81" spans="1:8" x14ac:dyDescent="0.25">
      <c r="A81" s="3"/>
      <c r="B81" s="6" t="s">
        <v>312</v>
      </c>
      <c r="C81" s="6" t="s">
        <v>69</v>
      </c>
      <c r="D81" s="9">
        <v>98.865600000000001</v>
      </c>
      <c r="E81" s="9">
        <v>98.865600000000001</v>
      </c>
      <c r="F81" s="3" t="str">
        <f t="shared" si="4"/>
        <v>Down</v>
      </c>
      <c r="G81" s="3" t="str">
        <f t="shared" si="5"/>
        <v>Down</v>
      </c>
      <c r="H81" s="6">
        <f t="shared" si="6"/>
        <v>1</v>
      </c>
    </row>
    <row r="82" spans="1:8" x14ac:dyDescent="0.25">
      <c r="A82" s="3"/>
      <c r="B82" s="6" t="s">
        <v>69</v>
      </c>
      <c r="C82" s="6" t="s">
        <v>70</v>
      </c>
      <c r="D82" s="9">
        <v>100</v>
      </c>
      <c r="E82" s="9">
        <v>96.383300000000006</v>
      </c>
      <c r="F82" s="3" t="str">
        <f t="shared" si="4"/>
        <v>Up</v>
      </c>
      <c r="G82" s="3" t="str">
        <f t="shared" si="5"/>
        <v>Down</v>
      </c>
      <c r="H82" s="6">
        <f t="shared" si="6"/>
        <v>0</v>
      </c>
    </row>
    <row r="83" spans="1:8" x14ac:dyDescent="0.25">
      <c r="A83" s="3"/>
      <c r="B83" s="6" t="s">
        <v>70</v>
      </c>
      <c r="C83" s="6" t="s">
        <v>97</v>
      </c>
      <c r="D83" s="9">
        <v>99.913600000000002</v>
      </c>
      <c r="E83" s="9">
        <v>99.913600000000002</v>
      </c>
      <c r="F83" s="3" t="str">
        <f t="shared" si="4"/>
        <v>Down</v>
      </c>
      <c r="G83" s="3" t="str">
        <f t="shared" si="5"/>
        <v>Up</v>
      </c>
      <c r="H83" s="6">
        <f t="shared" si="6"/>
        <v>0</v>
      </c>
    </row>
    <row r="84" spans="1:8" x14ac:dyDescent="0.25">
      <c r="A84" s="3"/>
      <c r="B84" s="6" t="s">
        <v>97</v>
      </c>
      <c r="C84" s="6" t="s">
        <v>98</v>
      </c>
      <c r="D84" s="9">
        <v>99.597700000000003</v>
      </c>
      <c r="E84" s="9">
        <v>99.597700000000003</v>
      </c>
      <c r="F84" s="3" t="str">
        <f t="shared" si="4"/>
        <v>Down</v>
      </c>
      <c r="G84" s="3" t="str">
        <f t="shared" si="5"/>
        <v>Down</v>
      </c>
      <c r="H84" s="6">
        <f t="shared" si="6"/>
        <v>1</v>
      </c>
    </row>
    <row r="85" spans="1:8" x14ac:dyDescent="0.25">
      <c r="A85" s="3"/>
      <c r="B85" s="6" t="s">
        <v>98</v>
      </c>
      <c r="C85" s="6" t="s">
        <v>99</v>
      </c>
      <c r="D85" s="9">
        <v>99.350200000000001</v>
      </c>
      <c r="E85" s="9">
        <v>99.350200000000001</v>
      </c>
      <c r="F85" s="3" t="str">
        <f t="shared" si="4"/>
        <v>Down</v>
      </c>
      <c r="G85" s="3" t="str">
        <f t="shared" si="5"/>
        <v>Down</v>
      </c>
      <c r="H85" s="6">
        <f t="shared" si="6"/>
        <v>1</v>
      </c>
    </row>
    <row r="86" spans="1:8" x14ac:dyDescent="0.25">
      <c r="A86" s="3"/>
      <c r="B86" s="6" t="s">
        <v>99</v>
      </c>
      <c r="C86" s="6" t="s">
        <v>100</v>
      </c>
      <c r="D86" s="9">
        <v>98.917599999999993</v>
      </c>
      <c r="E86" s="9">
        <v>98.917599999999993</v>
      </c>
      <c r="F86" s="3" t="str">
        <f t="shared" si="4"/>
        <v>Down</v>
      </c>
      <c r="G86" s="3" t="str">
        <f t="shared" si="5"/>
        <v>Down</v>
      </c>
      <c r="H86" s="6">
        <f t="shared" si="6"/>
        <v>1</v>
      </c>
    </row>
    <row r="87" spans="1:8" x14ac:dyDescent="0.25">
      <c r="A87" s="3"/>
      <c r="B87" s="6" t="s">
        <v>100</v>
      </c>
      <c r="C87" s="6" t="s">
        <v>101</v>
      </c>
      <c r="D87" s="9">
        <v>99.613799999999998</v>
      </c>
      <c r="E87" s="9">
        <v>99.613799999999998</v>
      </c>
      <c r="F87" s="3" t="str">
        <f t="shared" si="4"/>
        <v>Up</v>
      </c>
      <c r="G87" s="3" t="str">
        <f t="shared" si="5"/>
        <v>Up</v>
      </c>
      <c r="H87" s="6">
        <f t="shared" si="6"/>
        <v>1</v>
      </c>
    </row>
    <row r="88" spans="1:8" x14ac:dyDescent="0.25">
      <c r="A88" s="3"/>
      <c r="B88" s="6" t="s">
        <v>101</v>
      </c>
      <c r="C88" s="6" t="s">
        <v>102</v>
      </c>
      <c r="D88" s="9">
        <v>99.924800000000005</v>
      </c>
      <c r="E88" s="9">
        <v>99.924800000000005</v>
      </c>
      <c r="F88" s="3" t="str">
        <f t="shared" si="4"/>
        <v>Up</v>
      </c>
      <c r="G88" s="3" t="str">
        <f t="shared" si="5"/>
        <v>Up</v>
      </c>
      <c r="H88" s="6">
        <f t="shared" si="6"/>
        <v>1</v>
      </c>
    </row>
    <row r="89" spans="1:8" x14ac:dyDescent="0.25">
      <c r="A89" s="3"/>
      <c r="B89" s="6" t="s">
        <v>102</v>
      </c>
      <c r="C89" s="6" t="s">
        <v>103</v>
      </c>
      <c r="D89" s="9">
        <v>99.597099999999998</v>
      </c>
      <c r="E89" s="9">
        <v>99.597099999999998</v>
      </c>
      <c r="F89" s="3" t="str">
        <f t="shared" si="4"/>
        <v>Down</v>
      </c>
      <c r="G89" s="3" t="str">
        <f t="shared" si="5"/>
        <v>Down</v>
      </c>
      <c r="H89" s="6">
        <f t="shared" si="6"/>
        <v>1</v>
      </c>
    </row>
    <row r="90" spans="1:8" x14ac:dyDescent="0.25">
      <c r="A90" s="3"/>
      <c r="B90" s="6" t="s">
        <v>103</v>
      </c>
      <c r="C90" s="6" t="s">
        <v>313</v>
      </c>
      <c r="D90" s="9">
        <v>99.803600000000003</v>
      </c>
      <c r="E90" s="9">
        <v>99.803600000000003</v>
      </c>
      <c r="F90" s="3" t="str">
        <f t="shared" si="4"/>
        <v>Up</v>
      </c>
      <c r="G90" s="3" t="str">
        <f t="shared" si="5"/>
        <v>Up</v>
      </c>
      <c r="H90" s="6">
        <f t="shared" si="6"/>
        <v>1</v>
      </c>
    </row>
    <row r="91" spans="1:8" x14ac:dyDescent="0.25">
      <c r="A91" s="3"/>
      <c r="B91" s="6" t="s">
        <v>313</v>
      </c>
      <c r="C91" s="6" t="s">
        <v>104</v>
      </c>
      <c r="D91" s="9">
        <v>99.766499999999994</v>
      </c>
      <c r="E91" s="9">
        <v>99.766499999999994</v>
      </c>
      <c r="F91" s="3" t="str">
        <f t="shared" si="4"/>
        <v>Down</v>
      </c>
      <c r="G91" s="3" t="str">
        <f t="shared" si="5"/>
        <v>Down</v>
      </c>
      <c r="H91" s="6">
        <f t="shared" si="6"/>
        <v>1</v>
      </c>
    </row>
    <row r="92" spans="1:8" x14ac:dyDescent="0.25">
      <c r="A92" s="3"/>
      <c r="B92" s="6" t="s">
        <v>104</v>
      </c>
      <c r="C92" s="6" t="s">
        <v>105</v>
      </c>
      <c r="D92" s="9">
        <v>99.869500000000002</v>
      </c>
      <c r="E92" s="9">
        <v>99.869500000000002</v>
      </c>
      <c r="F92" s="3" t="str">
        <f t="shared" si="4"/>
        <v>Up</v>
      </c>
      <c r="G92" s="3" t="str">
        <f t="shared" si="5"/>
        <v>Up</v>
      </c>
      <c r="H92" s="6">
        <f t="shared" si="6"/>
        <v>1</v>
      </c>
    </row>
    <row r="93" spans="1:8" x14ac:dyDescent="0.25">
      <c r="A93" s="3"/>
      <c r="B93" s="6" t="s">
        <v>105</v>
      </c>
      <c r="C93" s="6" t="s">
        <v>106</v>
      </c>
      <c r="D93" s="9">
        <v>99.823400000000007</v>
      </c>
      <c r="E93" s="9">
        <v>99.823400000000007</v>
      </c>
      <c r="F93" s="3" t="str">
        <f t="shared" si="4"/>
        <v>Down</v>
      </c>
      <c r="G93" s="3" t="str">
        <f t="shared" si="5"/>
        <v>Down</v>
      </c>
      <c r="H93" s="6">
        <f t="shared" si="6"/>
        <v>1</v>
      </c>
    </row>
    <row r="94" spans="1:8" x14ac:dyDescent="0.25">
      <c r="A94" s="3"/>
      <c r="B94" s="6" t="s">
        <v>106</v>
      </c>
      <c r="C94" s="6" t="s">
        <v>107</v>
      </c>
      <c r="D94" s="9">
        <v>99.842200000000005</v>
      </c>
      <c r="E94" s="9">
        <v>99.842200000000005</v>
      </c>
      <c r="F94" s="3" t="str">
        <f t="shared" ref="F94:F99" si="7">_xlfn.IFS(D94&gt;D93,"Up",D94&lt;D93,"Down",D94=D93,"Same")</f>
        <v>Up</v>
      </c>
      <c r="G94" s="3" t="str">
        <f t="shared" ref="G94:G99" si="8">_xlfn.IFS(E94&gt;E93,"Up",E94&lt;E93,"Down",E94=E93,"Same")</f>
        <v>Up</v>
      </c>
      <c r="H94" s="6">
        <f t="shared" si="6"/>
        <v>1</v>
      </c>
    </row>
    <row r="95" spans="1:8" x14ac:dyDescent="0.25">
      <c r="A95" s="3"/>
      <c r="B95" s="6" t="s">
        <v>107</v>
      </c>
      <c r="C95" s="6" t="s">
        <v>108</v>
      </c>
      <c r="D95" s="9">
        <v>100</v>
      </c>
      <c r="E95" s="9">
        <v>100</v>
      </c>
      <c r="F95" s="3" t="str">
        <f t="shared" si="7"/>
        <v>Up</v>
      </c>
      <c r="G95" s="3" t="str">
        <f t="shared" si="8"/>
        <v>Up</v>
      </c>
      <c r="H95" s="6">
        <f t="shared" si="6"/>
        <v>1</v>
      </c>
    </row>
    <row r="96" spans="1:8" x14ac:dyDescent="0.25">
      <c r="A96" s="3"/>
      <c r="B96" s="6" t="s">
        <v>108</v>
      </c>
      <c r="C96" s="6" t="s">
        <v>118</v>
      </c>
      <c r="D96" s="9">
        <v>80.146199999999993</v>
      </c>
      <c r="E96" s="9">
        <v>80.146199999999993</v>
      </c>
      <c r="F96" s="3" t="str">
        <f t="shared" si="7"/>
        <v>Down</v>
      </c>
      <c r="G96" s="3" t="str">
        <f t="shared" si="8"/>
        <v>Down</v>
      </c>
      <c r="H96" s="6">
        <f t="shared" si="6"/>
        <v>1</v>
      </c>
    </row>
    <row r="97" spans="1:8" x14ac:dyDescent="0.25">
      <c r="A97" s="3"/>
      <c r="B97" s="6" t="s">
        <v>118</v>
      </c>
      <c r="C97" s="6" t="s">
        <v>119</v>
      </c>
      <c r="D97" s="9">
        <v>99.317499999999995</v>
      </c>
      <c r="E97" s="9">
        <v>99.317499999999995</v>
      </c>
      <c r="F97" s="3" t="str">
        <f t="shared" si="7"/>
        <v>Up</v>
      </c>
      <c r="G97" s="3" t="str">
        <f t="shared" si="8"/>
        <v>Up</v>
      </c>
      <c r="H97" s="6">
        <f t="shared" si="6"/>
        <v>1</v>
      </c>
    </row>
    <row r="98" spans="1:8" x14ac:dyDescent="0.25">
      <c r="A98" s="3"/>
      <c r="B98" s="37" t="s">
        <v>119</v>
      </c>
      <c r="C98" s="57" t="s">
        <v>18</v>
      </c>
      <c r="D98" s="9">
        <v>98.585800000000006</v>
      </c>
      <c r="E98" s="9">
        <v>98.585800000000006</v>
      </c>
      <c r="F98" s="3" t="str">
        <f t="shared" si="7"/>
        <v>Down</v>
      </c>
      <c r="G98" s="3" t="str">
        <f t="shared" si="8"/>
        <v>Down</v>
      </c>
      <c r="H98" s="6">
        <f t="shared" si="6"/>
        <v>1</v>
      </c>
    </row>
    <row r="99" spans="1:8" x14ac:dyDescent="0.25">
      <c r="A99" s="14"/>
      <c r="B99" s="19" t="s">
        <v>18</v>
      </c>
      <c r="C99" s="19" t="s">
        <v>25</v>
      </c>
      <c r="D99" s="55">
        <v>43.380400000000002</v>
      </c>
      <c r="E99" s="55">
        <v>97.196799999999996</v>
      </c>
      <c r="F99" s="14" t="str">
        <f t="shared" si="7"/>
        <v>Down</v>
      </c>
      <c r="G99" s="14" t="str">
        <f t="shared" si="8"/>
        <v>Down</v>
      </c>
      <c r="H99" s="19">
        <f t="shared" si="6"/>
        <v>1</v>
      </c>
    </row>
    <row r="102" spans="1:8" x14ac:dyDescent="0.25">
      <c r="F102" s="12" t="s">
        <v>242</v>
      </c>
      <c r="H102" s="1">
        <f>COUNTIF(H4:H99,1)</f>
        <v>93</v>
      </c>
    </row>
    <row r="103" spans="1:8" x14ac:dyDescent="0.25">
      <c r="F103" s="12" t="s">
        <v>240</v>
      </c>
      <c r="H103" s="1">
        <f>COUNT(H4:H99)</f>
        <v>96</v>
      </c>
    </row>
    <row r="104" spans="1:8" x14ac:dyDescent="0.25">
      <c r="F104" s="43" t="s">
        <v>243</v>
      </c>
      <c r="G104" s="43"/>
      <c r="H104" s="26">
        <f>(H102/H103)*100</f>
        <v>96.875</v>
      </c>
    </row>
  </sheetData>
  <mergeCells count="2">
    <mergeCell ref="B1:C1"/>
    <mergeCell ref="F104:G10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FD91-93AE-4AE5-87CA-791CAF5D0904}">
  <dimension ref="A1:J13"/>
  <sheetViews>
    <sheetView zoomScaleNormal="100" workbookViewId="0">
      <selection activeCell="J11" sqref="J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4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39" t="s">
        <v>241</v>
      </c>
    </row>
    <row r="2" spans="1:10" x14ac:dyDescent="0.25">
      <c r="A2" s="3"/>
      <c r="B2" s="5"/>
      <c r="C2" s="22"/>
      <c r="D2" s="10"/>
      <c r="E2" s="10"/>
      <c r="F2" s="3"/>
      <c r="G2" s="3"/>
      <c r="H2" s="6"/>
    </row>
    <row r="3" spans="1:10" x14ac:dyDescent="0.25">
      <c r="A3" s="3" t="s">
        <v>316</v>
      </c>
      <c r="B3" s="3" t="s">
        <v>231</v>
      </c>
      <c r="C3" s="3" t="s">
        <v>318</v>
      </c>
      <c r="D3" s="9">
        <v>78.019751835907797</v>
      </c>
      <c r="E3" s="9">
        <v>59.386660447761102</v>
      </c>
      <c r="F3" s="3"/>
      <c r="G3" s="3"/>
      <c r="H3" s="6"/>
      <c r="J3" t="s">
        <v>339</v>
      </c>
    </row>
    <row r="4" spans="1:10" x14ac:dyDescent="0.25">
      <c r="A4" s="3"/>
      <c r="B4" s="3" t="s">
        <v>318</v>
      </c>
      <c r="C4" s="3" t="s">
        <v>319</v>
      </c>
      <c r="D4" s="9">
        <v>100</v>
      </c>
      <c r="E4" s="40">
        <v>89.7386519944979</v>
      </c>
      <c r="F4" s="3" t="str">
        <f t="shared" ref="F4:G7" si="0">_xlfn.IFS(D4&gt;D3,"Up",D4&lt;D3,"Down",D4=D3,"Same")</f>
        <v>Up</v>
      </c>
      <c r="G4" s="3" t="str">
        <f t="shared" si="0"/>
        <v>Up</v>
      </c>
      <c r="H4" s="6">
        <f t="shared" ref="H4:H7" si="1">IF(F4=G4,1,0)</f>
        <v>1</v>
      </c>
    </row>
    <row r="5" spans="1:10" x14ac:dyDescent="0.25">
      <c r="A5" s="3"/>
      <c r="B5" s="3" t="s">
        <v>319</v>
      </c>
      <c r="C5" s="3" t="s">
        <v>320</v>
      </c>
      <c r="D5" s="9">
        <v>100</v>
      </c>
      <c r="E5" s="40">
        <v>100</v>
      </c>
      <c r="F5" s="3" t="str">
        <f t="shared" si="0"/>
        <v>Same</v>
      </c>
      <c r="G5" s="3" t="str">
        <f t="shared" si="0"/>
        <v>Up</v>
      </c>
      <c r="H5" s="6">
        <f t="shared" si="1"/>
        <v>0</v>
      </c>
    </row>
    <row r="6" spans="1:10" x14ac:dyDescent="0.25">
      <c r="A6" s="3"/>
      <c r="B6" s="3" t="s">
        <v>320</v>
      </c>
      <c r="C6" s="3" t="s">
        <v>321</v>
      </c>
      <c r="D6" s="9">
        <v>89.697424356089002</v>
      </c>
      <c r="E6" s="40">
        <v>100</v>
      </c>
      <c r="F6" s="3" t="str">
        <f t="shared" si="0"/>
        <v>Down</v>
      </c>
      <c r="G6" s="3" t="str">
        <f t="shared" si="0"/>
        <v>Same</v>
      </c>
      <c r="H6" s="6">
        <f t="shared" si="1"/>
        <v>0</v>
      </c>
    </row>
    <row r="7" spans="1:10" x14ac:dyDescent="0.25">
      <c r="A7" s="3"/>
      <c r="B7" s="3" t="s">
        <v>321</v>
      </c>
      <c r="C7" s="36" t="s">
        <v>181</v>
      </c>
      <c r="D7" s="9">
        <v>89.697424356089002</v>
      </c>
      <c r="E7" s="40">
        <v>100</v>
      </c>
      <c r="F7" s="3" t="str">
        <f t="shared" si="0"/>
        <v>Same</v>
      </c>
      <c r="G7" s="3" t="str">
        <f t="shared" si="0"/>
        <v>Same</v>
      </c>
      <c r="H7" s="6">
        <f t="shared" si="1"/>
        <v>1</v>
      </c>
    </row>
    <row r="8" spans="1:10" x14ac:dyDescent="0.25">
      <c r="A8" s="3"/>
      <c r="B8" s="6"/>
      <c r="C8" s="34"/>
      <c r="D8" s="9"/>
      <c r="E8" s="9"/>
      <c r="F8" s="3"/>
      <c r="G8" s="3"/>
      <c r="H8" s="6"/>
    </row>
    <row r="11" spans="1:10" x14ac:dyDescent="0.25">
      <c r="F11" s="12" t="s">
        <v>242</v>
      </c>
      <c r="H11" s="1">
        <f>COUNTIF(H4:H8,1)</f>
        <v>2</v>
      </c>
    </row>
    <row r="12" spans="1:10" x14ac:dyDescent="0.25">
      <c r="F12" s="12" t="s">
        <v>240</v>
      </c>
      <c r="H12" s="1">
        <f>COUNT(H4:H8)</f>
        <v>4</v>
      </c>
    </row>
    <row r="13" spans="1:10" x14ac:dyDescent="0.25">
      <c r="F13" s="43" t="s">
        <v>243</v>
      </c>
      <c r="G13" s="43"/>
      <c r="H13" s="26">
        <f>(H11/H12)*100</f>
        <v>50</v>
      </c>
    </row>
  </sheetData>
  <mergeCells count="2">
    <mergeCell ref="B1:C1"/>
    <mergeCell ref="F13:G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C7C5-D208-464D-980E-DBA6DA6D2F9F}">
  <dimension ref="A1:H17"/>
  <sheetViews>
    <sheetView topLeftCell="A22" zoomScaleNormal="100" workbookViewId="0">
      <selection activeCell="N35" sqref="N35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</cols>
  <sheetData>
    <row r="1" spans="1:8" x14ac:dyDescent="0.25">
      <c r="A1" s="17" t="s">
        <v>0</v>
      </c>
      <c r="B1" s="42" t="s">
        <v>232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39" t="s">
        <v>241</v>
      </c>
    </row>
    <row r="2" spans="1:8" x14ac:dyDescent="0.25">
      <c r="A2" s="3"/>
      <c r="B2" s="5"/>
      <c r="C2" s="22"/>
      <c r="D2" s="10"/>
      <c r="E2" s="10"/>
      <c r="F2" s="3"/>
      <c r="G2" s="3"/>
      <c r="H2" s="6"/>
    </row>
    <row r="3" spans="1:8" x14ac:dyDescent="0.25">
      <c r="A3" s="3" t="s">
        <v>317</v>
      </c>
      <c r="B3" s="4" t="s">
        <v>172</v>
      </c>
      <c r="C3" s="4" t="s">
        <v>173</v>
      </c>
      <c r="D3" s="10">
        <v>99.804317250657306</v>
      </c>
      <c r="E3" s="10">
        <v>99.851780635340305</v>
      </c>
      <c r="F3" s="3"/>
      <c r="G3" s="3"/>
      <c r="H3" s="6"/>
    </row>
    <row r="4" spans="1:8" x14ac:dyDescent="0.25">
      <c r="A4" s="3"/>
      <c r="B4" s="4" t="s">
        <v>173</v>
      </c>
      <c r="C4" s="4" t="s">
        <v>174</v>
      </c>
      <c r="D4" s="10">
        <v>98.866907576407101</v>
      </c>
      <c r="E4" s="10">
        <v>99.314656727185195</v>
      </c>
      <c r="F4" s="3" t="str">
        <f t="shared" ref="F4:G11" si="0">_xlfn.IFS(D4&gt;D3,"Up",D4&lt;D3,"Down",D4=D3,"Same")</f>
        <v>Down</v>
      </c>
      <c r="G4" s="3" t="str">
        <f t="shared" si="0"/>
        <v>Down</v>
      </c>
      <c r="H4" s="6">
        <f t="shared" ref="H4:H11" si="1">IF(F4=G4,1,0)</f>
        <v>1</v>
      </c>
    </row>
    <row r="5" spans="1:8" x14ac:dyDescent="0.25">
      <c r="A5" s="3"/>
      <c r="B5" s="4" t="s">
        <v>174</v>
      </c>
      <c r="C5" s="4" t="s">
        <v>175</v>
      </c>
      <c r="D5" s="10">
        <v>98.002090121104004</v>
      </c>
      <c r="E5" s="10">
        <v>98.836135971425094</v>
      </c>
      <c r="F5" s="3" t="str">
        <f t="shared" si="0"/>
        <v>Down</v>
      </c>
      <c r="G5" s="3" t="str">
        <f t="shared" si="0"/>
        <v>Down</v>
      </c>
      <c r="H5" s="6">
        <f t="shared" si="1"/>
        <v>1</v>
      </c>
    </row>
    <row r="6" spans="1:8" x14ac:dyDescent="0.25">
      <c r="A6" s="3"/>
      <c r="B6" s="41" t="s">
        <v>175</v>
      </c>
      <c r="C6" s="41" t="s">
        <v>322</v>
      </c>
      <c r="D6" s="9">
        <v>84.588419405320806</v>
      </c>
      <c r="E6" s="40">
        <v>88.845117980463797</v>
      </c>
      <c r="F6" s="3" t="str">
        <f t="shared" si="0"/>
        <v>Down</v>
      </c>
      <c r="G6" s="3" t="str">
        <f t="shared" si="0"/>
        <v>Down</v>
      </c>
      <c r="H6" s="6">
        <f t="shared" si="1"/>
        <v>1</v>
      </c>
    </row>
    <row r="7" spans="1:8" x14ac:dyDescent="0.25">
      <c r="A7" s="3"/>
      <c r="B7" s="4" t="s">
        <v>322</v>
      </c>
      <c r="C7" s="4" t="s">
        <v>323</v>
      </c>
      <c r="D7" s="10">
        <v>97.316827950232494</v>
      </c>
      <c r="E7" s="10">
        <v>98.315100215603294</v>
      </c>
      <c r="F7" s="3" t="str">
        <f t="shared" si="0"/>
        <v>Up</v>
      </c>
      <c r="G7" s="3" t="str">
        <f t="shared" si="0"/>
        <v>Up</v>
      </c>
      <c r="H7" s="6">
        <f t="shared" si="1"/>
        <v>1</v>
      </c>
    </row>
    <row r="8" spans="1:8" x14ac:dyDescent="0.25">
      <c r="A8" s="3"/>
      <c r="B8" s="41" t="s">
        <v>323</v>
      </c>
      <c r="C8" s="37" t="s">
        <v>324</v>
      </c>
      <c r="D8" s="9">
        <v>87.724416517055602</v>
      </c>
      <c r="E8" s="9">
        <v>94.928612221587599</v>
      </c>
      <c r="F8" s="3" t="str">
        <f t="shared" si="0"/>
        <v>Down</v>
      </c>
      <c r="G8" s="3" t="str">
        <f t="shared" si="0"/>
        <v>Down</v>
      </c>
      <c r="H8" s="6">
        <f t="shared" si="1"/>
        <v>1</v>
      </c>
    </row>
    <row r="9" spans="1:8" x14ac:dyDescent="0.25">
      <c r="A9" s="2"/>
      <c r="B9" s="37" t="s">
        <v>324</v>
      </c>
      <c r="C9" s="4" t="s">
        <v>325</v>
      </c>
      <c r="D9" s="10">
        <v>98.250446314715603</v>
      </c>
      <c r="E9" s="10">
        <v>99.3300629667594</v>
      </c>
      <c r="F9" s="3" t="str">
        <f t="shared" si="0"/>
        <v>Up</v>
      </c>
      <c r="G9" s="3" t="str">
        <f t="shared" si="0"/>
        <v>Up</v>
      </c>
      <c r="H9" s="6">
        <f t="shared" si="1"/>
        <v>1</v>
      </c>
    </row>
    <row r="10" spans="1:8" x14ac:dyDescent="0.25">
      <c r="A10" s="2"/>
      <c r="B10" s="4" t="s">
        <v>325</v>
      </c>
      <c r="C10" s="4" t="s">
        <v>326</v>
      </c>
      <c r="D10" s="10">
        <v>98.897374943098399</v>
      </c>
      <c r="E10" s="10">
        <v>93.110553971906398</v>
      </c>
      <c r="F10" s="3" t="str">
        <f t="shared" si="0"/>
        <v>Up</v>
      </c>
      <c r="G10" s="3" t="str">
        <f t="shared" si="0"/>
        <v>Down</v>
      </c>
      <c r="H10" s="6">
        <f t="shared" si="1"/>
        <v>0</v>
      </c>
    </row>
    <row r="11" spans="1:8" x14ac:dyDescent="0.25">
      <c r="A11" s="2"/>
      <c r="B11" s="4" t="s">
        <v>326</v>
      </c>
      <c r="C11" s="7" t="s">
        <v>327</v>
      </c>
      <c r="D11" s="31">
        <v>98.629791950027695</v>
      </c>
      <c r="E11" s="31">
        <v>99.293927125506002</v>
      </c>
      <c r="F11" s="3" t="str">
        <f t="shared" si="0"/>
        <v>Down</v>
      </c>
      <c r="G11" s="3" t="str">
        <f t="shared" si="0"/>
        <v>Up</v>
      </c>
      <c r="H11" s="6">
        <f t="shared" si="1"/>
        <v>0</v>
      </c>
    </row>
    <row r="12" spans="1:8" x14ac:dyDescent="0.25">
      <c r="F12" s="2"/>
      <c r="G12" s="2"/>
      <c r="H12" s="7"/>
    </row>
    <row r="13" spans="1:8" x14ac:dyDescent="0.25">
      <c r="F13" s="2"/>
      <c r="G13" s="2"/>
      <c r="H13" s="7"/>
    </row>
    <row r="15" spans="1:8" x14ac:dyDescent="0.25">
      <c r="F15" s="12" t="s">
        <v>242</v>
      </c>
      <c r="H15" s="1">
        <f>COUNTIF(H4:H11,1)</f>
        <v>6</v>
      </c>
    </row>
    <row r="16" spans="1:8" x14ac:dyDescent="0.25">
      <c r="F16" s="12" t="s">
        <v>240</v>
      </c>
      <c r="H16" s="1">
        <f>COUNT(H4:H11)</f>
        <v>8</v>
      </c>
    </row>
    <row r="17" spans="6:8" x14ac:dyDescent="0.25">
      <c r="F17" s="43" t="s">
        <v>243</v>
      </c>
      <c r="G17" s="43"/>
      <c r="H17" s="26">
        <f>(H15/H16)*100</f>
        <v>75</v>
      </c>
    </row>
  </sheetData>
  <mergeCells count="2">
    <mergeCell ref="B1:C1"/>
    <mergeCell ref="F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1B9-6A9B-4EF9-8EA8-E50F91CD84CE}">
  <dimension ref="A1:J25"/>
  <sheetViews>
    <sheetView workbookViewId="0">
      <selection activeCell="D7" sqref="D7"/>
    </sheetView>
  </sheetViews>
  <sheetFormatPr defaultRowHeight="15" x14ac:dyDescent="0.25"/>
  <cols>
    <col min="1" max="1" width="11.7109375" customWidth="1"/>
    <col min="2" max="2" width="8.5703125" customWidth="1"/>
    <col min="3" max="3" width="6.5703125" customWidth="1"/>
    <col min="4" max="4" width="10.5703125" customWidth="1"/>
    <col min="5" max="5" width="9.85546875" customWidth="1"/>
    <col min="6" max="6" width="15.42578125" customWidth="1"/>
    <col min="7" max="7" width="17.5703125" customWidth="1"/>
    <col min="8" max="8" width="17.5703125" style="1" customWidth="1"/>
    <col min="10" max="10" width="52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18" t="s">
        <v>241</v>
      </c>
    </row>
    <row r="2" spans="1:10" x14ac:dyDescent="0.25">
      <c r="A2" s="21" t="s">
        <v>74</v>
      </c>
      <c r="B2" s="3" t="s">
        <v>29</v>
      </c>
      <c r="C2" s="23" t="s">
        <v>30</v>
      </c>
      <c r="D2" s="9">
        <v>98.528499999999994</v>
      </c>
      <c r="E2" s="9">
        <v>98.265799999999999</v>
      </c>
      <c r="F2" s="3"/>
      <c r="G2" s="3"/>
      <c r="H2" s="6"/>
    </row>
    <row r="3" spans="1:10" x14ac:dyDescent="0.25">
      <c r="A3" s="3"/>
      <c r="B3" s="23" t="s">
        <v>30</v>
      </c>
      <c r="C3" s="22" t="s">
        <v>32</v>
      </c>
      <c r="D3" s="9">
        <v>99.483900000000006</v>
      </c>
      <c r="E3" s="9">
        <v>99.678700000000006</v>
      </c>
      <c r="F3" s="3" t="s">
        <v>235</v>
      </c>
      <c r="G3" s="3" t="s">
        <v>235</v>
      </c>
      <c r="H3" s="6">
        <f t="shared" ref="H3:H13" si="0">IF(F3=G3,1,0)</f>
        <v>1</v>
      </c>
      <c r="J3" t="s">
        <v>339</v>
      </c>
    </row>
    <row r="4" spans="1:10" x14ac:dyDescent="0.25">
      <c r="A4" s="3"/>
      <c r="B4" s="22" t="s">
        <v>32</v>
      </c>
      <c r="C4" s="23" t="s">
        <v>75</v>
      </c>
      <c r="D4" s="9">
        <v>99.969700000000003</v>
      </c>
      <c r="E4" s="9">
        <v>99.919799999999995</v>
      </c>
      <c r="F4" s="3" t="s">
        <v>235</v>
      </c>
      <c r="G4" s="3" t="s">
        <v>235</v>
      </c>
      <c r="H4" s="6">
        <f t="shared" si="0"/>
        <v>1</v>
      </c>
    </row>
    <row r="5" spans="1:10" x14ac:dyDescent="0.25">
      <c r="A5" s="3"/>
      <c r="B5" s="23" t="s">
        <v>75</v>
      </c>
      <c r="C5" s="22" t="s">
        <v>76</v>
      </c>
      <c r="D5" s="9">
        <v>98.162599999999998</v>
      </c>
      <c r="E5" s="9">
        <v>98.382900000000006</v>
      </c>
      <c r="F5" s="3" t="s">
        <v>236</v>
      </c>
      <c r="G5" s="3" t="s">
        <v>236</v>
      </c>
      <c r="H5" s="6">
        <f t="shared" si="0"/>
        <v>1</v>
      </c>
    </row>
    <row r="6" spans="1:10" x14ac:dyDescent="0.25">
      <c r="A6" s="3"/>
      <c r="B6" s="22" t="s">
        <v>76</v>
      </c>
      <c r="C6" s="23" t="s">
        <v>77</v>
      </c>
      <c r="D6" s="9">
        <v>99.850200000000001</v>
      </c>
      <c r="E6" s="9">
        <v>99.900499999999994</v>
      </c>
      <c r="F6" s="3" t="s">
        <v>235</v>
      </c>
      <c r="G6" s="3" t="s">
        <v>235</v>
      </c>
      <c r="H6" s="6">
        <f t="shared" si="0"/>
        <v>1</v>
      </c>
    </row>
    <row r="7" spans="1:10" x14ac:dyDescent="0.25">
      <c r="A7" s="3"/>
      <c r="B7" s="23" t="s">
        <v>77</v>
      </c>
      <c r="C7" s="22" t="s">
        <v>73</v>
      </c>
      <c r="D7" s="9">
        <v>80.916200000000003</v>
      </c>
      <c r="E7" s="9">
        <v>67.871099999999998</v>
      </c>
      <c r="F7" s="3" t="s">
        <v>236</v>
      </c>
      <c r="G7" s="3" t="s">
        <v>236</v>
      </c>
      <c r="H7" s="6">
        <f t="shared" si="0"/>
        <v>1</v>
      </c>
    </row>
    <row r="8" spans="1:10" x14ac:dyDescent="0.25">
      <c r="A8" s="3"/>
      <c r="B8" s="22" t="s">
        <v>73</v>
      </c>
      <c r="C8" s="23" t="s">
        <v>79</v>
      </c>
      <c r="D8" s="9">
        <v>99.4983</v>
      </c>
      <c r="E8" s="9">
        <v>98.502499999999998</v>
      </c>
      <c r="F8" s="3" t="s">
        <v>235</v>
      </c>
      <c r="G8" s="3" t="s">
        <v>235</v>
      </c>
      <c r="H8" s="6">
        <f t="shared" si="0"/>
        <v>1</v>
      </c>
    </row>
    <row r="9" spans="1:10" x14ac:dyDescent="0.25">
      <c r="A9" s="3"/>
      <c r="B9" s="23" t="s">
        <v>79</v>
      </c>
      <c r="C9" s="23" t="s">
        <v>78</v>
      </c>
      <c r="D9" s="9">
        <v>99.464799999999997</v>
      </c>
      <c r="E9" s="9">
        <v>98.989599999999996</v>
      </c>
      <c r="F9" s="3" t="s">
        <v>236</v>
      </c>
      <c r="G9" s="3" t="s">
        <v>235</v>
      </c>
      <c r="H9" s="6">
        <f t="shared" si="0"/>
        <v>0</v>
      </c>
    </row>
    <row r="10" spans="1:10" x14ac:dyDescent="0.25">
      <c r="A10" s="3"/>
      <c r="B10" s="23" t="s">
        <v>78</v>
      </c>
      <c r="C10" s="24" t="s">
        <v>80</v>
      </c>
      <c r="D10" s="9">
        <v>99.029399999999995</v>
      </c>
      <c r="E10" s="9">
        <v>99.490899999999996</v>
      </c>
      <c r="F10" s="3" t="s">
        <v>236</v>
      </c>
      <c r="G10" s="3" t="s">
        <v>235</v>
      </c>
      <c r="H10" s="6">
        <f t="shared" si="0"/>
        <v>0</v>
      </c>
    </row>
    <row r="11" spans="1:10" x14ac:dyDescent="0.25">
      <c r="A11" s="3"/>
      <c r="B11" s="24" t="s">
        <v>80</v>
      </c>
      <c r="C11" s="25" t="s">
        <v>81</v>
      </c>
      <c r="D11" s="9">
        <v>99.867500000000007</v>
      </c>
      <c r="E11" s="9">
        <v>99.870400000000004</v>
      </c>
      <c r="F11" s="3" t="s">
        <v>235</v>
      </c>
      <c r="G11" s="3" t="s">
        <v>235</v>
      </c>
      <c r="H11" s="6">
        <f t="shared" si="0"/>
        <v>1</v>
      </c>
    </row>
    <row r="12" spans="1:10" x14ac:dyDescent="0.25">
      <c r="A12" s="3"/>
      <c r="B12" s="25" t="s">
        <v>81</v>
      </c>
      <c r="C12" s="24" t="s">
        <v>82</v>
      </c>
      <c r="D12" s="9">
        <v>98.755300000000005</v>
      </c>
      <c r="E12" s="9">
        <v>99.354900000000001</v>
      </c>
      <c r="F12" s="3" t="s">
        <v>236</v>
      </c>
      <c r="G12" s="3" t="s">
        <v>236</v>
      </c>
      <c r="H12" s="6">
        <f t="shared" si="0"/>
        <v>1</v>
      </c>
    </row>
    <row r="13" spans="1:10" x14ac:dyDescent="0.25">
      <c r="A13" s="3"/>
      <c r="B13" s="24" t="s">
        <v>82</v>
      </c>
      <c r="C13" s="25" t="s">
        <v>83</v>
      </c>
      <c r="D13" s="9">
        <v>99.707700000000003</v>
      </c>
      <c r="E13" s="9">
        <v>99.918199999999999</v>
      </c>
      <c r="F13" s="3" t="s">
        <v>235</v>
      </c>
      <c r="G13" s="3" t="s">
        <v>235</v>
      </c>
      <c r="H13" s="6">
        <f t="shared" si="0"/>
        <v>1</v>
      </c>
    </row>
    <row r="14" spans="1:10" x14ac:dyDescent="0.25">
      <c r="A14" s="3"/>
      <c r="B14" s="25"/>
      <c r="F14" s="3"/>
      <c r="G14" s="3"/>
      <c r="H14" s="6"/>
    </row>
    <row r="15" spans="1:10" x14ac:dyDescent="0.25">
      <c r="A15" s="3"/>
      <c r="B15" s="3"/>
      <c r="C15" s="3"/>
      <c r="D15" s="9"/>
      <c r="E15" s="9"/>
      <c r="F15" s="3"/>
      <c r="G15" s="3"/>
      <c r="H15" s="6"/>
    </row>
    <row r="16" spans="1:10" x14ac:dyDescent="0.25">
      <c r="A16" s="3"/>
      <c r="B16" s="3"/>
      <c r="C16" s="3"/>
      <c r="D16" s="9"/>
      <c r="E16" s="9"/>
      <c r="F16" s="3"/>
      <c r="G16" s="3"/>
      <c r="H16" s="6"/>
    </row>
    <row r="17" spans="1:8" x14ac:dyDescent="0.25">
      <c r="A17" s="3"/>
      <c r="B17" s="3"/>
      <c r="C17" s="3"/>
      <c r="D17" s="9"/>
      <c r="E17" s="9"/>
      <c r="F17" s="3"/>
      <c r="G17" s="3"/>
      <c r="H17" s="6"/>
    </row>
    <row r="18" spans="1:8" x14ac:dyDescent="0.25">
      <c r="A18" s="3"/>
      <c r="B18" s="3"/>
      <c r="C18" s="3"/>
      <c r="D18" s="9"/>
      <c r="E18" s="9"/>
      <c r="F18" s="3"/>
      <c r="G18" s="3"/>
      <c r="H18" s="6"/>
    </row>
    <row r="19" spans="1:8" x14ac:dyDescent="0.25">
      <c r="A19" s="3"/>
      <c r="B19" s="3"/>
      <c r="C19" s="3"/>
      <c r="D19" s="9"/>
      <c r="E19" s="9"/>
      <c r="F19" s="3"/>
      <c r="G19" s="3"/>
      <c r="H19" s="6"/>
    </row>
    <row r="20" spans="1:8" x14ac:dyDescent="0.25">
      <c r="A20" s="14"/>
      <c r="B20" s="14"/>
      <c r="C20" s="14"/>
      <c r="D20" s="14"/>
      <c r="E20" s="14"/>
      <c r="F20" s="14"/>
      <c r="G20" s="14"/>
      <c r="H20" s="19"/>
    </row>
    <row r="23" spans="1:8" x14ac:dyDescent="0.25">
      <c r="F23" s="12" t="s">
        <v>242</v>
      </c>
      <c r="H23" s="1">
        <f>COUNTIF(H2:H17,1)</f>
        <v>9</v>
      </c>
    </row>
    <row r="24" spans="1:8" x14ac:dyDescent="0.25">
      <c r="F24" s="12" t="s">
        <v>240</v>
      </c>
      <c r="H24" s="1">
        <f>COUNT(H3:H13)</f>
        <v>11</v>
      </c>
    </row>
    <row r="25" spans="1:8" x14ac:dyDescent="0.25">
      <c r="F25" s="43" t="s">
        <v>243</v>
      </c>
      <c r="G25" s="43"/>
      <c r="H25" s="26">
        <f>(H23/H24)*100</f>
        <v>81.818181818181827</v>
      </c>
    </row>
  </sheetData>
  <mergeCells count="2">
    <mergeCell ref="B1:C1"/>
    <mergeCell ref="F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9C6A-2EB8-444B-B656-130BFA5DC5D0}">
  <dimension ref="A1:J25"/>
  <sheetViews>
    <sheetView workbookViewId="0">
      <selection activeCell="C6" sqref="C6"/>
    </sheetView>
  </sheetViews>
  <sheetFormatPr defaultRowHeight="15" x14ac:dyDescent="0.25"/>
  <cols>
    <col min="1" max="1" width="11.7109375" customWidth="1"/>
    <col min="2" max="2" width="8.5703125" customWidth="1"/>
    <col min="3" max="3" width="9" customWidth="1"/>
    <col min="4" max="4" width="8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0" max="10" width="50.5703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21" t="s">
        <v>96</v>
      </c>
      <c r="B2" s="22" t="s">
        <v>55</v>
      </c>
      <c r="C2" s="22" t="s">
        <v>47</v>
      </c>
      <c r="D2" s="9">
        <v>98.179500000000004</v>
      </c>
      <c r="E2" s="9">
        <v>98.179500000000004</v>
      </c>
      <c r="F2" s="3"/>
      <c r="G2" s="3"/>
      <c r="H2" s="6"/>
      <c r="J2" t="s">
        <v>339</v>
      </c>
    </row>
    <row r="3" spans="1:10" x14ac:dyDescent="0.25">
      <c r="A3" s="3"/>
      <c r="B3" s="22" t="s">
        <v>47</v>
      </c>
      <c r="C3" s="22" t="s">
        <v>57</v>
      </c>
      <c r="D3" s="9">
        <v>95.003</v>
      </c>
      <c r="E3" s="9">
        <v>95.003</v>
      </c>
      <c r="F3" s="3" t="s">
        <v>236</v>
      </c>
      <c r="G3" s="3" t="s">
        <v>236</v>
      </c>
      <c r="H3" s="6">
        <f t="shared" ref="H3:H17" si="0">IF(F3=G3,1,0)</f>
        <v>1</v>
      </c>
    </row>
    <row r="4" spans="1:10" x14ac:dyDescent="0.25">
      <c r="A4" s="3"/>
      <c r="B4" s="22" t="s">
        <v>57</v>
      </c>
      <c r="C4" s="22" t="s">
        <v>69</v>
      </c>
      <c r="D4" s="9">
        <v>100</v>
      </c>
      <c r="E4" s="9">
        <v>100</v>
      </c>
      <c r="F4" s="3" t="s">
        <v>235</v>
      </c>
      <c r="G4" s="3" t="s">
        <v>235</v>
      </c>
      <c r="H4" s="6">
        <f t="shared" si="0"/>
        <v>1</v>
      </c>
    </row>
    <row r="5" spans="1:10" x14ac:dyDescent="0.25">
      <c r="A5" s="3"/>
      <c r="B5" s="22" t="s">
        <v>69</v>
      </c>
      <c r="C5" s="22" t="s">
        <v>88</v>
      </c>
      <c r="D5" s="9">
        <v>98.533000000000001</v>
      </c>
      <c r="E5" s="9">
        <v>98.533000000000001</v>
      </c>
      <c r="F5" s="3" t="s">
        <v>236</v>
      </c>
      <c r="G5" s="3" t="s">
        <v>236</v>
      </c>
      <c r="H5" s="6">
        <f t="shared" si="0"/>
        <v>1</v>
      </c>
    </row>
    <row r="6" spans="1:10" x14ac:dyDescent="0.25">
      <c r="A6" s="3"/>
      <c r="B6" s="22" t="s">
        <v>88</v>
      </c>
      <c r="C6" s="22" t="s">
        <v>59</v>
      </c>
      <c r="D6" s="9">
        <v>98.798400000000001</v>
      </c>
      <c r="E6" s="9">
        <v>98.798400000000001</v>
      </c>
      <c r="F6" s="3" t="s">
        <v>235</v>
      </c>
      <c r="G6" s="3" t="s">
        <v>235</v>
      </c>
      <c r="H6" s="6">
        <f t="shared" si="0"/>
        <v>1</v>
      </c>
    </row>
    <row r="7" spans="1:10" x14ac:dyDescent="0.25">
      <c r="A7" s="3"/>
      <c r="B7" s="22" t="s">
        <v>59</v>
      </c>
      <c r="C7" s="22" t="s">
        <v>89</v>
      </c>
      <c r="D7" s="9">
        <v>99.7029</v>
      </c>
      <c r="E7" s="9">
        <v>99.7029</v>
      </c>
      <c r="F7" s="3" t="s">
        <v>235</v>
      </c>
      <c r="G7" s="3" t="s">
        <v>235</v>
      </c>
      <c r="H7" s="6">
        <f t="shared" si="0"/>
        <v>1</v>
      </c>
    </row>
    <row r="8" spans="1:10" x14ac:dyDescent="0.25">
      <c r="A8" s="3"/>
      <c r="B8" s="22" t="s">
        <v>89</v>
      </c>
      <c r="C8" s="22" t="s">
        <v>90</v>
      </c>
      <c r="D8" s="9">
        <v>98.175899999999999</v>
      </c>
      <c r="E8" s="9">
        <v>98.175899999999999</v>
      </c>
      <c r="F8" s="3" t="s">
        <v>236</v>
      </c>
      <c r="G8" s="3" t="s">
        <v>236</v>
      </c>
      <c r="H8" s="6">
        <f t="shared" si="0"/>
        <v>1</v>
      </c>
    </row>
    <row r="9" spans="1:10" x14ac:dyDescent="0.25">
      <c r="A9" s="3"/>
      <c r="B9" s="22" t="s">
        <v>90</v>
      </c>
      <c r="C9" s="22" t="s">
        <v>84</v>
      </c>
      <c r="D9" s="13">
        <v>86.895700000000005</v>
      </c>
      <c r="E9" s="13">
        <v>86.951599999999999</v>
      </c>
      <c r="F9" s="3" t="s">
        <v>236</v>
      </c>
      <c r="G9" s="3" t="s">
        <v>236</v>
      </c>
      <c r="H9" s="6">
        <f t="shared" si="0"/>
        <v>1</v>
      </c>
    </row>
    <row r="10" spans="1:10" x14ac:dyDescent="0.25">
      <c r="A10" s="3"/>
      <c r="B10" s="22" t="s">
        <v>84</v>
      </c>
      <c r="C10" s="22" t="s">
        <v>85</v>
      </c>
      <c r="D10" s="9">
        <v>99.785499999999999</v>
      </c>
      <c r="E10" s="9">
        <v>99.785499999999999</v>
      </c>
      <c r="F10" s="3" t="s">
        <v>235</v>
      </c>
      <c r="G10" s="3" t="s">
        <v>235</v>
      </c>
      <c r="H10" s="6">
        <f t="shared" si="0"/>
        <v>1</v>
      </c>
    </row>
    <row r="11" spans="1:10" x14ac:dyDescent="0.25">
      <c r="A11" s="3"/>
      <c r="B11" s="22" t="s">
        <v>85</v>
      </c>
      <c r="C11" s="22" t="s">
        <v>91</v>
      </c>
      <c r="D11" s="9">
        <v>97.7453</v>
      </c>
      <c r="E11" s="9">
        <v>97.692300000000003</v>
      </c>
      <c r="F11" s="3" t="s">
        <v>236</v>
      </c>
      <c r="G11" s="3" t="s">
        <v>236</v>
      </c>
      <c r="H11" s="6">
        <f t="shared" si="0"/>
        <v>1</v>
      </c>
    </row>
    <row r="12" spans="1:10" x14ac:dyDescent="0.25">
      <c r="A12" s="3"/>
      <c r="B12" s="22" t="s">
        <v>91</v>
      </c>
      <c r="C12" s="22" t="s">
        <v>92</v>
      </c>
      <c r="D12" s="9">
        <v>99.973699999999994</v>
      </c>
      <c r="E12" s="9">
        <v>99.973699999999994</v>
      </c>
      <c r="F12" s="3" t="s">
        <v>235</v>
      </c>
      <c r="G12" s="3" t="s">
        <v>235</v>
      </c>
      <c r="H12" s="6">
        <f t="shared" si="0"/>
        <v>1</v>
      </c>
    </row>
    <row r="13" spans="1:10" x14ac:dyDescent="0.25">
      <c r="A13" s="3"/>
      <c r="B13" s="22" t="s">
        <v>92</v>
      </c>
      <c r="C13" s="22" t="s">
        <v>93</v>
      </c>
      <c r="D13" s="9">
        <v>99.816500000000005</v>
      </c>
      <c r="E13" s="9">
        <v>99.816500000000005</v>
      </c>
      <c r="F13" s="3" t="s">
        <v>236</v>
      </c>
      <c r="G13" s="3" t="s">
        <v>236</v>
      </c>
      <c r="H13" s="6">
        <f t="shared" si="0"/>
        <v>1</v>
      </c>
    </row>
    <row r="14" spans="1:10" x14ac:dyDescent="0.25">
      <c r="A14" s="3"/>
      <c r="B14" s="22" t="s">
        <v>93</v>
      </c>
      <c r="C14" s="22" t="s">
        <v>94</v>
      </c>
      <c r="D14" s="9">
        <v>97.294399999999996</v>
      </c>
      <c r="E14" s="9">
        <v>97.294399999999996</v>
      </c>
      <c r="F14" s="3" t="s">
        <v>236</v>
      </c>
      <c r="G14" s="3" t="s">
        <v>236</v>
      </c>
      <c r="H14" s="6">
        <f t="shared" si="0"/>
        <v>1</v>
      </c>
    </row>
    <row r="15" spans="1:10" x14ac:dyDescent="0.25">
      <c r="A15" s="3"/>
      <c r="B15" s="22" t="s">
        <v>94</v>
      </c>
      <c r="C15" s="22" t="s">
        <v>95</v>
      </c>
      <c r="D15" s="9">
        <v>99.844800000000006</v>
      </c>
      <c r="E15" s="9">
        <v>99.844800000000006</v>
      </c>
      <c r="F15" s="3" t="s">
        <v>235</v>
      </c>
      <c r="G15" s="3" t="s">
        <v>235</v>
      </c>
      <c r="H15" s="6">
        <f t="shared" si="0"/>
        <v>1</v>
      </c>
    </row>
    <row r="16" spans="1:10" x14ac:dyDescent="0.25">
      <c r="A16" s="3"/>
      <c r="B16" s="22" t="s">
        <v>95</v>
      </c>
      <c r="C16" s="22" t="s">
        <v>86</v>
      </c>
      <c r="D16" s="9">
        <v>97.875</v>
      </c>
      <c r="E16" s="9">
        <v>97.900599999999997</v>
      </c>
      <c r="F16" s="3" t="s">
        <v>236</v>
      </c>
      <c r="G16" s="3" t="s">
        <v>236</v>
      </c>
      <c r="H16" s="6">
        <f t="shared" si="0"/>
        <v>1</v>
      </c>
    </row>
    <row r="17" spans="1:8" x14ac:dyDescent="0.25">
      <c r="A17" s="3"/>
      <c r="B17" s="22" t="s">
        <v>86</v>
      </c>
      <c r="C17" s="22" t="s">
        <v>87</v>
      </c>
      <c r="D17" s="9">
        <v>97.890500000000003</v>
      </c>
      <c r="E17" s="9">
        <v>97.865300000000005</v>
      </c>
      <c r="F17" s="3" t="s">
        <v>235</v>
      </c>
      <c r="G17" s="3" t="s">
        <v>236</v>
      </c>
      <c r="H17" s="6">
        <f t="shared" si="0"/>
        <v>0</v>
      </c>
    </row>
    <row r="18" spans="1:8" x14ac:dyDescent="0.25">
      <c r="A18" s="3"/>
      <c r="B18" s="22"/>
      <c r="C18" s="22"/>
      <c r="F18" s="3"/>
      <c r="G18" s="3"/>
      <c r="H18" s="6"/>
    </row>
    <row r="19" spans="1:8" x14ac:dyDescent="0.25">
      <c r="A19" s="3"/>
      <c r="B19" s="3"/>
      <c r="C19" s="22"/>
      <c r="F19" s="3"/>
      <c r="G19" s="3"/>
      <c r="H19" s="6"/>
    </row>
    <row r="20" spans="1:8" x14ac:dyDescent="0.25">
      <c r="A20" s="14"/>
      <c r="B20" s="14"/>
      <c r="C20" s="14"/>
      <c r="D20" s="14"/>
      <c r="E20" s="14"/>
      <c r="F20" s="14"/>
      <c r="G20" s="14"/>
      <c r="H20" s="19"/>
    </row>
    <row r="23" spans="1:8" x14ac:dyDescent="0.25">
      <c r="F23" s="12" t="s">
        <v>242</v>
      </c>
      <c r="H23" s="1">
        <f>COUNTIF(H3:H17,1)</f>
        <v>14</v>
      </c>
    </row>
    <row r="24" spans="1:8" x14ac:dyDescent="0.25">
      <c r="F24" s="12" t="s">
        <v>240</v>
      </c>
      <c r="H24" s="1">
        <f>COUNT(H3:H17)</f>
        <v>15</v>
      </c>
    </row>
    <row r="25" spans="1:8" x14ac:dyDescent="0.25">
      <c r="F25" s="43" t="s">
        <v>243</v>
      </c>
      <c r="G25" s="43"/>
      <c r="H25" s="26">
        <f>(H23/H24)*100</f>
        <v>93.333333333333329</v>
      </c>
    </row>
  </sheetData>
  <mergeCells count="2">
    <mergeCell ref="B1:C1"/>
    <mergeCell ref="F25:G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1BDB-05EA-465D-BD2A-1F5852A765DE}">
  <dimension ref="A1:J44"/>
  <sheetViews>
    <sheetView workbookViewId="0">
      <selection activeCell="I20" sqref="I20"/>
    </sheetView>
  </sheetViews>
  <sheetFormatPr defaultRowHeight="15" x14ac:dyDescent="0.25"/>
  <cols>
    <col min="1" max="1" width="11.7109375" customWidth="1"/>
    <col min="2" max="2" width="8.5703125" customWidth="1"/>
    <col min="3" max="3" width="9" customWidth="1"/>
    <col min="4" max="4" width="9.2851562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0" max="10" width="46.8554687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4" t="s">
        <v>17</v>
      </c>
      <c r="B2" s="45" t="s">
        <v>23</v>
      </c>
      <c r="C2" s="45" t="s">
        <v>36</v>
      </c>
      <c r="D2" s="46">
        <v>98.849689999999995</v>
      </c>
      <c r="E2" s="46">
        <v>99.23312</v>
      </c>
      <c r="F2" s="47"/>
      <c r="G2" s="47"/>
      <c r="H2" s="48"/>
    </row>
    <row r="3" spans="1:10" x14ac:dyDescent="0.25">
      <c r="A3" s="3"/>
      <c r="B3" s="22" t="s">
        <v>36</v>
      </c>
      <c r="C3" s="22" t="s">
        <v>37</v>
      </c>
      <c r="D3" s="13">
        <v>98.617509999999996</v>
      </c>
      <c r="E3" s="13">
        <v>98.617509999999996</v>
      </c>
      <c r="F3" s="3" t="s">
        <v>236</v>
      </c>
      <c r="G3" s="3" t="str">
        <f>_xlfn.IFS(E3&gt;E2,"Up",E3&lt;E2,"Down",E3=E2,"Same")</f>
        <v>Down</v>
      </c>
      <c r="H3" s="6">
        <f t="shared" ref="H3:H38" si="0">IF(F3=G3,1,0)</f>
        <v>1</v>
      </c>
      <c r="J3" t="s">
        <v>339</v>
      </c>
    </row>
    <row r="4" spans="1:10" x14ac:dyDescent="0.25">
      <c r="A4" s="3"/>
      <c r="B4" s="22" t="s">
        <v>37</v>
      </c>
      <c r="C4" s="22" t="s">
        <v>38</v>
      </c>
      <c r="D4" s="13">
        <v>99.461529999999996</v>
      </c>
      <c r="E4" s="13">
        <v>99.461529999999996</v>
      </c>
      <c r="F4" s="3" t="s">
        <v>235</v>
      </c>
      <c r="G4" s="3" t="str">
        <f t="shared" ref="G4:G38" si="1">_xlfn.IFS(E4&gt;E3,"Up",E4&lt;E3,"Down",E4=E3,"Same")</f>
        <v>Up</v>
      </c>
      <c r="H4" s="6">
        <f t="shared" si="0"/>
        <v>1</v>
      </c>
    </row>
    <row r="5" spans="1:10" x14ac:dyDescent="0.25">
      <c r="A5" s="3"/>
      <c r="B5" s="22" t="s">
        <v>38</v>
      </c>
      <c r="C5" s="22" t="s">
        <v>24</v>
      </c>
      <c r="D5" s="13">
        <v>100</v>
      </c>
      <c r="E5" s="13">
        <v>99.615970000000004</v>
      </c>
      <c r="F5" s="3" t="s">
        <v>235</v>
      </c>
      <c r="G5" s="3" t="str">
        <f t="shared" si="1"/>
        <v>Up</v>
      </c>
      <c r="H5" s="6">
        <f t="shared" si="0"/>
        <v>1</v>
      </c>
    </row>
    <row r="6" spans="1:10" x14ac:dyDescent="0.25">
      <c r="A6" s="3"/>
      <c r="B6" s="22" t="s">
        <v>24</v>
      </c>
      <c r="C6" s="22" t="s">
        <v>55</v>
      </c>
      <c r="D6" s="13">
        <v>29.870100000000001</v>
      </c>
      <c r="E6" s="13">
        <v>29.870100000000001</v>
      </c>
      <c r="F6" s="3" t="s">
        <v>236</v>
      </c>
      <c r="G6" s="3" t="str">
        <f t="shared" si="1"/>
        <v>Down</v>
      </c>
      <c r="H6" s="6">
        <f t="shared" si="0"/>
        <v>1</v>
      </c>
    </row>
    <row r="7" spans="1:10" x14ac:dyDescent="0.25">
      <c r="A7" s="3"/>
      <c r="B7" s="22" t="s">
        <v>55</v>
      </c>
      <c r="C7" s="22" t="s">
        <v>39</v>
      </c>
      <c r="D7" s="13">
        <v>99.268010000000004</v>
      </c>
      <c r="E7" s="13">
        <v>99.268010000000004</v>
      </c>
      <c r="F7" s="3" t="s">
        <v>235</v>
      </c>
      <c r="G7" s="3" t="str">
        <f t="shared" si="1"/>
        <v>Up</v>
      </c>
      <c r="H7" s="6">
        <f t="shared" si="0"/>
        <v>1</v>
      </c>
    </row>
    <row r="8" spans="1:10" x14ac:dyDescent="0.25">
      <c r="A8" s="3"/>
      <c r="B8" s="22" t="s">
        <v>39</v>
      </c>
      <c r="C8" s="22" t="s">
        <v>40</v>
      </c>
      <c r="D8" s="13">
        <v>99.215239999999994</v>
      </c>
      <c r="E8" s="13">
        <v>99.215239999999994</v>
      </c>
      <c r="F8" s="3" t="s">
        <v>236</v>
      </c>
      <c r="G8" s="3" t="str">
        <f t="shared" si="1"/>
        <v>Down</v>
      </c>
      <c r="H8" s="6">
        <f t="shared" si="0"/>
        <v>1</v>
      </c>
    </row>
    <row r="9" spans="1:10" x14ac:dyDescent="0.25">
      <c r="A9" s="3"/>
      <c r="B9" s="22" t="s">
        <v>40</v>
      </c>
      <c r="C9" s="22" t="s">
        <v>41</v>
      </c>
      <c r="D9" s="13">
        <v>99.555059999999997</v>
      </c>
      <c r="E9" s="13">
        <v>99.555059999999997</v>
      </c>
      <c r="F9" s="3" t="s">
        <v>235</v>
      </c>
      <c r="G9" s="3" t="str">
        <f t="shared" si="1"/>
        <v>Up</v>
      </c>
      <c r="H9" s="6">
        <f t="shared" si="0"/>
        <v>1</v>
      </c>
    </row>
    <row r="10" spans="1:10" x14ac:dyDescent="0.25">
      <c r="A10" s="3"/>
      <c r="B10" s="22" t="s">
        <v>41</v>
      </c>
      <c r="C10" s="22" t="s">
        <v>42</v>
      </c>
      <c r="D10" s="13">
        <v>99.334069999999997</v>
      </c>
      <c r="E10" s="13">
        <v>99.334069999999997</v>
      </c>
      <c r="F10" s="3" t="s">
        <v>236</v>
      </c>
      <c r="G10" s="3" t="str">
        <f t="shared" si="1"/>
        <v>Down</v>
      </c>
      <c r="H10" s="6">
        <f t="shared" si="0"/>
        <v>1</v>
      </c>
    </row>
    <row r="11" spans="1:10" x14ac:dyDescent="0.25">
      <c r="A11" s="3"/>
      <c r="B11" s="22" t="s">
        <v>42</v>
      </c>
      <c r="C11" s="22" t="s">
        <v>43</v>
      </c>
      <c r="D11" s="13">
        <v>99.778019999999998</v>
      </c>
      <c r="E11" s="13">
        <v>99.778019999999998</v>
      </c>
      <c r="F11" s="3" t="s">
        <v>235</v>
      </c>
      <c r="G11" s="3" t="str">
        <f t="shared" si="1"/>
        <v>Up</v>
      </c>
      <c r="H11" s="6">
        <f t="shared" si="0"/>
        <v>1</v>
      </c>
    </row>
    <row r="12" spans="1:10" x14ac:dyDescent="0.25">
      <c r="A12" s="3"/>
      <c r="B12" s="22" t="s">
        <v>43</v>
      </c>
      <c r="C12" s="22" t="s">
        <v>44</v>
      </c>
      <c r="D12" s="13">
        <v>98.951400000000007</v>
      </c>
      <c r="E12" s="13">
        <v>98.951400000000007</v>
      </c>
      <c r="F12" s="3" t="s">
        <v>236</v>
      </c>
      <c r="G12" s="3" t="str">
        <f t="shared" si="1"/>
        <v>Down</v>
      </c>
      <c r="H12" s="6">
        <f t="shared" si="0"/>
        <v>1</v>
      </c>
    </row>
    <row r="13" spans="1:10" x14ac:dyDescent="0.25">
      <c r="A13" s="3"/>
      <c r="B13" s="22" t="s">
        <v>44</v>
      </c>
      <c r="C13" s="22" t="s">
        <v>45</v>
      </c>
      <c r="D13" s="13">
        <v>99.780940000000001</v>
      </c>
      <c r="E13" s="13">
        <v>99.780940000000001</v>
      </c>
      <c r="F13" s="3" t="s">
        <v>235</v>
      </c>
      <c r="G13" s="3" t="str">
        <f t="shared" si="1"/>
        <v>Up</v>
      </c>
      <c r="H13" s="6">
        <f t="shared" si="0"/>
        <v>1</v>
      </c>
    </row>
    <row r="14" spans="1:10" x14ac:dyDescent="0.25">
      <c r="A14" s="3"/>
      <c r="B14" s="22" t="s">
        <v>45</v>
      </c>
      <c r="C14" s="22" t="s">
        <v>46</v>
      </c>
      <c r="D14" s="13">
        <v>99.780940000000001</v>
      </c>
      <c r="E14" s="13">
        <v>99.780940000000001</v>
      </c>
      <c r="F14" s="3" t="s">
        <v>237</v>
      </c>
      <c r="G14" s="3" t="str">
        <f t="shared" si="1"/>
        <v>Same</v>
      </c>
      <c r="H14" s="6">
        <f t="shared" si="0"/>
        <v>1</v>
      </c>
    </row>
    <row r="15" spans="1:10" x14ac:dyDescent="0.25">
      <c r="A15" s="3"/>
      <c r="B15" s="22" t="s">
        <v>46</v>
      </c>
      <c r="C15" s="22" t="s">
        <v>47</v>
      </c>
      <c r="D15" s="13">
        <v>91.186199999999999</v>
      </c>
      <c r="E15" s="13">
        <v>91.186199999999999</v>
      </c>
      <c r="F15" s="3" t="s">
        <v>236</v>
      </c>
      <c r="G15" s="3" t="str">
        <f t="shared" si="1"/>
        <v>Down</v>
      </c>
      <c r="H15" s="6">
        <f t="shared" si="0"/>
        <v>1</v>
      </c>
    </row>
    <row r="16" spans="1:10" x14ac:dyDescent="0.25">
      <c r="A16" s="3"/>
      <c r="B16" s="22" t="s">
        <v>47</v>
      </c>
      <c r="C16" s="22" t="s">
        <v>48</v>
      </c>
      <c r="D16" s="13">
        <v>98.653189999999995</v>
      </c>
      <c r="E16" s="13">
        <v>98.653189999999995</v>
      </c>
      <c r="F16" s="3" t="s">
        <v>235</v>
      </c>
      <c r="G16" s="3" t="str">
        <f t="shared" si="1"/>
        <v>Up</v>
      </c>
      <c r="H16" s="6">
        <f t="shared" si="0"/>
        <v>1</v>
      </c>
    </row>
    <row r="17" spans="1:8" x14ac:dyDescent="0.25">
      <c r="A17" s="3"/>
      <c r="B17" s="22" t="s">
        <v>48</v>
      </c>
      <c r="C17" s="22" t="s">
        <v>49</v>
      </c>
      <c r="D17" s="13">
        <v>99.943749999999994</v>
      </c>
      <c r="E17" s="13">
        <v>99.943749999999994</v>
      </c>
      <c r="F17" s="3" t="s">
        <v>235</v>
      </c>
      <c r="G17" s="3" t="str">
        <f t="shared" si="1"/>
        <v>Up</v>
      </c>
      <c r="H17" s="6">
        <f t="shared" si="0"/>
        <v>1</v>
      </c>
    </row>
    <row r="18" spans="1:8" x14ac:dyDescent="0.25">
      <c r="A18" s="3"/>
      <c r="B18" s="22" t="s">
        <v>49</v>
      </c>
      <c r="C18" s="22" t="s">
        <v>50</v>
      </c>
      <c r="D18" s="13">
        <v>99.440079999999995</v>
      </c>
      <c r="E18" s="13">
        <v>99.440079999999995</v>
      </c>
      <c r="F18" s="3" t="s">
        <v>236</v>
      </c>
      <c r="G18" s="3" t="str">
        <f t="shared" si="1"/>
        <v>Down</v>
      </c>
      <c r="H18" s="6">
        <f t="shared" si="0"/>
        <v>1</v>
      </c>
    </row>
    <row r="19" spans="1:8" x14ac:dyDescent="0.25">
      <c r="A19" s="3"/>
      <c r="B19" s="22" t="s">
        <v>50</v>
      </c>
      <c r="C19" s="22" t="s">
        <v>51</v>
      </c>
      <c r="D19" s="13">
        <v>99.944249999999997</v>
      </c>
      <c r="E19" s="13">
        <v>99.944249999999997</v>
      </c>
      <c r="F19" s="29" t="s">
        <v>235</v>
      </c>
      <c r="G19" s="3" t="str">
        <f t="shared" si="1"/>
        <v>Up</v>
      </c>
      <c r="H19" s="6">
        <f t="shared" si="0"/>
        <v>1</v>
      </c>
    </row>
    <row r="20" spans="1:8" x14ac:dyDescent="0.25">
      <c r="A20" s="3"/>
      <c r="B20" s="22" t="s">
        <v>51</v>
      </c>
      <c r="C20" s="22" t="s">
        <v>52</v>
      </c>
      <c r="D20" s="13">
        <v>99.721599999999995</v>
      </c>
      <c r="E20" s="13">
        <v>99.721599999999995</v>
      </c>
      <c r="F20" s="29" t="s">
        <v>236</v>
      </c>
      <c r="G20" s="3" t="str">
        <f t="shared" si="1"/>
        <v>Down</v>
      </c>
      <c r="H20" s="6">
        <f t="shared" si="0"/>
        <v>1</v>
      </c>
    </row>
    <row r="21" spans="1:8" x14ac:dyDescent="0.25">
      <c r="A21" s="3"/>
      <c r="B21" s="22" t="s">
        <v>52</v>
      </c>
      <c r="C21" s="22" t="s">
        <v>53</v>
      </c>
      <c r="D21" s="13">
        <v>99.778019999999998</v>
      </c>
      <c r="E21" s="13">
        <v>99.778019999999998</v>
      </c>
      <c r="F21" s="29" t="s">
        <v>235</v>
      </c>
      <c r="G21" s="3" t="str">
        <f t="shared" si="1"/>
        <v>Up</v>
      </c>
      <c r="H21" s="6">
        <f t="shared" si="0"/>
        <v>1</v>
      </c>
    </row>
    <row r="22" spans="1:8" x14ac:dyDescent="0.25">
      <c r="A22" s="3"/>
      <c r="B22" s="22" t="s">
        <v>53</v>
      </c>
      <c r="C22" s="4" t="s">
        <v>54</v>
      </c>
      <c r="D22" s="13">
        <v>99.778019999999998</v>
      </c>
      <c r="E22" s="13">
        <v>99.778019999999998</v>
      </c>
      <c r="F22" s="29" t="s">
        <v>237</v>
      </c>
      <c r="G22" s="3" t="str">
        <f t="shared" si="1"/>
        <v>Same</v>
      </c>
      <c r="H22" s="6">
        <f t="shared" si="0"/>
        <v>1</v>
      </c>
    </row>
    <row r="23" spans="1:8" x14ac:dyDescent="0.25">
      <c r="A23" s="3"/>
      <c r="B23" s="4" t="s">
        <v>54</v>
      </c>
      <c r="C23" s="22" t="s">
        <v>33</v>
      </c>
      <c r="D23" s="13">
        <v>42.3476</v>
      </c>
      <c r="E23" s="13">
        <v>42.3476</v>
      </c>
      <c r="F23" s="29" t="s">
        <v>236</v>
      </c>
      <c r="G23" s="3" t="str">
        <f t="shared" si="1"/>
        <v>Down</v>
      </c>
      <c r="H23" s="6">
        <f t="shared" si="0"/>
        <v>1</v>
      </c>
    </row>
    <row r="24" spans="1:8" x14ac:dyDescent="0.25">
      <c r="A24" s="3"/>
      <c r="B24" s="22" t="s">
        <v>33</v>
      </c>
      <c r="C24" s="22" t="s">
        <v>34</v>
      </c>
      <c r="D24" s="13">
        <v>72.058250000000001</v>
      </c>
      <c r="E24" s="13">
        <v>72.058250000000001</v>
      </c>
      <c r="F24" s="29" t="s">
        <v>235</v>
      </c>
      <c r="G24" s="3" t="str">
        <f t="shared" si="1"/>
        <v>Up</v>
      </c>
      <c r="H24" s="6">
        <f t="shared" si="0"/>
        <v>1</v>
      </c>
    </row>
    <row r="25" spans="1:8" x14ac:dyDescent="0.25">
      <c r="A25" s="3"/>
      <c r="B25" s="22" t="s">
        <v>34</v>
      </c>
      <c r="C25" s="22" t="s">
        <v>35</v>
      </c>
      <c r="D25" s="13">
        <v>75.874759999999995</v>
      </c>
      <c r="E25" s="13">
        <v>75.874759999999995</v>
      </c>
      <c r="F25" s="29" t="s">
        <v>235</v>
      </c>
      <c r="G25" s="3" t="str">
        <f t="shared" si="1"/>
        <v>Up</v>
      </c>
      <c r="H25" s="6">
        <f t="shared" si="0"/>
        <v>1</v>
      </c>
    </row>
    <row r="26" spans="1:8" x14ac:dyDescent="0.25">
      <c r="A26" s="3"/>
      <c r="B26" s="22" t="s">
        <v>35</v>
      </c>
      <c r="C26" s="22" t="s">
        <v>20</v>
      </c>
      <c r="D26" s="13">
        <v>80.786606000000006</v>
      </c>
      <c r="E26" s="9">
        <v>91.526600000000002</v>
      </c>
      <c r="F26" s="29" t="s">
        <v>235</v>
      </c>
      <c r="G26" s="3" t="str">
        <f t="shared" si="1"/>
        <v>Up</v>
      </c>
      <c r="H26" s="6">
        <f t="shared" si="0"/>
        <v>1</v>
      </c>
    </row>
    <row r="27" spans="1:8" x14ac:dyDescent="0.25">
      <c r="A27" s="3"/>
      <c r="B27" s="22" t="s">
        <v>20</v>
      </c>
      <c r="C27" s="22" t="s">
        <v>21</v>
      </c>
      <c r="D27" s="13">
        <v>99.362350000000006</v>
      </c>
      <c r="E27" s="9">
        <v>99.441199999999995</v>
      </c>
      <c r="F27" s="29" t="s">
        <v>235</v>
      </c>
      <c r="G27" s="3" t="str">
        <f t="shared" si="1"/>
        <v>Up</v>
      </c>
      <c r="H27" s="6">
        <f t="shared" si="0"/>
        <v>1</v>
      </c>
    </row>
    <row r="28" spans="1:8" x14ac:dyDescent="0.25">
      <c r="A28" s="3"/>
      <c r="B28" s="22" t="s">
        <v>21</v>
      </c>
      <c r="C28" s="22" t="s">
        <v>22</v>
      </c>
      <c r="D28" s="13">
        <v>99.197339999999997</v>
      </c>
      <c r="E28" s="9">
        <v>99.465239999999994</v>
      </c>
      <c r="F28" s="29" t="s">
        <v>236</v>
      </c>
      <c r="G28" s="3" t="str">
        <f t="shared" si="1"/>
        <v>Up</v>
      </c>
      <c r="H28" s="6">
        <f t="shared" si="0"/>
        <v>0</v>
      </c>
    </row>
    <row r="29" spans="1:8" x14ac:dyDescent="0.25">
      <c r="A29" s="3"/>
      <c r="B29" s="22" t="s">
        <v>22</v>
      </c>
      <c r="C29" s="22" t="s">
        <v>19</v>
      </c>
      <c r="D29" s="13">
        <v>98.526899999999998</v>
      </c>
      <c r="E29" s="9">
        <v>98.226780000000005</v>
      </c>
      <c r="F29" s="29" t="s">
        <v>236</v>
      </c>
      <c r="G29" s="3" t="str">
        <f t="shared" si="1"/>
        <v>Down</v>
      </c>
      <c r="H29" s="6">
        <f t="shared" si="0"/>
        <v>1</v>
      </c>
    </row>
    <row r="30" spans="1:8" x14ac:dyDescent="0.25">
      <c r="A30" s="3"/>
      <c r="B30" s="22" t="s">
        <v>19</v>
      </c>
      <c r="C30" s="22" t="s">
        <v>18</v>
      </c>
      <c r="D30" s="13">
        <v>97.421999999999997</v>
      </c>
      <c r="E30" s="9">
        <v>97.985299999999995</v>
      </c>
      <c r="F30" s="29" t="s">
        <v>236</v>
      </c>
      <c r="G30" s="3" t="str">
        <f t="shared" si="1"/>
        <v>Down</v>
      </c>
      <c r="H30" s="6">
        <f t="shared" si="0"/>
        <v>1</v>
      </c>
    </row>
    <row r="31" spans="1:8" x14ac:dyDescent="0.25">
      <c r="A31" s="3"/>
      <c r="B31" s="22" t="s">
        <v>18</v>
      </c>
      <c r="C31" s="22" t="s">
        <v>25</v>
      </c>
      <c r="D31" s="13">
        <v>99.855990000000006</v>
      </c>
      <c r="E31" s="13">
        <v>99.927899999999994</v>
      </c>
      <c r="F31" s="29" t="s">
        <v>235</v>
      </c>
      <c r="G31" s="3" t="str">
        <f t="shared" si="1"/>
        <v>Up</v>
      </c>
      <c r="H31" s="6">
        <f t="shared" si="0"/>
        <v>1</v>
      </c>
    </row>
    <row r="32" spans="1:8" x14ac:dyDescent="0.25">
      <c r="A32" s="3"/>
      <c r="B32" s="22" t="s">
        <v>25</v>
      </c>
      <c r="C32" s="22" t="s">
        <v>26</v>
      </c>
      <c r="D32" s="13">
        <v>99.769784000000001</v>
      </c>
      <c r="E32" s="13">
        <v>99.808000000000007</v>
      </c>
      <c r="F32" s="29" t="s">
        <v>236</v>
      </c>
      <c r="G32" s="3" t="str">
        <f t="shared" si="1"/>
        <v>Down</v>
      </c>
      <c r="H32" s="6">
        <f t="shared" si="0"/>
        <v>1</v>
      </c>
    </row>
    <row r="33" spans="1:8" x14ac:dyDescent="0.25">
      <c r="A33" s="3"/>
      <c r="B33" s="22" t="s">
        <v>26</v>
      </c>
      <c r="C33" s="22" t="s">
        <v>27</v>
      </c>
      <c r="D33" s="13">
        <v>99.741299999999995</v>
      </c>
      <c r="E33" s="13">
        <v>99.903999999999996</v>
      </c>
      <c r="F33" s="29" t="s">
        <v>236</v>
      </c>
      <c r="G33" s="3" t="str">
        <f t="shared" si="1"/>
        <v>Up</v>
      </c>
      <c r="H33" s="6">
        <f t="shared" si="0"/>
        <v>0</v>
      </c>
    </row>
    <row r="34" spans="1:8" x14ac:dyDescent="0.25">
      <c r="A34" s="3"/>
      <c r="B34" s="22" t="s">
        <v>27</v>
      </c>
      <c r="C34" s="22" t="s">
        <v>28</v>
      </c>
      <c r="D34" s="13">
        <v>99.827629999999999</v>
      </c>
      <c r="E34" s="13">
        <v>100</v>
      </c>
      <c r="F34" s="29" t="s">
        <v>235</v>
      </c>
      <c r="G34" s="3" t="str">
        <f t="shared" si="1"/>
        <v>Up</v>
      </c>
      <c r="H34" s="6">
        <f t="shared" si="0"/>
        <v>1</v>
      </c>
    </row>
    <row r="35" spans="1:8" x14ac:dyDescent="0.25">
      <c r="A35" s="3"/>
      <c r="B35" s="22" t="s">
        <v>28</v>
      </c>
      <c r="C35" s="22" t="s">
        <v>29</v>
      </c>
      <c r="D35" s="13">
        <v>98.656369999999995</v>
      </c>
      <c r="E35" s="13">
        <v>99.379400000000004</v>
      </c>
      <c r="F35" s="29" t="s">
        <v>236</v>
      </c>
      <c r="G35" s="3" t="str">
        <f t="shared" si="1"/>
        <v>Down</v>
      </c>
      <c r="H35" s="6">
        <f t="shared" si="0"/>
        <v>1</v>
      </c>
    </row>
    <row r="36" spans="1:8" x14ac:dyDescent="0.25">
      <c r="A36" s="3"/>
      <c r="B36" s="22" t="s">
        <v>29</v>
      </c>
      <c r="C36" s="22" t="s">
        <v>30</v>
      </c>
      <c r="D36" s="13">
        <v>99.601020000000005</v>
      </c>
      <c r="E36" s="13">
        <v>99.33475</v>
      </c>
      <c r="F36" s="29" t="s">
        <v>235</v>
      </c>
      <c r="G36" s="3" t="str">
        <f t="shared" si="1"/>
        <v>Down</v>
      </c>
      <c r="H36" s="6">
        <f t="shared" si="0"/>
        <v>0</v>
      </c>
    </row>
    <row r="37" spans="1:8" x14ac:dyDescent="0.25">
      <c r="A37" s="3"/>
      <c r="B37" s="22" t="s">
        <v>30</v>
      </c>
      <c r="C37" s="22" t="s">
        <v>31</v>
      </c>
      <c r="D37" s="13">
        <v>100</v>
      </c>
      <c r="E37" s="13">
        <v>99.857500000000002</v>
      </c>
      <c r="F37" s="29" t="s">
        <v>235</v>
      </c>
      <c r="G37" s="3" t="str">
        <f t="shared" si="1"/>
        <v>Up</v>
      </c>
      <c r="H37" s="6">
        <f t="shared" si="0"/>
        <v>1</v>
      </c>
    </row>
    <row r="38" spans="1:8" x14ac:dyDescent="0.25">
      <c r="A38" s="14"/>
      <c r="B38" s="32" t="s">
        <v>31</v>
      </c>
      <c r="C38" s="32" t="s">
        <v>32</v>
      </c>
      <c r="D38" s="49">
        <v>96.402259999999998</v>
      </c>
      <c r="E38" s="49">
        <v>96.220100000000002</v>
      </c>
      <c r="F38" s="50" t="s">
        <v>236</v>
      </c>
      <c r="G38" s="14" t="str">
        <f t="shared" si="1"/>
        <v>Down</v>
      </c>
      <c r="H38" s="19">
        <f t="shared" si="0"/>
        <v>1</v>
      </c>
    </row>
    <row r="39" spans="1:8" x14ac:dyDescent="0.25">
      <c r="B39" s="22"/>
    </row>
    <row r="42" spans="1:8" x14ac:dyDescent="0.25">
      <c r="F42" s="12" t="s">
        <v>242</v>
      </c>
      <c r="H42" s="1">
        <f>COUNTIF(H3:H38,1)</f>
        <v>33</v>
      </c>
    </row>
    <row r="43" spans="1:8" x14ac:dyDescent="0.25">
      <c r="F43" s="12" t="s">
        <v>240</v>
      </c>
      <c r="H43" s="1">
        <f>COUNT(H3:H38)</f>
        <v>36</v>
      </c>
    </row>
    <row r="44" spans="1:8" x14ac:dyDescent="0.25">
      <c r="F44" s="43" t="s">
        <v>243</v>
      </c>
      <c r="G44" s="43"/>
      <c r="H44" s="26">
        <f>(H42/H43)*100</f>
        <v>91.666666666666657</v>
      </c>
    </row>
  </sheetData>
  <mergeCells count="2">
    <mergeCell ref="B1:C1"/>
    <mergeCell ref="F44:G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AD60-A873-4B06-B7AD-AAA31C71A312}">
  <dimension ref="A1:K19"/>
  <sheetViews>
    <sheetView workbookViewId="0">
      <selection activeCell="E11" sqref="E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9.8554687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1" max="11" width="43.4257812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3" t="s">
        <v>1</v>
      </c>
      <c r="B2" s="4" t="s">
        <v>16</v>
      </c>
      <c r="C2" s="4" t="s">
        <v>12</v>
      </c>
      <c r="D2" s="28">
        <v>96.958547899999999</v>
      </c>
      <c r="E2" s="28">
        <v>96.958547951925397</v>
      </c>
      <c r="F2" s="3"/>
      <c r="G2" s="3"/>
      <c r="H2" s="6"/>
      <c r="K2" t="s">
        <v>339</v>
      </c>
    </row>
    <row r="3" spans="1:11" x14ac:dyDescent="0.25">
      <c r="A3" s="3"/>
      <c r="B3" s="4" t="s">
        <v>12</v>
      </c>
      <c r="C3" s="4" t="s">
        <v>14</v>
      </c>
      <c r="D3" s="28">
        <v>97.872340425000004</v>
      </c>
      <c r="E3" s="28">
        <v>97.872340425531902</v>
      </c>
      <c r="F3" s="3" t="str">
        <f>_xlfn.IFS(D3&gt;D2,"Up",D3&lt;D2,"Down",D3=D2,"Same")</f>
        <v>Up</v>
      </c>
      <c r="G3" s="3" t="str">
        <f>_xlfn.IFS(E3&gt;E2,"Up",E3&lt;E2,"Down",E3=E2,"Same")</f>
        <v>Up</v>
      </c>
      <c r="H3" s="6">
        <f t="shared" ref="H3:H15" si="0">IF(F3=G3,1,0)</f>
        <v>1</v>
      </c>
    </row>
    <row r="4" spans="1:11" x14ac:dyDescent="0.25">
      <c r="A4" s="3"/>
      <c r="B4" s="4" t="s">
        <v>14</v>
      </c>
      <c r="C4" s="30" t="s">
        <v>15</v>
      </c>
      <c r="D4" s="28">
        <v>96.624857460000001</v>
      </c>
      <c r="E4" s="28">
        <v>96.624857460000001</v>
      </c>
      <c r="F4" s="3" t="str">
        <f t="shared" ref="F4:F15" si="1">_xlfn.IFS(D4&gt;D3,"Up",D4&lt;D3,"Down",D4=D3,"Same")</f>
        <v>Down</v>
      </c>
      <c r="G4" s="3" t="str">
        <f t="shared" ref="G4:G15" si="2">_xlfn.IFS(E4&gt;E3,"Up",E4&lt;E3,"Down",E4=E3,"Same")</f>
        <v>Down</v>
      </c>
      <c r="H4" s="6">
        <f t="shared" si="0"/>
        <v>1</v>
      </c>
    </row>
    <row r="5" spans="1:11" x14ac:dyDescent="0.25">
      <c r="A5" s="3"/>
      <c r="B5" s="30" t="s">
        <v>15</v>
      </c>
      <c r="C5" s="30" t="s">
        <v>13</v>
      </c>
      <c r="D5" s="28">
        <v>14.386273640000001</v>
      </c>
      <c r="E5" s="28">
        <v>95.556533216000005</v>
      </c>
      <c r="F5" s="3" t="str">
        <f t="shared" si="1"/>
        <v>Down</v>
      </c>
      <c r="G5" s="3" t="str">
        <f t="shared" si="2"/>
        <v>Down</v>
      </c>
      <c r="H5" s="6">
        <f t="shared" si="0"/>
        <v>1</v>
      </c>
    </row>
    <row r="6" spans="1:11" x14ac:dyDescent="0.25">
      <c r="A6" s="3"/>
      <c r="B6" s="30" t="s">
        <v>13</v>
      </c>
      <c r="C6" s="22" t="s">
        <v>7</v>
      </c>
      <c r="D6" s="11">
        <v>7.5617200000000002</v>
      </c>
      <c r="E6" s="28">
        <v>56.366599999999998</v>
      </c>
      <c r="F6" s="3" t="str">
        <f t="shared" si="1"/>
        <v>Down</v>
      </c>
      <c r="G6" s="3" t="str">
        <f t="shared" si="2"/>
        <v>Down</v>
      </c>
      <c r="H6" s="6">
        <f t="shared" si="0"/>
        <v>1</v>
      </c>
    </row>
    <row r="7" spans="1:11" x14ac:dyDescent="0.25">
      <c r="A7" s="3"/>
      <c r="B7" s="22" t="s">
        <v>7</v>
      </c>
      <c r="C7" s="22" t="s">
        <v>8</v>
      </c>
      <c r="D7" s="28">
        <v>91.402799999999999</v>
      </c>
      <c r="E7" s="28">
        <v>94.566699999999997</v>
      </c>
      <c r="F7" s="3" t="str">
        <f t="shared" si="1"/>
        <v>Up</v>
      </c>
      <c r="G7" s="3" t="str">
        <f t="shared" si="2"/>
        <v>Up</v>
      </c>
      <c r="H7" s="6">
        <f t="shared" si="0"/>
        <v>1</v>
      </c>
    </row>
    <row r="8" spans="1:11" x14ac:dyDescent="0.25">
      <c r="A8" s="3"/>
      <c r="B8" s="22" t="s">
        <v>8</v>
      </c>
      <c r="C8" s="22" t="s">
        <v>2</v>
      </c>
      <c r="D8" s="28">
        <v>97.472732100000002</v>
      </c>
      <c r="E8" s="28">
        <v>88.453705154316197</v>
      </c>
      <c r="F8" s="3" t="str">
        <f t="shared" si="1"/>
        <v>Up</v>
      </c>
      <c r="G8" s="3" t="str">
        <f t="shared" si="2"/>
        <v>Down</v>
      </c>
      <c r="H8" s="6">
        <f t="shared" si="0"/>
        <v>0</v>
      </c>
    </row>
    <row r="9" spans="1:11" x14ac:dyDescent="0.25">
      <c r="A9" s="3"/>
      <c r="B9" s="22" t="s">
        <v>2</v>
      </c>
      <c r="C9" s="22" t="s">
        <v>3</v>
      </c>
      <c r="D9" s="10">
        <v>91.260999999999996</v>
      </c>
      <c r="E9" s="10">
        <v>83.284689999999998</v>
      </c>
      <c r="F9" s="3" t="str">
        <f t="shared" si="1"/>
        <v>Down</v>
      </c>
      <c r="G9" s="3" t="str">
        <f t="shared" si="2"/>
        <v>Down</v>
      </c>
      <c r="H9" s="6">
        <f t="shared" si="0"/>
        <v>1</v>
      </c>
    </row>
    <row r="10" spans="1:11" x14ac:dyDescent="0.25">
      <c r="A10" s="3"/>
      <c r="B10" s="22" t="s">
        <v>3</v>
      </c>
      <c r="C10" s="4" t="s">
        <v>9</v>
      </c>
      <c r="D10" s="10">
        <v>99.952819061</v>
      </c>
      <c r="E10" s="10">
        <v>99.9222395023328</v>
      </c>
      <c r="F10" s="3" t="str">
        <f t="shared" si="1"/>
        <v>Up</v>
      </c>
      <c r="G10" s="3" t="str">
        <f t="shared" si="2"/>
        <v>Up</v>
      </c>
      <c r="H10" s="6">
        <f t="shared" si="0"/>
        <v>1</v>
      </c>
    </row>
    <row r="11" spans="1:11" x14ac:dyDescent="0.25">
      <c r="A11" s="3"/>
      <c r="B11" s="4" t="s">
        <v>9</v>
      </c>
      <c r="C11" s="22" t="s">
        <v>4</v>
      </c>
      <c r="D11" s="10">
        <v>95.664100000000005</v>
      </c>
      <c r="E11" s="10">
        <v>97.6798</v>
      </c>
      <c r="F11" s="3" t="str">
        <f t="shared" si="1"/>
        <v>Down</v>
      </c>
      <c r="G11" s="3" t="str">
        <f t="shared" si="2"/>
        <v>Down</v>
      </c>
      <c r="H11" s="6">
        <f t="shared" si="0"/>
        <v>1</v>
      </c>
    </row>
    <row r="12" spans="1:11" x14ac:dyDescent="0.25">
      <c r="A12" s="3"/>
      <c r="B12" s="22" t="s">
        <v>4</v>
      </c>
      <c r="C12" s="22" t="s">
        <v>5</v>
      </c>
      <c r="D12" s="10">
        <v>97.993827159999995</v>
      </c>
      <c r="E12" s="28">
        <v>97.661178642868094</v>
      </c>
      <c r="F12" s="3" t="str">
        <f t="shared" si="1"/>
        <v>Up</v>
      </c>
      <c r="G12" s="3" t="str">
        <f t="shared" si="2"/>
        <v>Down</v>
      </c>
      <c r="H12" s="6">
        <f t="shared" si="0"/>
        <v>0</v>
      </c>
    </row>
    <row r="13" spans="1:11" x14ac:dyDescent="0.25">
      <c r="A13" s="3"/>
      <c r="B13" s="22" t="s">
        <v>5</v>
      </c>
      <c r="C13" s="4" t="s">
        <v>10</v>
      </c>
      <c r="D13" s="10">
        <v>99.912510936000004</v>
      </c>
      <c r="E13" s="10">
        <v>99.984820886460199</v>
      </c>
      <c r="F13" s="3" t="str">
        <f t="shared" si="1"/>
        <v>Up</v>
      </c>
      <c r="G13" s="3" t="str">
        <f t="shared" si="2"/>
        <v>Up</v>
      </c>
      <c r="H13" s="6">
        <f t="shared" si="0"/>
        <v>1</v>
      </c>
    </row>
    <row r="14" spans="1:11" x14ac:dyDescent="0.25">
      <c r="A14" s="3"/>
      <c r="B14" s="4" t="s">
        <v>10</v>
      </c>
      <c r="C14" s="22" t="s">
        <v>6</v>
      </c>
      <c r="D14" s="31">
        <v>98.252650000000003</v>
      </c>
      <c r="E14" s="31">
        <v>97.199200000000005</v>
      </c>
      <c r="F14" s="3" t="str">
        <f t="shared" si="1"/>
        <v>Down</v>
      </c>
      <c r="G14" s="3" t="str">
        <f t="shared" si="2"/>
        <v>Down</v>
      </c>
      <c r="H14" s="6">
        <f t="shared" si="0"/>
        <v>1</v>
      </c>
    </row>
    <row r="15" spans="1:11" x14ac:dyDescent="0.25">
      <c r="A15" s="14"/>
      <c r="B15" s="32" t="s">
        <v>6</v>
      </c>
      <c r="C15" s="32" t="s">
        <v>11</v>
      </c>
      <c r="D15" s="33">
        <v>99.763288142799993</v>
      </c>
      <c r="E15" s="33">
        <v>99.895428742157193</v>
      </c>
      <c r="F15" s="14" t="str">
        <f t="shared" si="1"/>
        <v>Up</v>
      </c>
      <c r="G15" s="14" t="str">
        <f t="shared" si="2"/>
        <v>Up</v>
      </c>
      <c r="H15" s="19">
        <f t="shared" si="0"/>
        <v>1</v>
      </c>
    </row>
    <row r="17" spans="6:8" x14ac:dyDescent="0.25">
      <c r="F17" s="12" t="s">
        <v>242</v>
      </c>
      <c r="H17" s="1">
        <f>COUNTIF(H2:H15,1)</f>
        <v>11</v>
      </c>
    </row>
    <row r="18" spans="6:8" x14ac:dyDescent="0.25">
      <c r="F18" s="12" t="s">
        <v>240</v>
      </c>
      <c r="H18" s="1">
        <f>COUNT(H2:H15)</f>
        <v>13</v>
      </c>
    </row>
    <row r="19" spans="6:8" x14ac:dyDescent="0.25">
      <c r="F19" s="43" t="s">
        <v>243</v>
      </c>
      <c r="G19" s="43"/>
      <c r="H19" s="26">
        <f>(H17/H18)*100</f>
        <v>84.615384615384613</v>
      </c>
    </row>
  </sheetData>
  <mergeCells count="2">
    <mergeCell ref="B1:C1"/>
    <mergeCell ref="F19:G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1DE0-CAE3-459A-9378-7913F412D898}">
  <dimension ref="A1:J45"/>
  <sheetViews>
    <sheetView topLeftCell="A23" zoomScaleNormal="100" workbookViewId="0">
      <selection activeCell="J12" sqref="J12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8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0.42578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 t="s">
        <v>128</v>
      </c>
      <c r="B2" s="51" t="s">
        <v>42</v>
      </c>
      <c r="C2" s="51" t="s">
        <v>50</v>
      </c>
      <c r="D2" s="46">
        <v>37.2134</v>
      </c>
      <c r="E2" s="46">
        <v>58.883899999999997</v>
      </c>
      <c r="F2" s="47"/>
      <c r="G2" s="47"/>
      <c r="H2" s="48"/>
    </row>
    <row r="3" spans="1:10" x14ac:dyDescent="0.25">
      <c r="A3" s="3"/>
      <c r="B3" s="4" t="s">
        <v>50</v>
      </c>
      <c r="C3" s="22" t="s">
        <v>69</v>
      </c>
      <c r="D3" s="9">
        <v>38.256300000000003</v>
      </c>
      <c r="E3" s="9">
        <v>69.078900000000004</v>
      </c>
      <c r="F3" s="3" t="str">
        <f t="shared" ref="F3:F39" si="0">_xlfn.IFS(D3&gt;D2,"Up",D3&lt;D2,"Down",D3=D2,"Same")</f>
        <v>Up</v>
      </c>
      <c r="G3" s="3" t="str">
        <f t="shared" ref="G3:G39" si="1">_xlfn.IFS(E3&gt;E2,"Up",E3&lt;E2,"Down",E3=E2,"Same")</f>
        <v>Up</v>
      </c>
      <c r="H3" s="6">
        <f t="shared" ref="H3:H14" si="2">IF(F3=G3,1,0)</f>
        <v>1</v>
      </c>
    </row>
    <row r="4" spans="1:10" x14ac:dyDescent="0.25">
      <c r="A4" s="3"/>
      <c r="B4" s="22" t="s">
        <v>69</v>
      </c>
      <c r="C4" s="22" t="s">
        <v>70</v>
      </c>
      <c r="D4" s="9">
        <v>64.702299999999994</v>
      </c>
      <c r="E4" s="9">
        <v>99.803100000000001</v>
      </c>
      <c r="F4" s="3" t="str">
        <f t="shared" si="0"/>
        <v>Up</v>
      </c>
      <c r="G4" s="3" t="str">
        <f t="shared" si="1"/>
        <v>Up</v>
      </c>
      <c r="H4" s="6">
        <f t="shared" si="2"/>
        <v>1</v>
      </c>
    </row>
    <row r="5" spans="1:10" x14ac:dyDescent="0.25">
      <c r="A5" s="3"/>
      <c r="B5" s="22" t="s">
        <v>70</v>
      </c>
      <c r="C5" s="22" t="s">
        <v>97</v>
      </c>
      <c r="D5" s="9">
        <v>99.880899999999997</v>
      </c>
      <c r="E5" s="9">
        <v>99.868700000000004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  <c r="J5" t="s">
        <v>339</v>
      </c>
    </row>
    <row r="6" spans="1:10" x14ac:dyDescent="0.25">
      <c r="A6" s="3"/>
      <c r="B6" s="22" t="s">
        <v>97</v>
      </c>
      <c r="C6" s="22" t="s">
        <v>98</v>
      </c>
      <c r="D6" s="9">
        <v>78.647800000000004</v>
      </c>
      <c r="E6" s="9">
        <v>77.990399999999994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22" t="s">
        <v>98</v>
      </c>
      <c r="C7" s="22" t="s">
        <v>99</v>
      </c>
      <c r="D7" s="9">
        <v>99.0886</v>
      </c>
      <c r="E7" s="9">
        <v>99.144099999999995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0" x14ac:dyDescent="0.25">
      <c r="A8" s="3"/>
      <c r="B8" s="22" t="s">
        <v>99</v>
      </c>
      <c r="C8" s="22" t="s">
        <v>100</v>
      </c>
      <c r="D8" s="9">
        <v>99.498900000000006</v>
      </c>
      <c r="E8" s="9">
        <v>99.409800000000004</v>
      </c>
      <c r="F8" s="3" t="str">
        <f t="shared" si="0"/>
        <v>Up</v>
      </c>
      <c r="G8" s="3" t="str">
        <f t="shared" si="1"/>
        <v>Up</v>
      </c>
      <c r="H8" s="6">
        <f t="shared" si="2"/>
        <v>1</v>
      </c>
    </row>
    <row r="9" spans="1:10" x14ac:dyDescent="0.25">
      <c r="A9" s="3"/>
      <c r="B9" s="22" t="s">
        <v>100</v>
      </c>
      <c r="C9" s="22" t="s">
        <v>101</v>
      </c>
      <c r="D9" s="9">
        <v>100</v>
      </c>
      <c r="E9" s="9">
        <v>100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0" x14ac:dyDescent="0.25">
      <c r="A10" s="3"/>
      <c r="B10" s="22" t="s">
        <v>101</v>
      </c>
      <c r="C10" s="22" t="s">
        <v>102</v>
      </c>
      <c r="D10" s="9">
        <v>96.668000000000006</v>
      </c>
      <c r="E10" s="9">
        <v>96.885000000000005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</row>
    <row r="11" spans="1:10" x14ac:dyDescent="0.25">
      <c r="A11" s="3"/>
      <c r="B11" s="22" t="s">
        <v>102</v>
      </c>
      <c r="C11" s="22" t="s">
        <v>103</v>
      </c>
      <c r="D11" s="9">
        <v>97.097099999999998</v>
      </c>
      <c r="E11" s="9">
        <v>96.984899999999996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22" t="s">
        <v>103</v>
      </c>
      <c r="C12" s="22" t="s">
        <v>104</v>
      </c>
      <c r="D12" s="13">
        <v>99.543700000000001</v>
      </c>
      <c r="E12" s="13">
        <v>99.504720000000006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22" t="s">
        <v>104</v>
      </c>
      <c r="C13" s="22" t="s">
        <v>105</v>
      </c>
      <c r="D13" s="9">
        <v>97.704899999999995</v>
      </c>
      <c r="E13" s="9">
        <v>97.377700000000004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22" t="s">
        <v>105</v>
      </c>
      <c r="C14" s="22" t="s">
        <v>106</v>
      </c>
      <c r="D14" s="9">
        <v>99.348500000000001</v>
      </c>
      <c r="E14" s="9">
        <v>99.0732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0" x14ac:dyDescent="0.25">
      <c r="A15" s="3"/>
      <c r="B15" s="22" t="s">
        <v>106</v>
      </c>
      <c r="C15" s="22" t="s">
        <v>107</v>
      </c>
      <c r="D15" s="9">
        <v>98.308899999999994</v>
      </c>
      <c r="E15" s="9">
        <v>99.163700000000006</v>
      </c>
      <c r="F15" s="3" t="str">
        <f t="shared" si="0"/>
        <v>Down</v>
      </c>
      <c r="G15" s="3" t="str">
        <f t="shared" si="1"/>
        <v>Up</v>
      </c>
      <c r="H15" s="6">
        <f t="shared" ref="H15:H39" si="3">IF(F15=G15,1,0)</f>
        <v>0</v>
      </c>
    </row>
    <row r="16" spans="1:10" x14ac:dyDescent="0.25">
      <c r="A16" s="3"/>
      <c r="B16" s="22" t="s">
        <v>107</v>
      </c>
      <c r="C16" s="22" t="s">
        <v>108</v>
      </c>
      <c r="D16" s="9">
        <v>93.606300000000005</v>
      </c>
      <c r="E16" s="9">
        <v>98.652100000000004</v>
      </c>
      <c r="F16" s="3" t="str">
        <f t="shared" si="0"/>
        <v>Down</v>
      </c>
      <c r="G16" s="3" t="str">
        <f t="shared" si="1"/>
        <v>Down</v>
      </c>
      <c r="H16" s="6">
        <f t="shared" si="3"/>
        <v>1</v>
      </c>
    </row>
    <row r="17" spans="1:8" x14ac:dyDescent="0.25">
      <c r="A17" s="3"/>
      <c r="B17" s="22" t="s">
        <v>108</v>
      </c>
      <c r="C17" s="22" t="s">
        <v>109</v>
      </c>
      <c r="D17" s="9">
        <v>91.894000000000005</v>
      </c>
      <c r="E17" s="9">
        <v>91.894000000000005</v>
      </c>
      <c r="F17" s="3" t="str">
        <f t="shared" si="0"/>
        <v>Down</v>
      </c>
      <c r="G17" s="3" t="str">
        <f t="shared" si="1"/>
        <v>Down</v>
      </c>
      <c r="H17" s="6">
        <f t="shared" si="3"/>
        <v>1</v>
      </c>
    </row>
    <row r="18" spans="1:8" x14ac:dyDescent="0.25">
      <c r="A18" s="3"/>
      <c r="B18" s="22" t="s">
        <v>109</v>
      </c>
      <c r="C18" s="22" t="s">
        <v>110</v>
      </c>
      <c r="D18" s="9">
        <v>97.010800000000003</v>
      </c>
      <c r="E18" s="9">
        <v>97.010800000000003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22" t="s">
        <v>110</v>
      </c>
      <c r="C19" s="22" t="s">
        <v>111</v>
      </c>
      <c r="D19" s="9">
        <v>37.731000000000002</v>
      </c>
      <c r="E19" s="13">
        <v>46.036799999999999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22" t="s">
        <v>111</v>
      </c>
      <c r="C20" s="22" t="s">
        <v>112</v>
      </c>
      <c r="D20" s="9">
        <v>99.888199999999998</v>
      </c>
      <c r="E20" s="9">
        <v>53.723230000000001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22" t="s">
        <v>112</v>
      </c>
      <c r="C21" s="22" t="s">
        <v>113</v>
      </c>
      <c r="D21" s="9">
        <v>89.544899999999998</v>
      </c>
      <c r="E21" s="9">
        <v>38.445999999999998</v>
      </c>
      <c r="F21" s="3" t="str">
        <f t="shared" si="0"/>
        <v>Down</v>
      </c>
      <c r="G21" s="3" t="str">
        <f t="shared" si="1"/>
        <v>Down</v>
      </c>
      <c r="H21" s="6">
        <f t="shared" si="3"/>
        <v>1</v>
      </c>
    </row>
    <row r="22" spans="1:8" x14ac:dyDescent="0.25">
      <c r="A22" s="3"/>
      <c r="B22" s="22" t="s">
        <v>113</v>
      </c>
      <c r="C22" s="22" t="s">
        <v>114</v>
      </c>
      <c r="D22" s="9">
        <v>99.428899999999999</v>
      </c>
      <c r="E22" s="9">
        <v>99.524770000000004</v>
      </c>
      <c r="F22" s="3" t="str">
        <f t="shared" si="0"/>
        <v>Up</v>
      </c>
      <c r="G22" s="3" t="str">
        <f t="shared" si="1"/>
        <v>Up</v>
      </c>
      <c r="H22" s="6">
        <f t="shared" si="3"/>
        <v>1</v>
      </c>
    </row>
    <row r="23" spans="1:8" x14ac:dyDescent="0.25">
      <c r="A23" s="3"/>
      <c r="B23" s="22" t="s">
        <v>114</v>
      </c>
      <c r="C23" s="22" t="s">
        <v>115</v>
      </c>
      <c r="D23" s="13">
        <v>49.385300000000001</v>
      </c>
      <c r="E23" s="13">
        <v>88.350700000000003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22" t="s">
        <v>115</v>
      </c>
      <c r="C24" s="22" t="s">
        <v>116</v>
      </c>
      <c r="D24" s="13">
        <v>19.179099999999998</v>
      </c>
      <c r="E24" s="13">
        <v>18.8565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24" t="s">
        <v>116</v>
      </c>
      <c r="C25" s="24" t="s">
        <v>117</v>
      </c>
      <c r="D25" s="13">
        <v>95.375100000000003</v>
      </c>
      <c r="E25" s="13">
        <v>99.465999999999994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24" t="s">
        <v>117</v>
      </c>
      <c r="C26" s="24" t="s">
        <v>118</v>
      </c>
      <c r="D26" s="13">
        <v>97.693200000000004</v>
      </c>
      <c r="E26" s="13">
        <v>95.707300000000004</v>
      </c>
      <c r="F26" s="3" t="str">
        <f t="shared" si="0"/>
        <v>Up</v>
      </c>
      <c r="G26" s="3" t="str">
        <f t="shared" si="1"/>
        <v>Down</v>
      </c>
      <c r="H26" s="6">
        <f t="shared" si="3"/>
        <v>0</v>
      </c>
    </row>
    <row r="27" spans="1:8" x14ac:dyDescent="0.25">
      <c r="A27" s="3"/>
      <c r="B27" s="22" t="s">
        <v>118</v>
      </c>
      <c r="C27" s="22" t="s">
        <v>119</v>
      </c>
      <c r="D27" s="13">
        <v>97.838099999999997</v>
      </c>
      <c r="E27" s="13">
        <v>97.658500000000004</v>
      </c>
      <c r="F27" s="3" t="str">
        <f t="shared" si="0"/>
        <v>Up</v>
      </c>
      <c r="G27" s="3" t="str">
        <f t="shared" si="1"/>
        <v>Up</v>
      </c>
      <c r="H27" s="6">
        <f t="shared" si="3"/>
        <v>1</v>
      </c>
    </row>
    <row r="28" spans="1:8" x14ac:dyDescent="0.25">
      <c r="A28" s="3"/>
      <c r="B28" s="22" t="s">
        <v>119</v>
      </c>
      <c r="C28" s="22" t="s">
        <v>120</v>
      </c>
      <c r="D28" s="13">
        <v>93.507999999999996</v>
      </c>
      <c r="E28" s="13">
        <v>95.813199999999995</v>
      </c>
      <c r="F28" s="3" t="str">
        <f t="shared" si="0"/>
        <v>Down</v>
      </c>
      <c r="G28" s="3" t="str">
        <f t="shared" si="1"/>
        <v>Down</v>
      </c>
      <c r="H28" s="6">
        <f t="shared" si="3"/>
        <v>1</v>
      </c>
    </row>
    <row r="29" spans="1:8" x14ac:dyDescent="0.25">
      <c r="A29" s="3"/>
      <c r="B29" s="22" t="s">
        <v>120</v>
      </c>
      <c r="C29" s="22" t="s">
        <v>121</v>
      </c>
      <c r="D29" s="13">
        <v>91.079800000000006</v>
      </c>
      <c r="E29" s="13">
        <v>92.772099999999995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22" t="s">
        <v>121</v>
      </c>
      <c r="C30" s="22" t="s">
        <v>122</v>
      </c>
      <c r="D30" s="13">
        <v>88.025810000000007</v>
      </c>
      <c r="E30" s="13">
        <v>86.876199999999997</v>
      </c>
      <c r="F30" s="3" t="str">
        <f t="shared" si="0"/>
        <v>Down</v>
      </c>
      <c r="G30" s="3" t="str">
        <f t="shared" si="1"/>
        <v>Down</v>
      </c>
      <c r="H30" s="6">
        <f t="shared" si="3"/>
        <v>1</v>
      </c>
    </row>
    <row r="31" spans="1:8" x14ac:dyDescent="0.25">
      <c r="A31" s="3"/>
      <c r="B31" s="22" t="s">
        <v>122</v>
      </c>
      <c r="C31" s="22" t="s">
        <v>123</v>
      </c>
      <c r="D31" s="13">
        <v>93.872200000000007</v>
      </c>
      <c r="E31" s="13">
        <v>94.827500000000001</v>
      </c>
      <c r="F31" s="3" t="str">
        <f t="shared" si="0"/>
        <v>Up</v>
      </c>
      <c r="G31" s="3" t="str">
        <f t="shared" si="1"/>
        <v>Up</v>
      </c>
      <c r="H31" s="6">
        <f t="shared" si="3"/>
        <v>1</v>
      </c>
    </row>
    <row r="32" spans="1:8" x14ac:dyDescent="0.25">
      <c r="A32" s="3"/>
      <c r="B32" s="22" t="s">
        <v>123</v>
      </c>
      <c r="C32" s="22" t="s">
        <v>124</v>
      </c>
      <c r="D32" s="13">
        <v>91.270700000000005</v>
      </c>
      <c r="E32" s="13">
        <v>90.361400000000003</v>
      </c>
      <c r="F32" s="3" t="str">
        <f t="shared" si="0"/>
        <v>Down</v>
      </c>
      <c r="G32" s="3" t="str">
        <f t="shared" si="1"/>
        <v>Down</v>
      </c>
      <c r="H32" s="6">
        <f t="shared" si="3"/>
        <v>1</v>
      </c>
    </row>
    <row r="33" spans="1:8" x14ac:dyDescent="0.25">
      <c r="A33" s="3"/>
      <c r="B33" s="22" t="s">
        <v>124</v>
      </c>
      <c r="C33" s="22" t="s">
        <v>125</v>
      </c>
      <c r="D33" s="13">
        <v>97.115300000000005</v>
      </c>
      <c r="E33" s="13">
        <v>96.939099999999996</v>
      </c>
      <c r="F33" s="3" t="str">
        <f t="shared" si="0"/>
        <v>Up</v>
      </c>
      <c r="G33" s="3" t="str">
        <f t="shared" si="1"/>
        <v>Up</v>
      </c>
      <c r="H33" s="6">
        <f t="shared" si="3"/>
        <v>1</v>
      </c>
    </row>
    <row r="34" spans="1:8" x14ac:dyDescent="0.25">
      <c r="A34" s="3"/>
      <c r="B34" s="22" t="s">
        <v>125</v>
      </c>
      <c r="C34" s="22" t="s">
        <v>126</v>
      </c>
      <c r="D34" s="13">
        <v>92.783600000000007</v>
      </c>
      <c r="E34" s="13">
        <v>93.581299999999999</v>
      </c>
      <c r="F34" s="3" t="str">
        <f t="shared" si="0"/>
        <v>Down</v>
      </c>
      <c r="G34" s="3" t="str">
        <f t="shared" si="1"/>
        <v>Down</v>
      </c>
      <c r="H34" s="6">
        <f t="shared" si="3"/>
        <v>1</v>
      </c>
    </row>
    <row r="35" spans="1:8" x14ac:dyDescent="0.25">
      <c r="A35" s="3"/>
      <c r="B35" s="22" t="s">
        <v>126</v>
      </c>
      <c r="C35" s="4" t="s">
        <v>19</v>
      </c>
      <c r="D35" s="13">
        <v>94.724199999999996</v>
      </c>
      <c r="E35" s="13">
        <v>95.78349</v>
      </c>
      <c r="F35" s="3" t="str">
        <f t="shared" si="0"/>
        <v>Up</v>
      </c>
      <c r="G35" s="3" t="str">
        <f t="shared" si="1"/>
        <v>Up</v>
      </c>
      <c r="H35" s="6">
        <f t="shared" si="3"/>
        <v>1</v>
      </c>
    </row>
    <row r="36" spans="1:8" x14ac:dyDescent="0.25">
      <c r="A36" s="3"/>
      <c r="B36" s="4" t="s">
        <v>19</v>
      </c>
      <c r="C36" s="4" t="s">
        <v>127</v>
      </c>
      <c r="D36" s="13">
        <v>49.921039999999998</v>
      </c>
      <c r="E36" s="13">
        <v>68.102000000000004</v>
      </c>
      <c r="F36" s="3" t="str">
        <f t="shared" si="0"/>
        <v>Down</v>
      </c>
      <c r="G36" s="3" t="str">
        <f t="shared" si="1"/>
        <v>Down</v>
      </c>
      <c r="H36" s="6">
        <f t="shared" si="3"/>
        <v>1</v>
      </c>
    </row>
    <row r="37" spans="1:8" x14ac:dyDescent="0.25">
      <c r="A37" s="3"/>
      <c r="B37" s="4" t="s">
        <v>127</v>
      </c>
      <c r="C37" s="24" t="s">
        <v>18</v>
      </c>
      <c r="D37" s="13">
        <v>98.030199999999994</v>
      </c>
      <c r="E37" s="13">
        <v>99.060100000000006</v>
      </c>
      <c r="F37" s="3" t="str">
        <f t="shared" si="0"/>
        <v>Up</v>
      </c>
      <c r="G37" s="3" t="str">
        <f t="shared" si="1"/>
        <v>Up</v>
      </c>
      <c r="H37" s="6">
        <f t="shared" si="3"/>
        <v>1</v>
      </c>
    </row>
    <row r="38" spans="1:8" x14ac:dyDescent="0.25">
      <c r="A38" s="3"/>
      <c r="B38" s="24" t="s">
        <v>18</v>
      </c>
      <c r="C38" s="22" t="s">
        <v>25</v>
      </c>
      <c r="D38" s="9">
        <v>98.549000000000007</v>
      </c>
      <c r="E38" s="9">
        <v>99.292199999999994</v>
      </c>
      <c r="F38" s="3" t="str">
        <f t="shared" si="0"/>
        <v>Up</v>
      </c>
      <c r="G38" s="3" t="str">
        <f t="shared" si="1"/>
        <v>Up</v>
      </c>
      <c r="H38" s="6">
        <f t="shared" si="3"/>
        <v>1</v>
      </c>
    </row>
    <row r="39" spans="1:8" x14ac:dyDescent="0.25">
      <c r="A39" s="3"/>
      <c r="B39" s="22" t="s">
        <v>25</v>
      </c>
      <c r="C39" s="4" t="s">
        <v>26</v>
      </c>
      <c r="D39" s="9">
        <v>98.788499999999999</v>
      </c>
      <c r="E39" s="9">
        <v>99.747200000000007</v>
      </c>
      <c r="F39" s="3" t="str">
        <f t="shared" si="0"/>
        <v>Up</v>
      </c>
      <c r="G39" s="3" t="str">
        <f t="shared" si="1"/>
        <v>Up</v>
      </c>
      <c r="H39" s="6">
        <f t="shared" si="3"/>
        <v>1</v>
      </c>
    </row>
    <row r="40" spans="1:8" x14ac:dyDescent="0.25">
      <c r="B40" s="4"/>
    </row>
    <row r="43" spans="1:8" x14ac:dyDescent="0.25">
      <c r="F43" s="12" t="s">
        <v>242</v>
      </c>
      <c r="H43" s="1">
        <f>COUNTIF(H2:H39,1)</f>
        <v>35</v>
      </c>
    </row>
    <row r="44" spans="1:8" x14ac:dyDescent="0.25">
      <c r="F44" s="12" t="s">
        <v>240</v>
      </c>
      <c r="H44" s="1">
        <f>COUNT(H2:H39)</f>
        <v>37</v>
      </c>
    </row>
    <row r="45" spans="1:8" x14ac:dyDescent="0.25">
      <c r="F45" s="43" t="s">
        <v>243</v>
      </c>
      <c r="G45" s="43"/>
      <c r="H45" s="26">
        <f>(H43/H44)*100</f>
        <v>94.594594594594597</v>
      </c>
    </row>
  </sheetData>
  <mergeCells count="2">
    <mergeCell ref="B1:C1"/>
    <mergeCell ref="F45:G4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AF36-4D9D-4409-9581-50F3180C5B2C}">
  <dimension ref="A1:K83"/>
  <sheetViews>
    <sheetView topLeftCell="A62" zoomScaleNormal="100" workbookViewId="0">
      <selection activeCell="J10" sqref="J10"/>
    </sheetView>
  </sheetViews>
  <sheetFormatPr defaultRowHeight="15" x14ac:dyDescent="0.25"/>
  <cols>
    <col min="1" max="1" width="11.7109375" customWidth="1"/>
    <col min="2" max="2" width="12" style="1" customWidth="1"/>
    <col min="3" max="3" width="12.140625" style="1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46.710937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47"/>
      <c r="B2" s="48"/>
      <c r="C2" s="48"/>
      <c r="D2" s="52"/>
      <c r="E2" s="52"/>
      <c r="F2" s="47"/>
      <c r="G2" s="47"/>
      <c r="H2" s="48"/>
    </row>
    <row r="3" spans="1:11" x14ac:dyDescent="0.25">
      <c r="A3" s="3"/>
      <c r="B3" s="6" t="s">
        <v>39</v>
      </c>
      <c r="C3" s="6" t="s">
        <v>47</v>
      </c>
      <c r="D3" s="53">
        <v>92.258395283260697</v>
      </c>
      <c r="E3" s="53">
        <v>92.258395283260697</v>
      </c>
      <c r="F3" s="3"/>
      <c r="G3" s="3"/>
      <c r="H3" s="6"/>
    </row>
    <row r="4" spans="1:11" x14ac:dyDescent="0.25">
      <c r="A4" s="3" t="s">
        <v>176</v>
      </c>
      <c r="B4" s="6" t="s">
        <v>47</v>
      </c>
      <c r="C4" s="4" t="s">
        <v>48</v>
      </c>
      <c r="D4" s="9">
        <v>98.144300000000001</v>
      </c>
      <c r="E4" s="9">
        <v>98.144300000000001</v>
      </c>
      <c r="F4" s="3" t="str">
        <f t="shared" ref="F4:F68" si="0">_xlfn.IFS(D4&gt;D3,"Up",D4&lt;D3,"Down",D4=D3,"Same")</f>
        <v>Up</v>
      </c>
      <c r="G4" s="3" t="str">
        <f t="shared" ref="G4:G68" si="1">_xlfn.IFS(E4&gt;E3,"Up",E4&lt;E3,"Down",E4=E3,"Same")</f>
        <v>Up</v>
      </c>
      <c r="H4" s="6">
        <f t="shared" ref="H4:H15" si="2">IF(F4=G4,1,0)</f>
        <v>1</v>
      </c>
      <c r="J4" t="s">
        <v>339</v>
      </c>
    </row>
    <row r="5" spans="1:11" x14ac:dyDescent="0.25">
      <c r="A5" s="3"/>
      <c r="B5" s="4" t="s">
        <v>48</v>
      </c>
      <c r="C5" s="4" t="s">
        <v>69</v>
      </c>
      <c r="D5" s="9">
        <v>92.010499999999993</v>
      </c>
      <c r="E5" s="9">
        <v>92.010499999999993</v>
      </c>
      <c r="F5" s="3" t="str">
        <f t="shared" si="0"/>
        <v>Down</v>
      </c>
      <c r="G5" s="3" t="str">
        <f t="shared" si="1"/>
        <v>Down</v>
      </c>
      <c r="H5" s="6">
        <f t="shared" si="2"/>
        <v>1</v>
      </c>
    </row>
    <row r="6" spans="1:11" x14ac:dyDescent="0.25">
      <c r="A6" s="3"/>
      <c r="B6" s="4" t="s">
        <v>69</v>
      </c>
      <c r="C6" s="4" t="s">
        <v>70</v>
      </c>
      <c r="D6" s="9">
        <v>99.248599999999996</v>
      </c>
      <c r="E6" s="9">
        <v>99.248599999999996</v>
      </c>
      <c r="F6" s="3" t="str">
        <f t="shared" si="0"/>
        <v>Up</v>
      </c>
      <c r="G6" s="3" t="str">
        <f t="shared" si="1"/>
        <v>Up</v>
      </c>
      <c r="H6" s="6">
        <f t="shared" si="2"/>
        <v>1</v>
      </c>
    </row>
    <row r="7" spans="1:11" x14ac:dyDescent="0.25">
      <c r="A7" s="3"/>
      <c r="B7" s="4" t="s">
        <v>70</v>
      </c>
      <c r="C7" s="4" t="s">
        <v>97</v>
      </c>
      <c r="D7" s="9">
        <v>100</v>
      </c>
      <c r="E7" s="9">
        <v>100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1" x14ac:dyDescent="0.25">
      <c r="A8" s="3"/>
      <c r="B8" s="4" t="s">
        <v>97</v>
      </c>
      <c r="C8" s="4" t="s">
        <v>58</v>
      </c>
      <c r="D8" s="13">
        <v>89.034400000000005</v>
      </c>
      <c r="E8" s="13">
        <v>89.034400000000005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1" x14ac:dyDescent="0.25">
      <c r="A9" s="3"/>
      <c r="B9" s="4" t="s">
        <v>58</v>
      </c>
      <c r="C9" s="4" t="s">
        <v>88</v>
      </c>
      <c r="D9" s="13">
        <v>99.685000000000002</v>
      </c>
      <c r="E9" s="9">
        <v>99.685000000000002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1" x14ac:dyDescent="0.25">
      <c r="A10" s="3"/>
      <c r="B10" s="4" t="s">
        <v>88</v>
      </c>
      <c r="C10" s="4" t="s">
        <v>129</v>
      </c>
      <c r="D10" s="9">
        <v>98.642200000000003</v>
      </c>
      <c r="E10" s="9">
        <v>98.543800000000005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  <c r="K10" s="38" t="s">
        <v>39</v>
      </c>
    </row>
    <row r="11" spans="1:11" x14ac:dyDescent="0.25">
      <c r="A11" s="3"/>
      <c r="B11" s="4" t="s">
        <v>129</v>
      </c>
      <c r="C11" s="4" t="s">
        <v>140</v>
      </c>
      <c r="D11" s="9">
        <v>98.918599999999998</v>
      </c>
      <c r="E11" s="9">
        <v>98.8202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1" x14ac:dyDescent="0.25">
      <c r="A12" s="3"/>
      <c r="B12" s="4" t="s">
        <v>140</v>
      </c>
      <c r="C12" s="4" t="s">
        <v>59</v>
      </c>
      <c r="D12" s="9">
        <v>84.4953</v>
      </c>
      <c r="E12" s="9">
        <v>84.4953</v>
      </c>
      <c r="F12" s="3" t="str">
        <f t="shared" si="0"/>
        <v>Down</v>
      </c>
      <c r="G12" s="3" t="str">
        <f t="shared" si="1"/>
        <v>Down</v>
      </c>
      <c r="H12" s="6">
        <f t="shared" si="2"/>
        <v>1</v>
      </c>
    </row>
    <row r="13" spans="1:11" x14ac:dyDescent="0.25">
      <c r="A13" s="3"/>
      <c r="B13" s="4" t="s">
        <v>59</v>
      </c>
      <c r="C13" s="4" t="s">
        <v>89</v>
      </c>
      <c r="D13" s="9">
        <v>76.035399999999996</v>
      </c>
      <c r="E13" s="9">
        <v>76.035399999999996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1" x14ac:dyDescent="0.25">
      <c r="A14" s="3"/>
      <c r="B14" s="4" t="s">
        <v>89</v>
      </c>
      <c r="C14" s="4" t="s">
        <v>141</v>
      </c>
      <c r="D14" s="9">
        <v>100</v>
      </c>
      <c r="E14" s="9">
        <v>100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1" x14ac:dyDescent="0.25">
      <c r="A15" s="3"/>
      <c r="B15" s="4" t="s">
        <v>141</v>
      </c>
      <c r="C15" s="4" t="s">
        <v>142</v>
      </c>
      <c r="D15" s="9">
        <v>99.802000000000007</v>
      </c>
      <c r="E15" s="9">
        <v>99.802000000000007</v>
      </c>
      <c r="F15" s="3" t="str">
        <f t="shared" si="0"/>
        <v>Down</v>
      </c>
      <c r="G15" s="3" t="str">
        <f t="shared" si="1"/>
        <v>Down</v>
      </c>
      <c r="H15" s="6">
        <f t="shared" si="2"/>
        <v>1</v>
      </c>
    </row>
    <row r="16" spans="1:11" x14ac:dyDescent="0.25">
      <c r="A16" s="3"/>
      <c r="B16" s="4" t="s">
        <v>142</v>
      </c>
      <c r="C16" s="4" t="s">
        <v>143</v>
      </c>
      <c r="D16" s="9">
        <v>99.947199999999995</v>
      </c>
      <c r="E16" s="9">
        <v>99.947199999999995</v>
      </c>
      <c r="F16" s="3" t="str">
        <f t="shared" si="0"/>
        <v>Up</v>
      </c>
      <c r="G16" s="3" t="str">
        <f t="shared" si="1"/>
        <v>Up</v>
      </c>
      <c r="H16" s="6">
        <f t="shared" ref="H16:H78" si="3">IF(F16=G16,1,0)</f>
        <v>1</v>
      </c>
    </row>
    <row r="17" spans="1:8" x14ac:dyDescent="0.25">
      <c r="A17" s="3"/>
      <c r="B17" s="4" t="s">
        <v>143</v>
      </c>
      <c r="C17" s="4" t="s">
        <v>144</v>
      </c>
      <c r="D17" s="9">
        <v>99.907600000000002</v>
      </c>
      <c r="E17" s="9">
        <v>99.907600000000002</v>
      </c>
      <c r="F17" s="3" t="str">
        <f t="shared" si="0"/>
        <v>Down</v>
      </c>
      <c r="G17" s="3" t="str">
        <f t="shared" si="1"/>
        <v>Down</v>
      </c>
      <c r="H17" s="6">
        <f t="shared" si="3"/>
        <v>1</v>
      </c>
    </row>
    <row r="18" spans="1:8" x14ac:dyDescent="0.25">
      <c r="A18" s="3"/>
      <c r="B18" s="4" t="s">
        <v>144</v>
      </c>
      <c r="C18" s="4" t="s">
        <v>145</v>
      </c>
      <c r="D18" s="9">
        <v>100</v>
      </c>
      <c r="E18" s="9">
        <v>100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4" t="s">
        <v>145</v>
      </c>
      <c r="C19" s="4" t="s">
        <v>146</v>
      </c>
      <c r="D19" s="9">
        <v>99.947199999999995</v>
      </c>
      <c r="E19" s="9">
        <v>99.947199999999995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4" t="s">
        <v>146</v>
      </c>
      <c r="C20" s="4" t="s">
        <v>90</v>
      </c>
      <c r="D20" s="9">
        <v>88.976699999999994</v>
      </c>
      <c r="E20" s="9">
        <v>88.976699999999994</v>
      </c>
      <c r="F20" s="3" t="str">
        <f t="shared" si="0"/>
        <v>Down</v>
      </c>
      <c r="G20" s="3" t="str">
        <f t="shared" si="1"/>
        <v>Down</v>
      </c>
      <c r="H20" s="6">
        <f t="shared" si="3"/>
        <v>1</v>
      </c>
    </row>
    <row r="21" spans="1:8" x14ac:dyDescent="0.25">
      <c r="A21" s="3"/>
      <c r="B21" s="4" t="s">
        <v>90</v>
      </c>
      <c r="C21" s="4" t="s">
        <v>147</v>
      </c>
      <c r="D21" s="9">
        <v>99.849000000000004</v>
      </c>
      <c r="E21" s="9">
        <v>99.849000000000004</v>
      </c>
      <c r="F21" s="3" t="str">
        <f t="shared" si="0"/>
        <v>Up</v>
      </c>
      <c r="G21" s="3" t="str">
        <f t="shared" si="1"/>
        <v>Up</v>
      </c>
      <c r="H21" s="6">
        <f t="shared" si="3"/>
        <v>1</v>
      </c>
    </row>
    <row r="22" spans="1:8" x14ac:dyDescent="0.25">
      <c r="A22" s="3"/>
      <c r="B22" s="4" t="s">
        <v>147</v>
      </c>
      <c r="C22" s="4" t="s">
        <v>148</v>
      </c>
      <c r="D22" s="9">
        <v>99.767899999999997</v>
      </c>
      <c r="E22" s="9">
        <v>99.767899999999997</v>
      </c>
      <c r="F22" s="3" t="str">
        <f t="shared" si="0"/>
        <v>Down</v>
      </c>
      <c r="G22" s="3" t="str">
        <f t="shared" si="1"/>
        <v>Down</v>
      </c>
      <c r="H22" s="6">
        <f t="shared" si="3"/>
        <v>1</v>
      </c>
    </row>
    <row r="23" spans="1:8" x14ac:dyDescent="0.25">
      <c r="A23" s="3"/>
      <c r="B23" s="4" t="s">
        <v>148</v>
      </c>
      <c r="C23" s="4" t="s">
        <v>149</v>
      </c>
      <c r="D23" s="9">
        <v>99.709800000000001</v>
      </c>
      <c r="E23" s="9">
        <v>99.70984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4" t="s">
        <v>149</v>
      </c>
      <c r="C24" s="4" t="s">
        <v>150</v>
      </c>
      <c r="D24" s="9">
        <v>100</v>
      </c>
      <c r="E24" s="9">
        <v>100</v>
      </c>
      <c r="F24" s="3" t="str">
        <f t="shared" si="0"/>
        <v>Up</v>
      </c>
      <c r="G24" s="3" t="str">
        <f t="shared" si="1"/>
        <v>Up</v>
      </c>
      <c r="H24" s="6">
        <f t="shared" si="3"/>
        <v>1</v>
      </c>
    </row>
    <row r="25" spans="1:8" x14ac:dyDescent="0.25">
      <c r="A25" s="3"/>
      <c r="B25" s="4" t="s">
        <v>150</v>
      </c>
      <c r="C25" s="4" t="s">
        <v>118</v>
      </c>
      <c r="D25" s="9">
        <v>78.816900000000004</v>
      </c>
      <c r="E25" s="9">
        <v>81.819199999999995</v>
      </c>
      <c r="F25" s="3" t="str">
        <f t="shared" si="0"/>
        <v>Down</v>
      </c>
      <c r="G25" s="3" t="str">
        <f t="shared" si="1"/>
        <v>Down</v>
      </c>
      <c r="H25" s="6">
        <f t="shared" si="3"/>
        <v>1</v>
      </c>
    </row>
    <row r="26" spans="1:8" x14ac:dyDescent="0.25">
      <c r="A26" s="3"/>
      <c r="B26" s="4" t="s">
        <v>118</v>
      </c>
      <c r="C26" s="4" t="s">
        <v>120</v>
      </c>
      <c r="D26" s="9">
        <v>99.371099999999998</v>
      </c>
      <c r="E26" s="9">
        <v>99.424599999999998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4" t="s">
        <v>120</v>
      </c>
      <c r="C27" s="4" t="s">
        <v>121</v>
      </c>
      <c r="D27" s="9">
        <v>98.007000000000005</v>
      </c>
      <c r="E27" s="9">
        <v>98.172300000000007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4" t="s">
        <v>121</v>
      </c>
      <c r="C28" s="4" t="s">
        <v>122</v>
      </c>
      <c r="D28" s="9">
        <v>99.831900000000005</v>
      </c>
      <c r="E28" s="9">
        <v>99.820400000000006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4" t="s">
        <v>122</v>
      </c>
      <c r="C29" s="4" t="s">
        <v>123</v>
      </c>
      <c r="D29" s="9">
        <v>99.915999999999997</v>
      </c>
      <c r="E29" s="9">
        <v>99.899100000000004</v>
      </c>
      <c r="F29" s="3" t="str">
        <f t="shared" si="0"/>
        <v>Up</v>
      </c>
      <c r="G29" s="3" t="str">
        <f t="shared" si="1"/>
        <v>Up</v>
      </c>
      <c r="H29" s="6">
        <f t="shared" si="3"/>
        <v>1</v>
      </c>
    </row>
    <row r="30" spans="1:8" x14ac:dyDescent="0.25">
      <c r="A30" s="3"/>
      <c r="B30" s="4" t="s">
        <v>123</v>
      </c>
      <c r="C30" s="4" t="s">
        <v>18</v>
      </c>
      <c r="D30" s="9">
        <v>93.395200000000003</v>
      </c>
      <c r="E30" s="9">
        <v>98.809899999999999</v>
      </c>
      <c r="F30" s="3" t="str">
        <f t="shared" si="0"/>
        <v>Down</v>
      </c>
      <c r="G30" s="3" t="str">
        <f t="shared" si="1"/>
        <v>Down</v>
      </c>
      <c r="H30" s="6">
        <f t="shared" si="3"/>
        <v>1</v>
      </c>
    </row>
    <row r="31" spans="1:8" x14ac:dyDescent="0.25">
      <c r="A31" s="3"/>
      <c r="B31" s="4" t="s">
        <v>18</v>
      </c>
      <c r="C31" s="4" t="s">
        <v>27</v>
      </c>
      <c r="D31" s="9">
        <v>98.876000000000005</v>
      </c>
      <c r="E31" s="9">
        <v>98.864699999999999</v>
      </c>
      <c r="F31" s="3" t="str">
        <f t="shared" si="0"/>
        <v>Up</v>
      </c>
      <c r="G31" s="3" t="str">
        <f t="shared" si="1"/>
        <v>Up</v>
      </c>
      <c r="H31" s="6">
        <f t="shared" si="3"/>
        <v>1</v>
      </c>
    </row>
    <row r="32" spans="1:8" x14ac:dyDescent="0.25">
      <c r="A32" s="3"/>
      <c r="B32" s="4" t="s">
        <v>27</v>
      </c>
      <c r="C32" s="4" t="s">
        <v>29</v>
      </c>
      <c r="D32" s="9">
        <v>99.719200000000001</v>
      </c>
      <c r="E32" s="9">
        <v>99.719200000000001</v>
      </c>
      <c r="F32" s="3" t="str">
        <f t="shared" si="0"/>
        <v>Up</v>
      </c>
      <c r="G32" s="3" t="str">
        <f t="shared" si="1"/>
        <v>Up</v>
      </c>
      <c r="H32" s="6">
        <f t="shared" si="3"/>
        <v>1</v>
      </c>
    </row>
    <row r="33" spans="1:8" x14ac:dyDescent="0.25">
      <c r="A33" s="3"/>
      <c r="B33" s="4" t="s">
        <v>29</v>
      </c>
      <c r="C33" s="4" t="s">
        <v>60</v>
      </c>
      <c r="D33" s="9">
        <v>97.505300000000005</v>
      </c>
      <c r="E33" s="9">
        <v>97.516499999999994</v>
      </c>
      <c r="F33" s="3" t="str">
        <f t="shared" si="0"/>
        <v>Down</v>
      </c>
      <c r="G33" s="3" t="str">
        <f t="shared" si="1"/>
        <v>Down</v>
      </c>
      <c r="H33" s="6">
        <f t="shared" si="3"/>
        <v>1</v>
      </c>
    </row>
    <row r="34" spans="1:8" x14ac:dyDescent="0.25">
      <c r="A34" s="3"/>
      <c r="B34" s="4" t="s">
        <v>60</v>
      </c>
      <c r="C34" s="4" t="s">
        <v>130</v>
      </c>
      <c r="D34" s="9">
        <v>99.855099999999993</v>
      </c>
      <c r="E34" s="9">
        <v>99.843900000000005</v>
      </c>
      <c r="F34" s="3" t="str">
        <f t="shared" si="0"/>
        <v>Up</v>
      </c>
      <c r="G34" s="3" t="str">
        <f t="shared" si="1"/>
        <v>Up</v>
      </c>
      <c r="H34" s="6">
        <f t="shared" si="3"/>
        <v>1</v>
      </c>
    </row>
    <row r="35" spans="1:8" x14ac:dyDescent="0.25">
      <c r="A35" s="3"/>
      <c r="B35" s="4" t="s">
        <v>130</v>
      </c>
      <c r="C35" s="4" t="s">
        <v>151</v>
      </c>
      <c r="D35" s="9">
        <v>99.031499999999994</v>
      </c>
      <c r="E35" s="9">
        <v>99.042599999999993</v>
      </c>
      <c r="F35" s="3" t="str">
        <f t="shared" si="0"/>
        <v>Down</v>
      </c>
      <c r="G35" s="3" t="str">
        <f t="shared" si="1"/>
        <v>Down</v>
      </c>
      <c r="H35" s="6">
        <f t="shared" si="3"/>
        <v>1</v>
      </c>
    </row>
    <row r="36" spans="1:8" x14ac:dyDescent="0.25">
      <c r="A36" s="3"/>
      <c r="B36" s="4" t="s">
        <v>151</v>
      </c>
      <c r="C36" s="4" t="s">
        <v>152</v>
      </c>
      <c r="D36" s="9">
        <v>99.810900000000004</v>
      </c>
      <c r="E36" s="9">
        <v>99.810900000000004</v>
      </c>
      <c r="F36" s="3" t="str">
        <f t="shared" si="0"/>
        <v>Up</v>
      </c>
      <c r="G36" s="3" t="str">
        <f t="shared" si="1"/>
        <v>Up</v>
      </c>
      <c r="H36" s="6">
        <f t="shared" si="3"/>
        <v>1</v>
      </c>
    </row>
    <row r="37" spans="1:8" x14ac:dyDescent="0.25">
      <c r="A37" s="3"/>
      <c r="B37" s="4" t="s">
        <v>152</v>
      </c>
      <c r="C37" s="4" t="s">
        <v>131</v>
      </c>
      <c r="D37" s="9">
        <v>99.744399999999999</v>
      </c>
      <c r="E37" s="9">
        <v>99.7333</v>
      </c>
      <c r="F37" s="3" t="str">
        <f t="shared" si="0"/>
        <v>Down</v>
      </c>
      <c r="G37" s="3" t="str">
        <f t="shared" si="1"/>
        <v>Down</v>
      </c>
      <c r="H37" s="6">
        <f t="shared" si="3"/>
        <v>1</v>
      </c>
    </row>
    <row r="38" spans="1:8" x14ac:dyDescent="0.25">
      <c r="A38" s="3"/>
      <c r="B38" s="4" t="s">
        <v>131</v>
      </c>
      <c r="C38" s="4" t="s">
        <v>153</v>
      </c>
      <c r="D38" s="9">
        <v>99.911199999999994</v>
      </c>
      <c r="E38" s="9">
        <v>99.900099999999995</v>
      </c>
      <c r="F38" s="3" t="str">
        <f t="shared" si="0"/>
        <v>Up</v>
      </c>
      <c r="G38" s="3" t="str">
        <f t="shared" si="1"/>
        <v>Up</v>
      </c>
      <c r="H38" s="6">
        <f t="shared" si="3"/>
        <v>1</v>
      </c>
    </row>
    <row r="39" spans="1:8" x14ac:dyDescent="0.25">
      <c r="A39" s="3"/>
      <c r="B39" s="4" t="s">
        <v>153</v>
      </c>
      <c r="C39" s="4" t="s">
        <v>61</v>
      </c>
      <c r="D39" s="9">
        <v>91.203500000000005</v>
      </c>
      <c r="E39" s="9">
        <v>91.203500000000005</v>
      </c>
      <c r="F39" s="3" t="str">
        <f t="shared" si="0"/>
        <v>Down</v>
      </c>
      <c r="G39" s="3" t="str">
        <f t="shared" si="1"/>
        <v>Down</v>
      </c>
      <c r="H39" s="6">
        <f t="shared" si="3"/>
        <v>1</v>
      </c>
    </row>
    <row r="40" spans="1:8" x14ac:dyDescent="0.25">
      <c r="A40" s="3"/>
      <c r="B40" s="4" t="s">
        <v>61</v>
      </c>
      <c r="C40" s="4" t="s">
        <v>73</v>
      </c>
      <c r="D40" s="9">
        <v>99.876300000000001</v>
      </c>
      <c r="E40" s="9">
        <v>99.866</v>
      </c>
      <c r="F40" s="3" t="str">
        <f t="shared" si="0"/>
        <v>Up</v>
      </c>
      <c r="G40" s="3" t="str">
        <f t="shared" si="1"/>
        <v>Up</v>
      </c>
      <c r="H40" s="6">
        <f t="shared" si="3"/>
        <v>1</v>
      </c>
    </row>
    <row r="41" spans="1:8" x14ac:dyDescent="0.25">
      <c r="A41" s="3"/>
      <c r="B41" s="4" t="s">
        <v>73</v>
      </c>
      <c r="C41" s="4" t="s">
        <v>132</v>
      </c>
      <c r="D41" s="9">
        <v>99.989699999999999</v>
      </c>
      <c r="E41" s="9">
        <v>99.989699999999999</v>
      </c>
      <c r="F41" s="3" t="str">
        <f t="shared" si="0"/>
        <v>Up</v>
      </c>
      <c r="G41" s="3" t="str">
        <f t="shared" si="1"/>
        <v>Up</v>
      </c>
      <c r="H41" s="6">
        <f t="shared" si="3"/>
        <v>1</v>
      </c>
    </row>
    <row r="42" spans="1:8" x14ac:dyDescent="0.25">
      <c r="A42" s="3"/>
      <c r="B42" s="4" t="s">
        <v>132</v>
      </c>
      <c r="C42" s="4" t="s">
        <v>135</v>
      </c>
      <c r="D42" s="9">
        <v>99.773799999999994</v>
      </c>
      <c r="E42" s="9">
        <v>99.773799999999994</v>
      </c>
      <c r="F42" s="3" t="str">
        <f t="shared" si="0"/>
        <v>Down</v>
      </c>
      <c r="G42" s="3" t="str">
        <f t="shared" si="1"/>
        <v>Down</v>
      </c>
      <c r="H42" s="6">
        <f t="shared" si="3"/>
        <v>1</v>
      </c>
    </row>
    <row r="43" spans="1:8" x14ac:dyDescent="0.25">
      <c r="A43" s="3"/>
      <c r="B43" s="4" t="s">
        <v>135</v>
      </c>
      <c r="C43" s="4" t="s">
        <v>136</v>
      </c>
      <c r="D43" s="9">
        <v>100</v>
      </c>
      <c r="E43" s="9">
        <v>100</v>
      </c>
      <c r="F43" s="3" t="str">
        <f t="shared" si="0"/>
        <v>Up</v>
      </c>
      <c r="G43" s="3" t="str">
        <f t="shared" si="1"/>
        <v>Up</v>
      </c>
      <c r="H43" s="6">
        <f t="shared" si="3"/>
        <v>1</v>
      </c>
    </row>
    <row r="44" spans="1:8" x14ac:dyDescent="0.25">
      <c r="A44" s="3"/>
      <c r="B44" s="4" t="s">
        <v>136</v>
      </c>
      <c r="C44" s="4" t="s">
        <v>137</v>
      </c>
      <c r="D44" s="9">
        <v>99.692300000000003</v>
      </c>
      <c r="E44" s="9">
        <v>99.692300000000003</v>
      </c>
      <c r="F44" s="3" t="str">
        <f t="shared" si="0"/>
        <v>Down</v>
      </c>
      <c r="G44" s="3" t="str">
        <f t="shared" si="1"/>
        <v>Down</v>
      </c>
      <c r="H44" s="6">
        <f t="shared" si="3"/>
        <v>1</v>
      </c>
    </row>
    <row r="45" spans="1:8" x14ac:dyDescent="0.25">
      <c r="A45" s="3"/>
      <c r="B45" s="4" t="s">
        <v>137</v>
      </c>
      <c r="C45" s="4" t="s">
        <v>138</v>
      </c>
      <c r="D45" s="9">
        <v>99.969200000000001</v>
      </c>
      <c r="E45" s="9">
        <v>99.969200000000001</v>
      </c>
      <c r="F45" s="3" t="str">
        <f t="shared" si="0"/>
        <v>Up</v>
      </c>
      <c r="G45" s="3" t="str">
        <f t="shared" si="1"/>
        <v>Up</v>
      </c>
      <c r="H45" s="6">
        <f t="shared" si="3"/>
        <v>1</v>
      </c>
    </row>
    <row r="46" spans="1:8" x14ac:dyDescent="0.25">
      <c r="A46" s="3"/>
      <c r="B46" s="4" t="s">
        <v>138</v>
      </c>
      <c r="C46" s="4" t="s">
        <v>139</v>
      </c>
      <c r="D46" s="9">
        <v>99.866799999999998</v>
      </c>
      <c r="E46" s="9">
        <v>99.866799999999998</v>
      </c>
      <c r="F46" s="3" t="str">
        <f t="shared" si="0"/>
        <v>Down</v>
      </c>
      <c r="G46" s="3" t="str">
        <f t="shared" si="1"/>
        <v>Down</v>
      </c>
      <c r="H46" s="6">
        <f t="shared" si="3"/>
        <v>1</v>
      </c>
    </row>
    <row r="47" spans="1:8" x14ac:dyDescent="0.25">
      <c r="A47" s="3"/>
      <c r="B47" s="4" t="s">
        <v>139</v>
      </c>
      <c r="C47" s="4" t="s">
        <v>154</v>
      </c>
      <c r="D47" s="9">
        <v>99.907799999999995</v>
      </c>
      <c r="E47" s="9">
        <v>99.897599999999997</v>
      </c>
      <c r="F47" s="3" t="str">
        <f t="shared" si="0"/>
        <v>Up</v>
      </c>
      <c r="G47" s="3" t="str">
        <f t="shared" si="1"/>
        <v>Up</v>
      </c>
      <c r="H47" s="6">
        <f t="shared" si="3"/>
        <v>1</v>
      </c>
    </row>
    <row r="48" spans="1:8" x14ac:dyDescent="0.25">
      <c r="A48" s="3"/>
      <c r="B48" s="4" t="s">
        <v>154</v>
      </c>
      <c r="C48" s="4" t="s">
        <v>155</v>
      </c>
      <c r="D48" s="9">
        <v>99.948800000000006</v>
      </c>
      <c r="E48" s="9">
        <v>99.948800000000006</v>
      </c>
      <c r="F48" s="3" t="str">
        <f t="shared" si="0"/>
        <v>Up</v>
      </c>
      <c r="G48" s="3" t="str">
        <f t="shared" si="1"/>
        <v>Up</v>
      </c>
      <c r="H48" s="6">
        <f t="shared" si="3"/>
        <v>1</v>
      </c>
    </row>
    <row r="49" spans="1:8" x14ac:dyDescent="0.25">
      <c r="A49" s="3"/>
      <c r="B49" s="4" t="s">
        <v>155</v>
      </c>
      <c r="C49" s="4" t="s">
        <v>133</v>
      </c>
      <c r="D49" s="9">
        <v>99.815899999999999</v>
      </c>
      <c r="E49" s="9">
        <v>99.826099999999997</v>
      </c>
      <c r="F49" s="3" t="str">
        <f t="shared" si="0"/>
        <v>Down</v>
      </c>
      <c r="G49" s="3" t="str">
        <f t="shared" si="1"/>
        <v>Down</v>
      </c>
      <c r="H49" s="6">
        <f t="shared" si="3"/>
        <v>1</v>
      </c>
    </row>
    <row r="50" spans="1:8" x14ac:dyDescent="0.25">
      <c r="A50" s="3"/>
      <c r="B50" s="4" t="s">
        <v>133</v>
      </c>
      <c r="C50" s="4" t="s">
        <v>134</v>
      </c>
      <c r="D50" s="9">
        <v>99.693299999999994</v>
      </c>
      <c r="E50" s="9">
        <v>99.693299999999994</v>
      </c>
      <c r="F50" s="3" t="str">
        <f t="shared" si="0"/>
        <v>Down</v>
      </c>
      <c r="G50" s="3" t="str">
        <f t="shared" si="1"/>
        <v>Down</v>
      </c>
      <c r="H50" s="6">
        <f t="shared" si="3"/>
        <v>1</v>
      </c>
    </row>
    <row r="51" spans="1:8" x14ac:dyDescent="0.25">
      <c r="A51" s="3"/>
      <c r="B51" s="4" t="s">
        <v>134</v>
      </c>
      <c r="C51" s="4" t="s">
        <v>62</v>
      </c>
      <c r="D51" s="9">
        <v>95.255799999999994</v>
      </c>
      <c r="E51" s="9">
        <v>95.245699999999999</v>
      </c>
      <c r="F51" s="3" t="str">
        <f t="shared" si="0"/>
        <v>Down</v>
      </c>
      <c r="G51" s="3" t="str">
        <f t="shared" si="1"/>
        <v>Down</v>
      </c>
      <c r="H51" s="6">
        <f t="shared" si="3"/>
        <v>1</v>
      </c>
    </row>
    <row r="52" spans="1:8" x14ac:dyDescent="0.25">
      <c r="A52" s="3"/>
      <c r="B52" s="4" t="s">
        <v>62</v>
      </c>
      <c r="C52" s="4" t="s">
        <v>156</v>
      </c>
      <c r="D52" s="9">
        <v>98.745099999999994</v>
      </c>
      <c r="E52" s="9">
        <v>98.745099999999994</v>
      </c>
      <c r="F52" s="3" t="str">
        <f t="shared" si="0"/>
        <v>Up</v>
      </c>
      <c r="G52" s="3" t="str">
        <f t="shared" si="1"/>
        <v>Up</v>
      </c>
      <c r="H52" s="6">
        <f t="shared" si="3"/>
        <v>1</v>
      </c>
    </row>
    <row r="53" spans="1:8" x14ac:dyDescent="0.25">
      <c r="A53" s="3"/>
      <c r="B53" s="4" t="s">
        <v>156</v>
      </c>
      <c r="C53" s="4" t="s">
        <v>80</v>
      </c>
      <c r="D53" s="9">
        <v>99.941199999999995</v>
      </c>
      <c r="E53" s="9">
        <v>99.941199999999995</v>
      </c>
      <c r="F53" s="3" t="str">
        <f t="shared" si="0"/>
        <v>Up</v>
      </c>
      <c r="G53" s="3" t="str">
        <f t="shared" si="1"/>
        <v>Up</v>
      </c>
      <c r="H53" s="6">
        <f t="shared" si="3"/>
        <v>1</v>
      </c>
    </row>
    <row r="54" spans="1:8" x14ac:dyDescent="0.25">
      <c r="A54" s="3"/>
      <c r="B54" s="4" t="s">
        <v>80</v>
      </c>
      <c r="C54" s="4" t="s">
        <v>81</v>
      </c>
      <c r="D54" s="9">
        <v>99.308199999999999</v>
      </c>
      <c r="E54" s="9">
        <v>99.308199999999999</v>
      </c>
      <c r="F54" s="3" t="str">
        <f t="shared" si="0"/>
        <v>Down</v>
      </c>
      <c r="G54" s="3" t="str">
        <f t="shared" si="1"/>
        <v>Down</v>
      </c>
      <c r="H54" s="6">
        <f t="shared" si="3"/>
        <v>1</v>
      </c>
    </row>
    <row r="55" spans="1:8" x14ac:dyDescent="0.25">
      <c r="A55" s="3"/>
      <c r="B55" s="4" t="s">
        <v>81</v>
      </c>
      <c r="C55" s="4" t="s">
        <v>157</v>
      </c>
      <c r="D55" s="9">
        <v>99.961200000000005</v>
      </c>
      <c r="E55" s="9">
        <v>99.961200000000005</v>
      </c>
      <c r="F55" s="3" t="str">
        <f t="shared" si="0"/>
        <v>Up</v>
      </c>
      <c r="G55" s="3" t="str">
        <f t="shared" si="1"/>
        <v>Up</v>
      </c>
      <c r="H55" s="6">
        <f t="shared" si="3"/>
        <v>1</v>
      </c>
    </row>
    <row r="56" spans="1:8" x14ac:dyDescent="0.25">
      <c r="A56" s="3"/>
      <c r="B56" s="4" t="s">
        <v>157</v>
      </c>
      <c r="C56" s="4" t="s">
        <v>158</v>
      </c>
      <c r="D56" s="9">
        <v>99.748699999999999</v>
      </c>
      <c r="E56" s="9">
        <v>99.748699999999999</v>
      </c>
      <c r="F56" s="3" t="str">
        <f t="shared" si="0"/>
        <v>Down</v>
      </c>
      <c r="G56" s="3" t="str">
        <f t="shared" si="1"/>
        <v>Down</v>
      </c>
      <c r="H56" s="6">
        <f t="shared" si="3"/>
        <v>1</v>
      </c>
    </row>
    <row r="57" spans="1:8" x14ac:dyDescent="0.25">
      <c r="A57" s="3"/>
      <c r="B57" s="4" t="s">
        <v>158</v>
      </c>
      <c r="C57" s="4" t="s">
        <v>82</v>
      </c>
      <c r="D57" s="9">
        <v>99.932400000000001</v>
      </c>
      <c r="E57" s="9">
        <v>99.932400000000001</v>
      </c>
      <c r="F57" s="3" t="str">
        <f t="shared" si="0"/>
        <v>Up</v>
      </c>
      <c r="G57" s="3" t="str">
        <f t="shared" si="1"/>
        <v>Up</v>
      </c>
      <c r="H57" s="6">
        <f t="shared" si="3"/>
        <v>1</v>
      </c>
    </row>
    <row r="58" spans="1:8" x14ac:dyDescent="0.25">
      <c r="A58" s="3"/>
      <c r="B58" s="4" t="s">
        <v>82</v>
      </c>
      <c r="C58" s="4" t="s">
        <v>63</v>
      </c>
      <c r="D58" s="9">
        <v>100</v>
      </c>
      <c r="E58" s="9">
        <v>100</v>
      </c>
      <c r="F58" s="3" t="str">
        <f t="shared" si="0"/>
        <v>Up</v>
      </c>
      <c r="G58" s="3" t="str">
        <f t="shared" si="1"/>
        <v>Up</v>
      </c>
      <c r="H58" s="6">
        <f t="shared" si="3"/>
        <v>1</v>
      </c>
    </row>
    <row r="59" spans="1:8" x14ac:dyDescent="0.25">
      <c r="A59" s="3"/>
      <c r="B59" s="4" t="s">
        <v>63</v>
      </c>
      <c r="C59" s="4" t="s">
        <v>159</v>
      </c>
      <c r="D59" s="9">
        <v>99.903499999999994</v>
      </c>
      <c r="E59" s="9">
        <v>99.903499999999994</v>
      </c>
      <c r="F59" s="3" t="str">
        <f t="shared" si="0"/>
        <v>Down</v>
      </c>
      <c r="G59" s="3" t="str">
        <f t="shared" si="1"/>
        <v>Down</v>
      </c>
      <c r="H59" s="6">
        <f t="shared" si="3"/>
        <v>1</v>
      </c>
    </row>
    <row r="60" spans="1:8" x14ac:dyDescent="0.25">
      <c r="A60" s="3"/>
      <c r="B60" s="4" t="s">
        <v>159</v>
      </c>
      <c r="C60" s="4" t="s">
        <v>160</v>
      </c>
      <c r="D60" s="9">
        <v>99.980699999999999</v>
      </c>
      <c r="E60" s="9">
        <v>99.980699999999999</v>
      </c>
      <c r="F60" s="3" t="str">
        <f t="shared" si="0"/>
        <v>Up</v>
      </c>
      <c r="G60" s="3" t="str">
        <f t="shared" si="1"/>
        <v>Up</v>
      </c>
      <c r="H60" s="6">
        <f t="shared" si="3"/>
        <v>1</v>
      </c>
    </row>
    <row r="61" spans="1:8" x14ac:dyDescent="0.25">
      <c r="A61" s="3"/>
      <c r="B61" s="4" t="s">
        <v>160</v>
      </c>
      <c r="C61" s="4" t="s">
        <v>161</v>
      </c>
      <c r="D61" s="9">
        <v>99.903499999999994</v>
      </c>
      <c r="E61" s="9">
        <v>99.903499999999994</v>
      </c>
      <c r="F61" s="3" t="str">
        <f t="shared" si="0"/>
        <v>Down</v>
      </c>
      <c r="G61" s="3" t="str">
        <f t="shared" si="1"/>
        <v>Down</v>
      </c>
      <c r="H61" s="6">
        <f t="shared" si="3"/>
        <v>1</v>
      </c>
    </row>
    <row r="62" spans="1:8" x14ac:dyDescent="0.25">
      <c r="A62" s="3"/>
      <c r="B62" s="4" t="s">
        <v>161</v>
      </c>
      <c r="C62" s="4" t="s">
        <v>162</v>
      </c>
      <c r="D62" s="9">
        <v>99.566599999999994</v>
      </c>
      <c r="E62" s="9">
        <v>99.566599999999994</v>
      </c>
      <c r="F62" s="3" t="str">
        <f t="shared" si="0"/>
        <v>Down</v>
      </c>
      <c r="G62" s="3" t="str">
        <f t="shared" si="1"/>
        <v>Down</v>
      </c>
      <c r="H62" s="6">
        <f t="shared" si="3"/>
        <v>1</v>
      </c>
    </row>
    <row r="63" spans="1:8" x14ac:dyDescent="0.25">
      <c r="A63" s="3"/>
      <c r="B63" s="4" t="s">
        <v>162</v>
      </c>
      <c r="C63" s="4" t="s">
        <v>163</v>
      </c>
      <c r="D63" s="9">
        <v>99.874899999999997</v>
      </c>
      <c r="E63" s="9">
        <v>99.874899999999997</v>
      </c>
      <c r="F63" s="3" t="str">
        <f t="shared" si="0"/>
        <v>Up</v>
      </c>
      <c r="G63" s="3" t="str">
        <f t="shared" si="1"/>
        <v>Up</v>
      </c>
      <c r="H63" s="6">
        <f t="shared" si="3"/>
        <v>1</v>
      </c>
    </row>
    <row r="64" spans="1:8" x14ac:dyDescent="0.25">
      <c r="A64" s="3"/>
      <c r="B64" s="4" t="s">
        <v>163</v>
      </c>
      <c r="C64" s="4" t="s">
        <v>64</v>
      </c>
      <c r="D64" s="9">
        <v>99.239900000000006</v>
      </c>
      <c r="E64" s="9">
        <v>99.239900000000006</v>
      </c>
      <c r="F64" s="3" t="str">
        <f t="shared" si="0"/>
        <v>Down</v>
      </c>
      <c r="G64" s="3" t="str">
        <f t="shared" si="1"/>
        <v>Down</v>
      </c>
      <c r="H64" s="6">
        <f t="shared" si="3"/>
        <v>1</v>
      </c>
    </row>
    <row r="65" spans="1:8" x14ac:dyDescent="0.25">
      <c r="A65" s="3"/>
      <c r="B65" s="4" t="s">
        <v>64</v>
      </c>
      <c r="C65" s="4" t="s">
        <v>164</v>
      </c>
      <c r="D65" s="9">
        <v>99.3095</v>
      </c>
      <c r="E65" s="9">
        <v>99.3095</v>
      </c>
      <c r="F65" s="3" t="str">
        <f t="shared" si="0"/>
        <v>Up</v>
      </c>
      <c r="G65" s="3" t="str">
        <f t="shared" si="1"/>
        <v>Up</v>
      </c>
      <c r="H65" s="6">
        <f t="shared" si="3"/>
        <v>1</v>
      </c>
    </row>
    <row r="66" spans="1:8" x14ac:dyDescent="0.25">
      <c r="A66" s="3"/>
      <c r="B66" s="4" t="s">
        <v>164</v>
      </c>
      <c r="C66" s="4" t="s">
        <v>165</v>
      </c>
      <c r="D66" s="9">
        <v>99.771000000000001</v>
      </c>
      <c r="E66" s="9">
        <v>99.771000000000001</v>
      </c>
      <c r="F66" s="3" t="str">
        <f t="shared" si="0"/>
        <v>Up</v>
      </c>
      <c r="G66" s="3" t="str">
        <f t="shared" si="1"/>
        <v>Up</v>
      </c>
      <c r="H66" s="6">
        <f t="shared" si="3"/>
        <v>1</v>
      </c>
    </row>
    <row r="67" spans="1:8" x14ac:dyDescent="0.25">
      <c r="A67" s="3"/>
      <c r="B67" s="4" t="s">
        <v>165</v>
      </c>
      <c r="C67" s="4" t="s">
        <v>166</v>
      </c>
      <c r="D67" s="9">
        <v>99.515500000000003</v>
      </c>
      <c r="E67" s="9">
        <v>99.515500000000003</v>
      </c>
      <c r="F67" s="3" t="str">
        <f t="shared" si="0"/>
        <v>Down</v>
      </c>
      <c r="G67" s="3" t="str">
        <f t="shared" si="1"/>
        <v>Down</v>
      </c>
      <c r="H67" s="6">
        <f t="shared" si="3"/>
        <v>1</v>
      </c>
    </row>
    <row r="68" spans="1:8" x14ac:dyDescent="0.25">
      <c r="A68" s="3"/>
      <c r="B68" s="4" t="s">
        <v>166</v>
      </c>
      <c r="C68" s="4" t="s">
        <v>65</v>
      </c>
      <c r="D68" s="9">
        <v>99.971500000000006</v>
      </c>
      <c r="E68" s="9">
        <v>99.971500000000006</v>
      </c>
      <c r="F68" s="3" t="str">
        <f t="shared" si="0"/>
        <v>Up</v>
      </c>
      <c r="G68" s="3" t="str">
        <f t="shared" si="1"/>
        <v>Up</v>
      </c>
      <c r="H68" s="6">
        <f t="shared" si="3"/>
        <v>1</v>
      </c>
    </row>
    <row r="69" spans="1:8" x14ac:dyDescent="0.25">
      <c r="A69" s="3"/>
      <c r="B69" s="4" t="s">
        <v>65</v>
      </c>
      <c r="C69" s="4" t="s">
        <v>167</v>
      </c>
      <c r="D69" s="9">
        <v>99.895799999999994</v>
      </c>
      <c r="E69" s="9">
        <v>99.895799999999994</v>
      </c>
      <c r="F69" s="3" t="str">
        <f t="shared" ref="F69:F78" si="4">_xlfn.IFS(D69&gt;D68,"Up",D69&lt;D68,"Down",D69=D68,"Same")</f>
        <v>Down</v>
      </c>
      <c r="G69" s="3" t="str">
        <f t="shared" ref="G69:G78" si="5">_xlfn.IFS(E69&gt;E68,"Up",E69&lt;E68,"Down",E69=E68,"Same")</f>
        <v>Down</v>
      </c>
      <c r="H69" s="6">
        <f t="shared" si="3"/>
        <v>1</v>
      </c>
    </row>
    <row r="70" spans="1:8" x14ac:dyDescent="0.25">
      <c r="A70" s="3"/>
      <c r="B70" s="4" t="s">
        <v>167</v>
      </c>
      <c r="C70" s="4" t="s">
        <v>168</v>
      </c>
      <c r="D70" s="9">
        <v>99.8583</v>
      </c>
      <c r="E70" s="9">
        <v>99.8583</v>
      </c>
      <c r="F70" s="3" t="str">
        <f t="shared" si="4"/>
        <v>Down</v>
      </c>
      <c r="G70" s="3" t="str">
        <f t="shared" si="5"/>
        <v>Down</v>
      </c>
      <c r="H70" s="6">
        <f t="shared" si="3"/>
        <v>1</v>
      </c>
    </row>
    <row r="71" spans="1:8" x14ac:dyDescent="0.25">
      <c r="A71" s="3"/>
      <c r="B71" s="4" t="s">
        <v>168</v>
      </c>
      <c r="C71" s="4" t="s">
        <v>169</v>
      </c>
      <c r="D71" s="9">
        <v>100</v>
      </c>
      <c r="E71" s="9">
        <v>100</v>
      </c>
      <c r="F71" s="3" t="str">
        <f t="shared" si="4"/>
        <v>Up</v>
      </c>
      <c r="G71" s="3" t="str">
        <f t="shared" si="5"/>
        <v>Up</v>
      </c>
      <c r="H71" s="6">
        <f t="shared" si="3"/>
        <v>1</v>
      </c>
    </row>
    <row r="72" spans="1:8" x14ac:dyDescent="0.25">
      <c r="A72" s="3"/>
      <c r="B72" s="4" t="s">
        <v>169</v>
      </c>
      <c r="C72" s="4" t="s">
        <v>170</v>
      </c>
      <c r="D72" s="9">
        <v>100</v>
      </c>
      <c r="E72" s="9">
        <v>100</v>
      </c>
      <c r="F72" s="3" t="str">
        <f t="shared" si="4"/>
        <v>Same</v>
      </c>
      <c r="G72" s="3" t="str">
        <f t="shared" si="5"/>
        <v>Same</v>
      </c>
      <c r="H72" s="6">
        <f t="shared" si="3"/>
        <v>1</v>
      </c>
    </row>
    <row r="73" spans="1:8" x14ac:dyDescent="0.25">
      <c r="A73" s="3"/>
      <c r="B73" s="4" t="s">
        <v>170</v>
      </c>
      <c r="C73" s="4" t="s">
        <v>171</v>
      </c>
      <c r="D73" s="9">
        <v>99.933899999999994</v>
      </c>
      <c r="E73" s="9">
        <v>99.933899999999994</v>
      </c>
      <c r="F73" s="3" t="str">
        <f t="shared" si="4"/>
        <v>Down</v>
      </c>
      <c r="G73" s="3" t="str">
        <f t="shared" si="5"/>
        <v>Down</v>
      </c>
      <c r="H73" s="6">
        <f t="shared" si="3"/>
        <v>1</v>
      </c>
    </row>
    <row r="74" spans="1:8" x14ac:dyDescent="0.25">
      <c r="A74" s="3"/>
      <c r="B74" s="4" t="s">
        <v>171</v>
      </c>
      <c r="C74" s="4" t="s">
        <v>66</v>
      </c>
      <c r="D74" s="9">
        <v>99.106300000000005</v>
      </c>
      <c r="E74" s="9">
        <v>99.106300000000005</v>
      </c>
      <c r="F74" s="3" t="str">
        <f t="shared" si="4"/>
        <v>Down</v>
      </c>
      <c r="G74" s="3" t="str">
        <f t="shared" si="5"/>
        <v>Down</v>
      </c>
      <c r="H74" s="6">
        <f t="shared" si="3"/>
        <v>1</v>
      </c>
    </row>
    <row r="75" spans="1:8" x14ac:dyDescent="0.25">
      <c r="A75" s="3"/>
      <c r="B75" s="4" t="s">
        <v>66</v>
      </c>
      <c r="C75" s="4" t="s">
        <v>172</v>
      </c>
      <c r="D75" s="9">
        <v>99.616299999999995</v>
      </c>
      <c r="E75" s="9">
        <v>99.616299999999995</v>
      </c>
      <c r="F75" s="3" t="str">
        <f t="shared" si="4"/>
        <v>Up</v>
      </c>
      <c r="G75" s="3" t="str">
        <f t="shared" si="5"/>
        <v>Up</v>
      </c>
      <c r="H75" s="6">
        <f t="shared" si="3"/>
        <v>1</v>
      </c>
    </row>
    <row r="76" spans="1:8" x14ac:dyDescent="0.25">
      <c r="A76" s="3"/>
      <c r="B76" s="4" t="s">
        <v>172</v>
      </c>
      <c r="C76" s="4" t="s">
        <v>173</v>
      </c>
      <c r="D76" s="9">
        <v>99.729799999999997</v>
      </c>
      <c r="E76" s="9">
        <v>99.729799999999997</v>
      </c>
      <c r="F76" s="3" t="str">
        <f t="shared" si="4"/>
        <v>Up</v>
      </c>
      <c r="G76" s="3" t="str">
        <f t="shared" si="5"/>
        <v>Up</v>
      </c>
      <c r="H76" s="6">
        <f t="shared" si="3"/>
        <v>1</v>
      </c>
    </row>
    <row r="77" spans="1:8" x14ac:dyDescent="0.25">
      <c r="A77" s="3"/>
      <c r="B77" s="4" t="s">
        <v>173</v>
      </c>
      <c r="C77" s="4" t="s">
        <v>174</v>
      </c>
      <c r="D77" s="9">
        <v>99.981399999999994</v>
      </c>
      <c r="E77" s="9">
        <v>99.981399999999994</v>
      </c>
      <c r="F77" s="3" t="str">
        <f t="shared" si="4"/>
        <v>Up</v>
      </c>
      <c r="G77" s="3" t="str">
        <f t="shared" si="5"/>
        <v>Up</v>
      </c>
      <c r="H77" s="6">
        <f t="shared" si="3"/>
        <v>1</v>
      </c>
    </row>
    <row r="78" spans="1:8" x14ac:dyDescent="0.25">
      <c r="A78" s="14"/>
      <c r="B78" s="54" t="s">
        <v>174</v>
      </c>
      <c r="C78" s="54" t="s">
        <v>175</v>
      </c>
      <c r="D78" s="55">
        <v>99.090500000000006</v>
      </c>
      <c r="E78" s="55">
        <v>99.090500000000006</v>
      </c>
      <c r="F78" s="14" t="str">
        <f t="shared" si="4"/>
        <v>Down</v>
      </c>
      <c r="G78" s="14" t="str">
        <f t="shared" si="5"/>
        <v>Down</v>
      </c>
      <c r="H78" s="19">
        <f t="shared" si="3"/>
        <v>1</v>
      </c>
    </row>
    <row r="81" spans="6:8" x14ac:dyDescent="0.25">
      <c r="F81" s="12" t="s">
        <v>242</v>
      </c>
      <c r="H81" s="1">
        <f>COUNTIF(H2:H78,1)</f>
        <v>75</v>
      </c>
    </row>
    <row r="82" spans="6:8" x14ac:dyDescent="0.25">
      <c r="F82" s="12" t="s">
        <v>240</v>
      </c>
      <c r="H82" s="1">
        <f>COUNT(H2:H78)</f>
        <v>75</v>
      </c>
    </row>
    <row r="83" spans="6:8" x14ac:dyDescent="0.25">
      <c r="F83" s="43" t="s">
        <v>243</v>
      </c>
      <c r="G83" s="43"/>
      <c r="H83" s="26">
        <f>(H81/H82)*100</f>
        <v>100</v>
      </c>
    </row>
  </sheetData>
  <mergeCells count="2">
    <mergeCell ref="B1:C1"/>
    <mergeCell ref="F83:G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8EE8-9DC8-416B-BEC8-B29B07E94ADF}">
  <dimension ref="A1:K19"/>
  <sheetViews>
    <sheetView workbookViewId="0">
      <selection activeCell="D4" sqref="D4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9.8554687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1" max="11" width="41.4257812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47" t="s">
        <v>177</v>
      </c>
      <c r="B2" s="47"/>
      <c r="C2" s="47"/>
      <c r="D2" s="46"/>
      <c r="E2" s="46"/>
      <c r="F2" s="47"/>
      <c r="G2" s="47"/>
      <c r="H2" s="48"/>
    </row>
    <row r="3" spans="1:11" x14ac:dyDescent="0.25">
      <c r="A3" s="3"/>
      <c r="B3" s="4" t="s">
        <v>18</v>
      </c>
      <c r="C3" s="4" t="s">
        <v>60</v>
      </c>
      <c r="D3" s="9">
        <v>98.243200000000002</v>
      </c>
      <c r="E3" s="9">
        <v>98.243200000000002</v>
      </c>
      <c r="F3" s="3"/>
      <c r="G3" s="3"/>
      <c r="H3" s="6"/>
      <c r="K3" t="s">
        <v>339</v>
      </c>
    </row>
    <row r="4" spans="1:11" x14ac:dyDescent="0.25">
      <c r="A4" s="3"/>
      <c r="B4" s="4" t="s">
        <v>60</v>
      </c>
      <c r="C4" s="6" t="s">
        <v>61</v>
      </c>
      <c r="D4" s="9">
        <v>96.627300000000005</v>
      </c>
      <c r="E4" s="9">
        <v>96.627300000000005</v>
      </c>
      <c r="F4" s="3" t="str">
        <f>_xlfn.IFS(D4&gt;D3,"Up",D4&lt;D3,"Down",D4=D3,"Same")</f>
        <v>Down</v>
      </c>
      <c r="G4" s="3" t="str">
        <f>_xlfn.IFS(E4&gt;E3,"Up",E4&lt;E3,"Down",E4=E3,"Same")</f>
        <v>Down</v>
      </c>
      <c r="H4" s="6">
        <f>IF(F4=G4,1,0)</f>
        <v>1</v>
      </c>
    </row>
    <row r="5" spans="1:11" x14ac:dyDescent="0.25">
      <c r="A5" s="3"/>
      <c r="B5" s="6" t="s">
        <v>61</v>
      </c>
      <c r="C5" s="4" t="s">
        <v>62</v>
      </c>
      <c r="D5" s="9">
        <v>84.630099999999999</v>
      </c>
      <c r="E5" s="9">
        <v>84.630099999999999</v>
      </c>
      <c r="F5" s="3" t="str">
        <f>_xlfn.IFS(D5&gt;D4,"Up",D5&lt;D4,"Down",D5=D4,"Same")</f>
        <v>Down</v>
      </c>
      <c r="G5" s="3" t="str">
        <f>_xlfn.IFS(E5&gt;E4,"Up",E5&lt;E4,"Down",E5=E4,"Same")</f>
        <v>Down</v>
      </c>
      <c r="H5" s="6">
        <f>IF(F5=G5,1,0)</f>
        <v>1</v>
      </c>
    </row>
    <row r="6" spans="1:11" x14ac:dyDescent="0.25">
      <c r="A6" s="3"/>
      <c r="B6" s="30"/>
      <c r="C6" s="22"/>
      <c r="D6" s="13"/>
      <c r="E6" s="13"/>
      <c r="F6" s="3"/>
      <c r="G6" s="3"/>
      <c r="H6" s="6"/>
    </row>
    <row r="7" spans="1:11" x14ac:dyDescent="0.25">
      <c r="A7" s="3"/>
      <c r="B7" s="22"/>
      <c r="C7" s="22"/>
      <c r="D7" s="13"/>
      <c r="E7" s="13"/>
      <c r="F7" s="3"/>
      <c r="G7" s="3"/>
      <c r="H7" s="6"/>
    </row>
    <row r="8" spans="1:11" x14ac:dyDescent="0.25">
      <c r="A8" s="3"/>
      <c r="B8" s="22"/>
      <c r="C8" s="22"/>
      <c r="D8" s="13"/>
      <c r="E8" s="13"/>
      <c r="F8" s="3"/>
      <c r="G8" s="3"/>
      <c r="H8" s="6"/>
    </row>
    <row r="9" spans="1:11" x14ac:dyDescent="0.25">
      <c r="A9" s="3"/>
      <c r="B9" s="22"/>
      <c r="C9" s="22"/>
      <c r="D9" s="9"/>
      <c r="E9" s="9"/>
      <c r="F9" s="3"/>
      <c r="G9" s="3"/>
      <c r="H9" s="6"/>
    </row>
    <row r="10" spans="1:11" x14ac:dyDescent="0.25">
      <c r="A10" s="3"/>
      <c r="B10" s="22"/>
      <c r="C10" s="4"/>
      <c r="D10" s="9"/>
      <c r="E10" s="9"/>
      <c r="F10" s="3"/>
      <c r="G10" s="3"/>
      <c r="H10" s="6"/>
    </row>
    <row r="11" spans="1:11" x14ac:dyDescent="0.25">
      <c r="A11" s="3"/>
      <c r="B11" s="4"/>
      <c r="C11" s="22"/>
      <c r="D11" s="9"/>
      <c r="E11" s="9"/>
      <c r="F11" s="3"/>
      <c r="G11" s="3"/>
      <c r="H11" s="6"/>
    </row>
    <row r="12" spans="1:11" x14ac:dyDescent="0.25">
      <c r="A12" s="3"/>
      <c r="B12" s="22"/>
      <c r="C12" s="22"/>
      <c r="D12" s="9"/>
      <c r="E12" s="13"/>
      <c r="F12" s="3"/>
      <c r="G12" s="3"/>
      <c r="H12" s="6"/>
    </row>
    <row r="13" spans="1:11" x14ac:dyDescent="0.25">
      <c r="A13" s="3"/>
      <c r="B13" s="22"/>
      <c r="C13" s="4"/>
      <c r="D13" s="9"/>
      <c r="E13" s="9"/>
      <c r="F13" s="3"/>
      <c r="G13" s="3"/>
      <c r="H13" s="6"/>
    </row>
    <row r="14" spans="1:11" x14ac:dyDescent="0.25">
      <c r="A14" s="3"/>
      <c r="B14" s="4"/>
      <c r="C14" s="22"/>
      <c r="D14" s="9"/>
      <c r="E14" s="9"/>
      <c r="F14" s="3"/>
      <c r="G14" s="3"/>
      <c r="H14" s="6"/>
    </row>
    <row r="15" spans="1:11" x14ac:dyDescent="0.25">
      <c r="A15" s="14"/>
      <c r="B15" s="32"/>
      <c r="C15" s="32"/>
      <c r="D15" s="55"/>
      <c r="E15" s="55"/>
      <c r="F15" s="14"/>
      <c r="G15" s="14"/>
      <c r="H15" s="19"/>
    </row>
    <row r="17" spans="6:8" x14ac:dyDescent="0.25">
      <c r="F17" s="12" t="s">
        <v>242</v>
      </c>
      <c r="H17" s="1">
        <f>COUNTIF(H2:H15,1)</f>
        <v>2</v>
      </c>
    </row>
    <row r="18" spans="6:8" x14ac:dyDescent="0.25">
      <c r="F18" s="12" t="s">
        <v>240</v>
      </c>
      <c r="H18" s="1">
        <f>COUNT(H2:H15)</f>
        <v>2</v>
      </c>
    </row>
    <row r="19" spans="6:8" x14ac:dyDescent="0.25">
      <c r="F19" s="43" t="s">
        <v>243</v>
      </c>
      <c r="G19" s="43"/>
      <c r="H19" s="26">
        <f>(H17/H18)*100</f>
        <v>100</v>
      </c>
    </row>
  </sheetData>
  <mergeCells count="2">
    <mergeCell ref="B1:C1"/>
    <mergeCell ref="F19:G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49AD-E7C7-4907-83B4-CB7167CC90D4}">
  <dimension ref="A1:J70"/>
  <sheetViews>
    <sheetView topLeftCell="A67" zoomScaleNormal="100" workbookViewId="0">
      <selection activeCell="J6" sqref="J6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47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47"/>
      <c r="C2" s="47"/>
      <c r="D2" s="52"/>
      <c r="E2" s="52"/>
      <c r="F2" s="47"/>
      <c r="G2" s="47"/>
      <c r="H2" s="48"/>
    </row>
    <row r="3" spans="1:10" x14ac:dyDescent="0.25">
      <c r="A3" s="3" t="s">
        <v>178</v>
      </c>
      <c r="B3" s="5" t="s">
        <v>230</v>
      </c>
      <c r="C3" s="5" t="s">
        <v>196</v>
      </c>
      <c r="D3" s="9">
        <v>99.754900000000006</v>
      </c>
      <c r="E3" s="9">
        <v>99.019599999999997</v>
      </c>
      <c r="F3" s="3"/>
      <c r="G3" s="3"/>
      <c r="H3" s="6"/>
      <c r="J3" t="s">
        <v>339</v>
      </c>
    </row>
    <row r="4" spans="1:10" x14ac:dyDescent="0.25">
      <c r="A4" s="3"/>
      <c r="B4" s="5" t="s">
        <v>196</v>
      </c>
      <c r="C4" s="8" t="s">
        <v>179</v>
      </c>
      <c r="D4" s="9">
        <v>85.504000000000005</v>
      </c>
      <c r="E4" s="9">
        <v>84.741100000000003</v>
      </c>
      <c r="F4" s="3" t="str">
        <f t="shared" ref="F4:F35" si="0">_xlfn.IFS(D4&gt;D3,"Up",D4&lt;D3,"Down",D4=D3,"Same")</f>
        <v>Down</v>
      </c>
      <c r="G4" s="3" t="str">
        <f t="shared" ref="G4:G35" si="1">_xlfn.IFS(E4&gt;E3,"Up",E4&lt;E3,"Down",E4=E3,"Same")</f>
        <v>Down</v>
      </c>
      <c r="H4" s="6">
        <f t="shared" ref="H4:H14" si="2">IF(F4=G4,1,0)</f>
        <v>1</v>
      </c>
    </row>
    <row r="5" spans="1:10" x14ac:dyDescent="0.25">
      <c r="A5" s="3"/>
      <c r="B5" s="8" t="s">
        <v>179</v>
      </c>
      <c r="C5" s="5" t="s">
        <v>197</v>
      </c>
      <c r="D5" s="9">
        <v>99.901799999999994</v>
      </c>
      <c r="E5" s="9">
        <v>99.313000000000002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</row>
    <row r="6" spans="1:10" x14ac:dyDescent="0.25">
      <c r="A6" s="3"/>
      <c r="B6" s="5" t="s">
        <v>197</v>
      </c>
      <c r="C6" s="8" t="s">
        <v>180</v>
      </c>
      <c r="D6" s="9">
        <v>93.624099999999999</v>
      </c>
      <c r="E6" s="9">
        <v>94.055599999999998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8" t="s">
        <v>180</v>
      </c>
      <c r="C7" s="5" t="s">
        <v>198</v>
      </c>
      <c r="D7" s="9">
        <v>99.1096</v>
      </c>
      <c r="E7" s="9">
        <v>98.125500000000002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0" x14ac:dyDescent="0.25">
      <c r="A8" s="3"/>
      <c r="B8" s="5" t="s">
        <v>198</v>
      </c>
      <c r="C8" s="5" t="s">
        <v>231</v>
      </c>
      <c r="D8" s="9">
        <v>97.245099999999994</v>
      </c>
      <c r="E8" s="9">
        <v>95.408600000000007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0" x14ac:dyDescent="0.25">
      <c r="A9" s="3"/>
      <c r="B9" s="5" t="s">
        <v>231</v>
      </c>
      <c r="C9" s="5" t="s">
        <v>181</v>
      </c>
      <c r="D9" s="9">
        <v>88.377899999999997</v>
      </c>
      <c r="E9" s="9">
        <v>92.175399999999996</v>
      </c>
      <c r="F9" s="3" t="str">
        <f t="shared" si="0"/>
        <v>Down</v>
      </c>
      <c r="G9" s="3" t="str">
        <f t="shared" si="1"/>
        <v>Down</v>
      </c>
      <c r="H9" s="6">
        <f t="shared" si="2"/>
        <v>1</v>
      </c>
    </row>
    <row r="10" spans="1:10" x14ac:dyDescent="0.25">
      <c r="A10" s="3"/>
      <c r="B10" s="5" t="s">
        <v>181</v>
      </c>
      <c r="C10" s="5" t="s">
        <v>182</v>
      </c>
      <c r="D10" s="9">
        <v>93.643500000000003</v>
      </c>
      <c r="E10" s="9">
        <v>94.464299999999994</v>
      </c>
      <c r="F10" s="3" t="str">
        <f t="shared" si="0"/>
        <v>Up</v>
      </c>
      <c r="G10" s="3" t="str">
        <f t="shared" si="1"/>
        <v>Up</v>
      </c>
      <c r="H10" s="6">
        <f t="shared" si="2"/>
        <v>1</v>
      </c>
    </row>
    <row r="11" spans="1:10" x14ac:dyDescent="0.25">
      <c r="A11" s="3"/>
      <c r="B11" s="5" t="s">
        <v>182</v>
      </c>
      <c r="C11" s="5" t="s">
        <v>199</v>
      </c>
      <c r="D11" s="9">
        <v>100</v>
      </c>
      <c r="E11" s="9">
        <v>100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5" t="s">
        <v>199</v>
      </c>
      <c r="C12" s="5" t="s">
        <v>200</v>
      </c>
      <c r="D12" s="9">
        <v>100</v>
      </c>
      <c r="E12" s="9">
        <v>100</v>
      </c>
      <c r="F12" s="3" t="str">
        <f t="shared" si="0"/>
        <v>Same</v>
      </c>
      <c r="G12" s="3" t="str">
        <f t="shared" si="1"/>
        <v>Same</v>
      </c>
      <c r="H12" s="6">
        <f t="shared" si="2"/>
        <v>1</v>
      </c>
    </row>
    <row r="13" spans="1:10" x14ac:dyDescent="0.25">
      <c r="A13" s="3"/>
      <c r="B13" s="5" t="s">
        <v>200</v>
      </c>
      <c r="C13" s="5" t="s">
        <v>183</v>
      </c>
      <c r="D13" s="9">
        <v>93.850999999999999</v>
      </c>
      <c r="E13" s="9">
        <v>94.576499999999996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5" t="s">
        <v>183</v>
      </c>
      <c r="C14" s="5" t="s">
        <v>201</v>
      </c>
      <c r="D14" s="9">
        <v>99.932599999999994</v>
      </c>
      <c r="E14" s="9">
        <v>99.928299999999993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0" x14ac:dyDescent="0.25">
      <c r="A15" s="3"/>
      <c r="B15" s="5" t="s">
        <v>201</v>
      </c>
      <c r="C15" s="5" t="s">
        <v>23</v>
      </c>
      <c r="D15" s="9">
        <v>98.062700000000007</v>
      </c>
      <c r="E15" s="9">
        <v>98.011300000000006</v>
      </c>
      <c r="F15" s="3" t="str">
        <f t="shared" si="0"/>
        <v>Down</v>
      </c>
      <c r="G15" s="3" t="str">
        <f t="shared" si="1"/>
        <v>Down</v>
      </c>
      <c r="H15" s="6">
        <f t="shared" ref="H15:H65" si="3">IF(F15=G15,1,0)</f>
        <v>1</v>
      </c>
    </row>
    <row r="16" spans="1:10" x14ac:dyDescent="0.25">
      <c r="A16" s="3"/>
      <c r="B16" s="5" t="s">
        <v>23</v>
      </c>
      <c r="C16" s="5" t="s">
        <v>184</v>
      </c>
      <c r="D16" s="9">
        <v>95.357900000000001</v>
      </c>
      <c r="E16" s="9">
        <v>95.0017</v>
      </c>
      <c r="F16" s="3" t="str">
        <f t="shared" si="0"/>
        <v>Down</v>
      </c>
      <c r="G16" s="3" t="str">
        <f t="shared" si="1"/>
        <v>Down</v>
      </c>
      <c r="H16" s="6">
        <f t="shared" si="3"/>
        <v>1</v>
      </c>
    </row>
    <row r="17" spans="1:8" x14ac:dyDescent="0.25">
      <c r="A17" s="3"/>
      <c r="B17" s="5" t="s">
        <v>184</v>
      </c>
      <c r="C17" s="5" t="s">
        <v>202</v>
      </c>
      <c r="D17" s="9">
        <v>99.903099999999995</v>
      </c>
      <c r="E17" s="9">
        <v>99.9315</v>
      </c>
      <c r="F17" s="3" t="str">
        <f t="shared" si="0"/>
        <v>Up</v>
      </c>
      <c r="G17" s="3" t="str">
        <f t="shared" si="1"/>
        <v>Up</v>
      </c>
      <c r="H17" s="6">
        <f t="shared" si="3"/>
        <v>1</v>
      </c>
    </row>
    <row r="18" spans="1:8" x14ac:dyDescent="0.25">
      <c r="A18" s="3"/>
      <c r="B18" s="5" t="s">
        <v>202</v>
      </c>
      <c r="C18" s="5" t="s">
        <v>203</v>
      </c>
      <c r="D18" s="9">
        <v>99.389799999999994</v>
      </c>
      <c r="E18" s="9">
        <v>99.353300000000004</v>
      </c>
      <c r="F18" s="3" t="str">
        <f t="shared" si="0"/>
        <v>Down</v>
      </c>
      <c r="G18" s="3" t="str">
        <f t="shared" si="1"/>
        <v>Down</v>
      </c>
      <c r="H18" s="6">
        <f t="shared" si="3"/>
        <v>1</v>
      </c>
    </row>
    <row r="19" spans="1:8" x14ac:dyDescent="0.25">
      <c r="A19" s="3"/>
      <c r="B19" s="5" t="s">
        <v>203</v>
      </c>
      <c r="C19" s="8" t="s">
        <v>185</v>
      </c>
      <c r="D19" s="9">
        <v>96.091800000000006</v>
      </c>
      <c r="E19" s="9">
        <v>95.901600000000002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8" t="s">
        <v>185</v>
      </c>
      <c r="C20" s="5" t="s">
        <v>204</v>
      </c>
      <c r="D20" s="9">
        <v>99.249600000000001</v>
      </c>
      <c r="E20" s="9">
        <v>99.208799999999997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5" t="s">
        <v>204</v>
      </c>
      <c r="C21" s="8" t="s">
        <v>186</v>
      </c>
      <c r="D21" s="9">
        <v>99.940200000000004</v>
      </c>
      <c r="E21" s="9">
        <v>96.632599999999996</v>
      </c>
      <c r="F21" s="3" t="str">
        <f t="shared" si="0"/>
        <v>Up</v>
      </c>
      <c r="G21" s="3" t="str">
        <f t="shared" si="1"/>
        <v>Down</v>
      </c>
      <c r="H21" s="6">
        <f t="shared" si="3"/>
        <v>0</v>
      </c>
    </row>
    <row r="22" spans="1:8" x14ac:dyDescent="0.25">
      <c r="A22" s="3"/>
      <c r="B22" s="8" t="s">
        <v>186</v>
      </c>
      <c r="C22" s="5" t="s">
        <v>205</v>
      </c>
      <c r="D22" s="9">
        <v>95.783600000000007</v>
      </c>
      <c r="E22" s="9">
        <v>99.939300000000003</v>
      </c>
      <c r="F22" s="3" t="str">
        <f t="shared" si="0"/>
        <v>Down</v>
      </c>
      <c r="G22" s="3" t="str">
        <f t="shared" si="1"/>
        <v>Up</v>
      </c>
      <c r="H22" s="6">
        <f t="shared" si="3"/>
        <v>0</v>
      </c>
    </row>
    <row r="23" spans="1:8" x14ac:dyDescent="0.25">
      <c r="A23" s="3"/>
      <c r="B23" s="5" t="s">
        <v>205</v>
      </c>
      <c r="C23" s="5" t="s">
        <v>206</v>
      </c>
      <c r="D23" s="9">
        <v>99.943299999999994</v>
      </c>
      <c r="E23" s="9">
        <v>99.939300000000003</v>
      </c>
      <c r="F23" s="3" t="str">
        <f t="shared" si="0"/>
        <v>Up</v>
      </c>
      <c r="G23" s="3" t="str">
        <f t="shared" si="1"/>
        <v>Same</v>
      </c>
      <c r="H23" s="6">
        <f t="shared" si="3"/>
        <v>0</v>
      </c>
    </row>
    <row r="24" spans="1:8" x14ac:dyDescent="0.25">
      <c r="A24" s="3"/>
      <c r="B24" s="5" t="s">
        <v>206</v>
      </c>
      <c r="C24" s="5" t="s">
        <v>187</v>
      </c>
      <c r="D24" s="9">
        <v>91.311300000000003</v>
      </c>
      <c r="E24" s="9">
        <v>91.968599999999995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5" t="s">
        <v>187</v>
      </c>
      <c r="C25" s="5" t="s">
        <v>207</v>
      </c>
      <c r="D25" s="9">
        <v>97.887600000000006</v>
      </c>
      <c r="E25" s="9">
        <v>97.722200000000001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5" t="s">
        <v>207</v>
      </c>
      <c r="C26" s="5" t="s">
        <v>208</v>
      </c>
      <c r="D26" s="9">
        <v>99.974199999999996</v>
      </c>
      <c r="E26" s="9">
        <v>99.972200000000001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5" t="s">
        <v>208</v>
      </c>
      <c r="C27" s="5" t="s">
        <v>188</v>
      </c>
      <c r="D27" s="9">
        <v>88.915499999999994</v>
      </c>
      <c r="E27" s="9">
        <v>93.154600000000002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5" t="s">
        <v>188</v>
      </c>
      <c r="C28" s="5" t="s">
        <v>209</v>
      </c>
      <c r="D28" s="9">
        <v>99.865099999999998</v>
      </c>
      <c r="E28" s="9">
        <v>99.822100000000006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5" t="s">
        <v>209</v>
      </c>
      <c r="C29" s="5" t="s">
        <v>189</v>
      </c>
      <c r="D29" s="9">
        <v>88.176900000000003</v>
      </c>
      <c r="E29" s="9">
        <v>91.442999999999998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5" t="s">
        <v>189</v>
      </c>
      <c r="C30" s="5" t="s">
        <v>210</v>
      </c>
      <c r="D30" s="9">
        <v>100</v>
      </c>
      <c r="E30" s="9">
        <v>99.861699999999999</v>
      </c>
      <c r="F30" s="3" t="str">
        <f t="shared" si="0"/>
        <v>Up</v>
      </c>
      <c r="G30" s="3" t="str">
        <f t="shared" si="1"/>
        <v>Up</v>
      </c>
      <c r="H30" s="6">
        <f t="shared" si="3"/>
        <v>1</v>
      </c>
    </row>
    <row r="31" spans="1:8" x14ac:dyDescent="0.25">
      <c r="A31" s="3"/>
      <c r="B31" s="5" t="s">
        <v>210</v>
      </c>
      <c r="C31" s="5" t="s">
        <v>211</v>
      </c>
      <c r="D31" s="9">
        <v>99.961699999999993</v>
      </c>
      <c r="E31" s="9">
        <v>99.953900000000004</v>
      </c>
      <c r="F31" s="3" t="str">
        <f t="shared" si="0"/>
        <v>Down</v>
      </c>
      <c r="G31" s="3" t="str">
        <f t="shared" si="1"/>
        <v>Up</v>
      </c>
      <c r="H31" s="6">
        <f t="shared" si="3"/>
        <v>0</v>
      </c>
    </row>
    <row r="32" spans="1:8" x14ac:dyDescent="0.25">
      <c r="A32" s="3"/>
      <c r="B32" s="5" t="s">
        <v>211</v>
      </c>
      <c r="C32" s="5" t="s">
        <v>212</v>
      </c>
      <c r="D32" s="9">
        <v>100</v>
      </c>
      <c r="E32" s="9">
        <v>99.861800000000002</v>
      </c>
      <c r="F32" s="3" t="str">
        <f t="shared" si="0"/>
        <v>Up</v>
      </c>
      <c r="G32" s="3" t="str">
        <f t="shared" si="1"/>
        <v>Down</v>
      </c>
      <c r="H32" s="6">
        <f t="shared" si="3"/>
        <v>0</v>
      </c>
    </row>
    <row r="33" spans="1:8" x14ac:dyDescent="0.25">
      <c r="A33" s="3"/>
      <c r="B33" s="5" t="s">
        <v>212</v>
      </c>
      <c r="C33" s="5" t="s">
        <v>213</v>
      </c>
      <c r="D33" s="9">
        <v>100</v>
      </c>
      <c r="E33" s="9">
        <v>100</v>
      </c>
      <c r="F33" s="3" t="str">
        <f t="shared" si="0"/>
        <v>Same</v>
      </c>
      <c r="G33" s="3" t="str">
        <f t="shared" si="1"/>
        <v>Up</v>
      </c>
      <c r="H33" s="6">
        <f t="shared" si="3"/>
        <v>0</v>
      </c>
    </row>
    <row r="34" spans="1:8" x14ac:dyDescent="0.25">
      <c r="A34" s="3"/>
      <c r="B34" s="5" t="s">
        <v>213</v>
      </c>
      <c r="C34" s="5" t="s">
        <v>190</v>
      </c>
      <c r="D34" s="9">
        <v>91.773300000000006</v>
      </c>
      <c r="E34" s="9">
        <v>95.536500000000004</v>
      </c>
      <c r="F34" s="3" t="str">
        <f t="shared" si="0"/>
        <v>Down</v>
      </c>
      <c r="G34" s="3" t="str">
        <f t="shared" si="1"/>
        <v>Down</v>
      </c>
      <c r="H34" s="6">
        <f t="shared" si="3"/>
        <v>1</v>
      </c>
    </row>
    <row r="35" spans="1:8" x14ac:dyDescent="0.25">
      <c r="A35" s="3"/>
      <c r="B35" s="5" t="s">
        <v>190</v>
      </c>
      <c r="C35" s="5" t="s">
        <v>214</v>
      </c>
      <c r="D35" s="9">
        <v>100</v>
      </c>
      <c r="E35" s="9">
        <v>100</v>
      </c>
      <c r="F35" s="3" t="str">
        <f t="shared" si="0"/>
        <v>Up</v>
      </c>
      <c r="G35" s="3" t="str">
        <f t="shared" si="1"/>
        <v>Up</v>
      </c>
      <c r="H35" s="6">
        <f t="shared" si="3"/>
        <v>1</v>
      </c>
    </row>
    <row r="36" spans="1:8" x14ac:dyDescent="0.25">
      <c r="A36" s="3"/>
      <c r="B36" s="5" t="s">
        <v>214</v>
      </c>
      <c r="C36" s="5" t="s">
        <v>215</v>
      </c>
      <c r="D36" s="9">
        <v>99.9649</v>
      </c>
      <c r="E36" s="9">
        <v>99.933700000000002</v>
      </c>
      <c r="F36" s="3" t="str">
        <f t="shared" ref="F36:F65" si="4">_xlfn.IFS(D36&gt;D35,"Up",D36&lt;D35,"Down",D36=D35,"Same")</f>
        <v>Down</v>
      </c>
      <c r="G36" s="3" t="str">
        <f t="shared" ref="G36:G65" si="5">_xlfn.IFS(E36&gt;E35,"Up",E36&lt;E35,"Down",E36=E35,"Same")</f>
        <v>Down</v>
      </c>
      <c r="H36" s="6">
        <f t="shared" si="3"/>
        <v>1</v>
      </c>
    </row>
    <row r="37" spans="1:8" x14ac:dyDescent="0.25">
      <c r="A37" s="3"/>
      <c r="B37" s="5" t="s">
        <v>215</v>
      </c>
      <c r="C37" s="5" t="s">
        <v>216</v>
      </c>
      <c r="D37" s="9">
        <v>99.912400000000005</v>
      </c>
      <c r="E37" s="9">
        <v>99.955860000000001</v>
      </c>
      <c r="F37" s="3" t="str">
        <f t="shared" si="4"/>
        <v>Down</v>
      </c>
      <c r="G37" s="3" t="str">
        <f t="shared" si="5"/>
        <v>Up</v>
      </c>
      <c r="H37" s="6">
        <f t="shared" si="3"/>
        <v>0</v>
      </c>
    </row>
    <row r="38" spans="1:8" x14ac:dyDescent="0.25">
      <c r="A38" s="3"/>
      <c r="B38" s="5" t="s">
        <v>216</v>
      </c>
      <c r="C38" s="5" t="s">
        <v>191</v>
      </c>
      <c r="D38" s="9">
        <v>82.151700000000005</v>
      </c>
      <c r="E38" s="9">
        <v>91.302499999999995</v>
      </c>
      <c r="F38" s="3" t="str">
        <f t="shared" si="4"/>
        <v>Down</v>
      </c>
      <c r="G38" s="3" t="str">
        <f t="shared" si="5"/>
        <v>Down</v>
      </c>
      <c r="H38" s="6">
        <f t="shared" si="3"/>
        <v>1</v>
      </c>
    </row>
    <row r="39" spans="1:8" x14ac:dyDescent="0.25">
      <c r="A39" s="3"/>
      <c r="B39" s="5" t="s">
        <v>191</v>
      </c>
      <c r="C39" s="5" t="s">
        <v>217</v>
      </c>
      <c r="D39" s="9">
        <v>99.648499999999999</v>
      </c>
      <c r="E39" s="9">
        <v>99.383300000000006</v>
      </c>
      <c r="F39" s="3" t="str">
        <f t="shared" si="4"/>
        <v>Up</v>
      </c>
      <c r="G39" s="3" t="str">
        <f t="shared" si="5"/>
        <v>Up</v>
      </c>
      <c r="H39" s="6">
        <f t="shared" si="3"/>
        <v>1</v>
      </c>
    </row>
    <row r="40" spans="1:8" x14ac:dyDescent="0.25">
      <c r="A40" s="3"/>
      <c r="B40" s="5" t="s">
        <v>217</v>
      </c>
      <c r="C40" s="5" t="s">
        <v>218</v>
      </c>
      <c r="D40" s="9">
        <v>84.619</v>
      </c>
      <c r="E40" s="9">
        <v>99.692800000000005</v>
      </c>
      <c r="F40" s="3" t="str">
        <f t="shared" si="4"/>
        <v>Down</v>
      </c>
      <c r="G40" s="3" t="str">
        <f t="shared" si="5"/>
        <v>Up</v>
      </c>
      <c r="H40" s="6">
        <f t="shared" si="3"/>
        <v>0</v>
      </c>
    </row>
    <row r="41" spans="1:8" x14ac:dyDescent="0.25">
      <c r="A41" s="3"/>
      <c r="B41" s="5" t="s">
        <v>218</v>
      </c>
      <c r="C41" s="5" t="s">
        <v>219</v>
      </c>
      <c r="D41" s="9">
        <v>99.962999999999994</v>
      </c>
      <c r="E41" s="9">
        <v>99.961600000000004</v>
      </c>
      <c r="F41" s="3" t="str">
        <f t="shared" si="4"/>
        <v>Up</v>
      </c>
      <c r="G41" s="3" t="str">
        <f t="shared" si="5"/>
        <v>Up</v>
      </c>
      <c r="H41" s="6">
        <f t="shared" si="3"/>
        <v>1</v>
      </c>
    </row>
    <row r="42" spans="1:8" x14ac:dyDescent="0.25">
      <c r="A42" s="3"/>
      <c r="B42" s="5" t="s">
        <v>219</v>
      </c>
      <c r="C42" s="5" t="s">
        <v>220</v>
      </c>
      <c r="D42" s="9">
        <v>99.907700000000006</v>
      </c>
      <c r="E42" s="9">
        <v>99.885000000000005</v>
      </c>
      <c r="F42" s="3" t="str">
        <f t="shared" si="4"/>
        <v>Down</v>
      </c>
      <c r="G42" s="3" t="str">
        <f t="shared" si="5"/>
        <v>Down</v>
      </c>
      <c r="H42" s="6">
        <f t="shared" si="3"/>
        <v>1</v>
      </c>
    </row>
    <row r="43" spans="1:8" x14ac:dyDescent="0.25">
      <c r="A43" s="3"/>
      <c r="B43" s="5" t="s">
        <v>220</v>
      </c>
      <c r="C43" s="5" t="s">
        <v>192</v>
      </c>
      <c r="D43" s="9">
        <v>92.608699999999999</v>
      </c>
      <c r="E43" s="9">
        <v>95.143600000000006</v>
      </c>
      <c r="F43" s="3" t="str">
        <f t="shared" si="4"/>
        <v>Down</v>
      </c>
      <c r="G43" s="3" t="str">
        <f t="shared" si="5"/>
        <v>Down</v>
      </c>
      <c r="H43" s="6">
        <f t="shared" si="3"/>
        <v>1</v>
      </c>
    </row>
    <row r="44" spans="1:8" x14ac:dyDescent="0.25">
      <c r="A44" s="3"/>
      <c r="B44" s="5" t="s">
        <v>192</v>
      </c>
      <c r="C44" s="5" t="s">
        <v>221</v>
      </c>
      <c r="D44" s="9">
        <v>100</v>
      </c>
      <c r="E44" s="9">
        <v>99.892200000000003</v>
      </c>
      <c r="F44" s="3" t="str">
        <f t="shared" si="4"/>
        <v>Up</v>
      </c>
      <c r="G44" s="3" t="str">
        <f t="shared" si="5"/>
        <v>Up</v>
      </c>
      <c r="H44" s="6">
        <f t="shared" si="3"/>
        <v>1</v>
      </c>
    </row>
    <row r="45" spans="1:8" x14ac:dyDescent="0.25">
      <c r="A45" s="3"/>
      <c r="B45" s="5" t="s">
        <v>221</v>
      </c>
      <c r="C45" s="5" t="s">
        <v>222</v>
      </c>
      <c r="D45" s="9">
        <v>99.867199999999997</v>
      </c>
      <c r="E45" s="9">
        <v>99.946100000000001</v>
      </c>
      <c r="F45" s="3" t="str">
        <f t="shared" si="4"/>
        <v>Down</v>
      </c>
      <c r="G45" s="3" t="str">
        <f t="shared" si="5"/>
        <v>Up</v>
      </c>
      <c r="H45" s="6">
        <f t="shared" si="3"/>
        <v>0</v>
      </c>
    </row>
    <row r="46" spans="1:8" x14ac:dyDescent="0.25">
      <c r="A46" s="3"/>
      <c r="B46" s="5" t="s">
        <v>222</v>
      </c>
      <c r="C46" s="5" t="s">
        <v>193</v>
      </c>
      <c r="D46" s="9">
        <v>93.251300000000001</v>
      </c>
      <c r="E46" s="9">
        <v>92.887100000000004</v>
      </c>
      <c r="F46" s="3" t="str">
        <f t="shared" si="4"/>
        <v>Down</v>
      </c>
      <c r="G46" s="3" t="str">
        <f t="shared" si="5"/>
        <v>Down</v>
      </c>
      <c r="H46" s="6">
        <f t="shared" si="3"/>
        <v>1</v>
      </c>
    </row>
    <row r="47" spans="1:8" x14ac:dyDescent="0.25">
      <c r="A47" s="3"/>
      <c r="B47" s="5" t="s">
        <v>193</v>
      </c>
      <c r="C47" s="5" t="s">
        <v>223</v>
      </c>
      <c r="D47" s="9">
        <v>99.905199999999994</v>
      </c>
      <c r="E47" s="9">
        <v>100</v>
      </c>
      <c r="F47" s="3" t="str">
        <f t="shared" si="4"/>
        <v>Up</v>
      </c>
      <c r="G47" s="3" t="str">
        <f t="shared" si="5"/>
        <v>Up</v>
      </c>
      <c r="H47" s="6">
        <f t="shared" si="3"/>
        <v>1</v>
      </c>
    </row>
    <row r="48" spans="1:8" x14ac:dyDescent="0.25">
      <c r="A48" s="3"/>
      <c r="B48" s="5" t="s">
        <v>223</v>
      </c>
      <c r="C48" s="5" t="s">
        <v>224</v>
      </c>
      <c r="D48" s="9">
        <v>99.936800000000005</v>
      </c>
      <c r="E48" s="9">
        <v>99.507800000000003</v>
      </c>
      <c r="F48" s="3" t="str">
        <f t="shared" si="4"/>
        <v>Up</v>
      </c>
      <c r="G48" s="3" t="str">
        <f t="shared" si="5"/>
        <v>Down</v>
      </c>
      <c r="H48" s="6">
        <f t="shared" si="3"/>
        <v>0</v>
      </c>
    </row>
    <row r="49" spans="1:8" x14ac:dyDescent="0.25">
      <c r="A49" s="3"/>
      <c r="B49" s="5" t="s">
        <v>224</v>
      </c>
      <c r="C49" s="5" t="s">
        <v>225</v>
      </c>
      <c r="D49" s="9">
        <v>99.290300000000002</v>
      </c>
      <c r="E49" s="9">
        <v>99.408199999999994</v>
      </c>
      <c r="F49" s="3" t="str">
        <f t="shared" si="4"/>
        <v>Down</v>
      </c>
      <c r="G49" s="3" t="str">
        <f t="shared" si="5"/>
        <v>Down</v>
      </c>
      <c r="H49" s="6">
        <f t="shared" si="3"/>
        <v>1</v>
      </c>
    </row>
    <row r="50" spans="1:8" x14ac:dyDescent="0.25">
      <c r="A50" s="3"/>
      <c r="B50" s="5" t="s">
        <v>225</v>
      </c>
      <c r="C50" s="5" t="s">
        <v>194</v>
      </c>
      <c r="D50" s="9">
        <v>56.9876</v>
      </c>
      <c r="E50" s="9">
        <v>76.350200000000001</v>
      </c>
      <c r="F50" s="3" t="str">
        <f t="shared" si="4"/>
        <v>Down</v>
      </c>
      <c r="G50" s="3" t="str">
        <f t="shared" si="5"/>
        <v>Down</v>
      </c>
      <c r="H50" s="6">
        <f t="shared" si="3"/>
        <v>1</v>
      </c>
    </row>
    <row r="51" spans="1:8" x14ac:dyDescent="0.25">
      <c r="A51" s="3"/>
      <c r="B51" s="5" t="s">
        <v>194</v>
      </c>
      <c r="C51" s="5" t="s">
        <v>226</v>
      </c>
      <c r="D51" s="9">
        <v>99.658500000000004</v>
      </c>
      <c r="E51" s="9">
        <v>99.440100000000001</v>
      </c>
      <c r="F51" s="3" t="str">
        <f t="shared" si="4"/>
        <v>Up</v>
      </c>
      <c r="G51" s="3" t="str">
        <f t="shared" si="5"/>
        <v>Up</v>
      </c>
      <c r="H51" s="6">
        <f t="shared" si="3"/>
        <v>1</v>
      </c>
    </row>
    <row r="52" spans="1:8" x14ac:dyDescent="0.25">
      <c r="A52" s="3"/>
      <c r="B52" s="5" t="s">
        <v>226</v>
      </c>
      <c r="C52" s="5" t="s">
        <v>227</v>
      </c>
      <c r="D52" s="9">
        <v>99.872100000000003</v>
      </c>
      <c r="E52" s="9">
        <v>99.728300000000004</v>
      </c>
      <c r="F52" s="3" t="str">
        <f t="shared" si="4"/>
        <v>Up</v>
      </c>
      <c r="G52" s="3" t="str">
        <f t="shared" si="5"/>
        <v>Up</v>
      </c>
      <c r="H52" s="6">
        <f t="shared" si="3"/>
        <v>1</v>
      </c>
    </row>
    <row r="53" spans="1:8" x14ac:dyDescent="0.25">
      <c r="A53" s="3"/>
      <c r="B53" s="5" t="s">
        <v>227</v>
      </c>
      <c r="C53" s="5" t="s">
        <v>195</v>
      </c>
      <c r="D53" s="9">
        <v>71.048100000000005</v>
      </c>
      <c r="E53" s="9">
        <v>91.858699999999999</v>
      </c>
      <c r="F53" s="3" t="str">
        <f t="shared" si="4"/>
        <v>Down</v>
      </c>
      <c r="G53" s="3" t="str">
        <f t="shared" si="5"/>
        <v>Down</v>
      </c>
      <c r="H53" s="6">
        <f t="shared" si="3"/>
        <v>1</v>
      </c>
    </row>
    <row r="54" spans="1:8" x14ac:dyDescent="0.25">
      <c r="A54" s="3"/>
      <c r="B54" s="5" t="s">
        <v>195</v>
      </c>
      <c r="C54" s="5" t="s">
        <v>228</v>
      </c>
      <c r="D54" s="9">
        <v>97.251800000000003</v>
      </c>
      <c r="E54" s="9">
        <v>97.557000000000002</v>
      </c>
      <c r="F54" s="3" t="str">
        <f t="shared" si="4"/>
        <v>Up</v>
      </c>
      <c r="G54" s="3" t="str">
        <f t="shared" si="5"/>
        <v>Up</v>
      </c>
      <c r="H54" s="6">
        <f t="shared" si="3"/>
        <v>1</v>
      </c>
    </row>
    <row r="55" spans="1:8" x14ac:dyDescent="0.25">
      <c r="A55" s="3"/>
      <c r="B55" s="5" t="s">
        <v>228</v>
      </c>
      <c r="C55" s="5" t="s">
        <v>229</v>
      </c>
      <c r="D55" s="9">
        <v>99.7864</v>
      </c>
      <c r="E55" s="9">
        <v>99.679400000000001</v>
      </c>
      <c r="F55" s="3" t="str">
        <f t="shared" si="4"/>
        <v>Up</v>
      </c>
      <c r="G55" s="3" t="str">
        <f t="shared" si="5"/>
        <v>Up</v>
      </c>
      <c r="H55" s="6">
        <f t="shared" si="3"/>
        <v>1</v>
      </c>
    </row>
    <row r="56" spans="1:8" x14ac:dyDescent="0.25">
      <c r="A56" s="3"/>
      <c r="B56" s="5" t="s">
        <v>229</v>
      </c>
      <c r="C56" s="5" t="s">
        <v>55</v>
      </c>
      <c r="D56" s="9">
        <v>73.488500000000002</v>
      </c>
      <c r="E56" s="9">
        <v>76.606800000000007</v>
      </c>
      <c r="F56" s="3" t="str">
        <f t="shared" si="4"/>
        <v>Down</v>
      </c>
      <c r="G56" s="3" t="str">
        <f t="shared" si="5"/>
        <v>Down</v>
      </c>
      <c r="H56" s="6">
        <f t="shared" si="3"/>
        <v>1</v>
      </c>
    </row>
    <row r="57" spans="1:8" x14ac:dyDescent="0.25">
      <c r="A57" s="3"/>
      <c r="B57" s="5" t="s">
        <v>55</v>
      </c>
      <c r="C57" s="5" t="s">
        <v>39</v>
      </c>
      <c r="D57" s="9">
        <v>97.793999999999997</v>
      </c>
      <c r="E57" s="9">
        <v>97.673699999999997</v>
      </c>
      <c r="F57" s="3" t="str">
        <f t="shared" si="4"/>
        <v>Up</v>
      </c>
      <c r="G57" s="3" t="str">
        <f t="shared" si="5"/>
        <v>Up</v>
      </c>
      <c r="H57" s="6">
        <f t="shared" si="3"/>
        <v>1</v>
      </c>
    </row>
    <row r="58" spans="1:8" x14ac:dyDescent="0.25">
      <c r="A58" s="3"/>
      <c r="B58" s="5" t="s">
        <v>39</v>
      </c>
      <c r="C58" s="5" t="s">
        <v>40</v>
      </c>
      <c r="D58" s="9">
        <v>92.624200000000002</v>
      </c>
      <c r="E58" s="9">
        <v>99.663700000000006</v>
      </c>
      <c r="F58" s="3" t="str">
        <f t="shared" si="4"/>
        <v>Down</v>
      </c>
      <c r="G58" s="3" t="str">
        <f t="shared" si="5"/>
        <v>Up</v>
      </c>
      <c r="H58" s="6">
        <f t="shared" si="3"/>
        <v>0</v>
      </c>
    </row>
    <row r="59" spans="1:8" x14ac:dyDescent="0.25">
      <c r="A59" s="3"/>
      <c r="B59" s="5" t="s">
        <v>40</v>
      </c>
      <c r="C59" s="5" t="s">
        <v>41</v>
      </c>
      <c r="D59" s="9">
        <v>99.560299999999998</v>
      </c>
      <c r="E59" s="9">
        <v>99.575900000000004</v>
      </c>
      <c r="F59" s="3" t="str">
        <f t="shared" si="4"/>
        <v>Up</v>
      </c>
      <c r="G59" s="3" t="str">
        <f t="shared" si="5"/>
        <v>Down</v>
      </c>
      <c r="H59" s="6">
        <f t="shared" si="3"/>
        <v>0</v>
      </c>
    </row>
    <row r="60" spans="1:8" x14ac:dyDescent="0.25">
      <c r="A60" s="3"/>
      <c r="B60" s="5" t="s">
        <v>41</v>
      </c>
      <c r="C60" s="5" t="s">
        <v>42</v>
      </c>
      <c r="D60" s="9">
        <v>100</v>
      </c>
      <c r="E60" s="9">
        <v>99.902799999999999</v>
      </c>
      <c r="F60" s="3" t="str">
        <f t="shared" si="4"/>
        <v>Up</v>
      </c>
      <c r="G60" s="3" t="str">
        <f t="shared" si="5"/>
        <v>Up</v>
      </c>
      <c r="H60" s="6">
        <f t="shared" si="3"/>
        <v>1</v>
      </c>
    </row>
    <row r="61" spans="1:8" x14ac:dyDescent="0.25">
      <c r="A61" s="3"/>
      <c r="B61" s="5" t="s">
        <v>42</v>
      </c>
      <c r="C61" s="5" t="s">
        <v>47</v>
      </c>
      <c r="D61" s="9">
        <v>98.775300000000001</v>
      </c>
      <c r="E61" s="9">
        <v>98.520300000000006</v>
      </c>
      <c r="F61" s="3" t="str">
        <f t="shared" si="4"/>
        <v>Down</v>
      </c>
      <c r="G61" s="3" t="str">
        <f t="shared" si="5"/>
        <v>Down</v>
      </c>
      <c r="H61" s="6">
        <f t="shared" si="3"/>
        <v>1</v>
      </c>
    </row>
    <row r="62" spans="1:8" x14ac:dyDescent="0.25">
      <c r="A62" s="3"/>
      <c r="B62" s="5" t="s">
        <v>47</v>
      </c>
      <c r="C62" s="5" t="s">
        <v>48</v>
      </c>
      <c r="D62" s="9">
        <v>99.764499999999998</v>
      </c>
      <c r="E62" s="9">
        <v>99.8613</v>
      </c>
      <c r="F62" s="3" t="str">
        <f t="shared" si="4"/>
        <v>Up</v>
      </c>
      <c r="G62" s="3" t="str">
        <f t="shared" si="5"/>
        <v>Up</v>
      </c>
      <c r="H62" s="6">
        <f t="shared" si="3"/>
        <v>1</v>
      </c>
    </row>
    <row r="63" spans="1:8" x14ac:dyDescent="0.25">
      <c r="A63" s="3"/>
      <c r="B63" s="5" t="s">
        <v>48</v>
      </c>
      <c r="C63" s="5" t="s">
        <v>49</v>
      </c>
      <c r="D63" s="9">
        <v>99.858900000000006</v>
      </c>
      <c r="E63" s="9">
        <v>99.8874</v>
      </c>
      <c r="F63" s="3" t="str">
        <f t="shared" si="4"/>
        <v>Up</v>
      </c>
      <c r="G63" s="3" t="str">
        <f t="shared" si="5"/>
        <v>Up</v>
      </c>
      <c r="H63" s="6">
        <f t="shared" si="3"/>
        <v>1</v>
      </c>
    </row>
    <row r="64" spans="1:8" x14ac:dyDescent="0.25">
      <c r="A64" s="3"/>
      <c r="B64" s="5" t="s">
        <v>49</v>
      </c>
      <c r="C64" s="5" t="s">
        <v>57</v>
      </c>
      <c r="D64" s="9">
        <v>97.854200000000006</v>
      </c>
      <c r="E64" s="9">
        <v>97.339200000000005</v>
      </c>
      <c r="F64" s="3" t="str">
        <f t="shared" si="4"/>
        <v>Down</v>
      </c>
      <c r="G64" s="3" t="str">
        <f t="shared" si="5"/>
        <v>Down</v>
      </c>
      <c r="H64" s="6">
        <f t="shared" si="3"/>
        <v>1</v>
      </c>
    </row>
    <row r="65" spans="1:8" x14ac:dyDescent="0.25">
      <c r="A65" s="3"/>
      <c r="B65" s="5" t="s">
        <v>57</v>
      </c>
      <c r="C65" s="5" t="s">
        <v>69</v>
      </c>
      <c r="D65" s="9">
        <v>99.890699999999995</v>
      </c>
      <c r="E65" s="9">
        <v>99.883700000000005</v>
      </c>
      <c r="F65" s="3" t="str">
        <f t="shared" si="4"/>
        <v>Up</v>
      </c>
      <c r="G65" s="3" t="str">
        <f t="shared" si="5"/>
        <v>Up</v>
      </c>
      <c r="H65" s="6">
        <f t="shared" si="3"/>
        <v>1</v>
      </c>
    </row>
    <row r="68" spans="1:8" x14ac:dyDescent="0.25">
      <c r="F68" s="12" t="s">
        <v>242</v>
      </c>
      <c r="H68" s="1">
        <f>COUNTIF(H4:H65,1)</f>
        <v>50</v>
      </c>
    </row>
    <row r="69" spans="1:8" x14ac:dyDescent="0.25">
      <c r="F69" s="12" t="s">
        <v>240</v>
      </c>
      <c r="H69" s="1">
        <f>COUNT(H4:H65)</f>
        <v>62</v>
      </c>
    </row>
    <row r="70" spans="1:8" x14ac:dyDescent="0.25">
      <c r="F70" s="43" t="s">
        <v>243</v>
      </c>
      <c r="G70" s="43"/>
      <c r="H70" s="26">
        <f>(H68/H69)*100</f>
        <v>80.645161290322577</v>
      </c>
    </row>
  </sheetData>
  <mergeCells count="2">
    <mergeCell ref="B1:C1"/>
    <mergeCell ref="F70:G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chathrie</dc:creator>
  <cp:lastModifiedBy>chathrie</cp:lastModifiedBy>
  <dcterms:created xsi:type="dcterms:W3CDTF">2018-02-15T02:46:11Z</dcterms:created>
  <dcterms:modified xsi:type="dcterms:W3CDTF">2018-12-18T00:41:51Z</dcterms:modified>
</cp:coreProperties>
</file>