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15350" windowHeight="4640"/>
  </bookViews>
  <sheets>
    <sheet name="Produtos" sheetId="1" r:id="rId1"/>
    <sheet name="Compras " sheetId="2" r:id="rId2"/>
    <sheet name="Pedidos" sheetId="8" r:id="rId3"/>
    <sheet name="Pedido Vanity" sheetId="14" r:id="rId4"/>
    <sheet name="Comissão Fran" sheetId="12" r:id="rId5"/>
    <sheet name="Estoque Real 25042024" sheetId="16" r:id="rId6"/>
  </sheets>
  <definedNames>
    <definedName name="_xlnm._FilterDatabase" localSheetId="1" hidden="1">'Compras '!$A$1:$L$33</definedName>
    <definedName name="_xlnm._FilterDatabase" localSheetId="0" hidden="1">Produtos!$A$1:$N$206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16" l="1"/>
  <c r="F32" i="14" l="1"/>
  <c r="F31" i="14"/>
  <c r="F30" i="14"/>
  <c r="F29" i="14"/>
  <c r="F28" i="14"/>
  <c r="F27" i="14"/>
  <c r="F26" i="14"/>
  <c r="F25" i="14"/>
  <c r="F24" i="14"/>
  <c r="F23" i="14"/>
  <c r="F19" i="14" l="1"/>
  <c r="F18" i="14"/>
  <c r="F17" i="14"/>
  <c r="F16" i="14"/>
  <c r="F15" i="14"/>
  <c r="F14" i="14"/>
  <c r="F13" i="14"/>
  <c r="F12" i="14"/>
  <c r="F6" i="14"/>
  <c r="F7" i="14"/>
  <c r="F8" i="14"/>
  <c r="F9" i="14"/>
  <c r="F10" i="14"/>
  <c r="F11" i="14"/>
  <c r="F5" i="14"/>
  <c r="F4" i="14"/>
  <c r="H6" i="12" l="1"/>
  <c r="F6" i="12"/>
  <c r="F5" i="12"/>
  <c r="H5" i="12" s="1"/>
  <c r="H7" i="12" s="1"/>
  <c r="E62" i="8" l="1"/>
  <c r="G62" i="8"/>
  <c r="H62" i="8" s="1"/>
  <c r="I62" i="8" s="1"/>
  <c r="E63" i="8"/>
  <c r="G63" i="8"/>
  <c r="H63" i="8" s="1"/>
  <c r="I63" i="8" s="1"/>
  <c r="E64" i="8"/>
  <c r="G64" i="8"/>
  <c r="H64" i="8" s="1"/>
  <c r="I64" i="8" s="1"/>
  <c r="E65" i="8"/>
  <c r="G65" i="8"/>
  <c r="H65" i="8" s="1"/>
  <c r="I65" i="8" s="1"/>
  <c r="E66" i="8"/>
  <c r="G66" i="8"/>
  <c r="H66" i="8" s="1"/>
  <c r="I66" i="8" s="1"/>
  <c r="E67" i="8"/>
  <c r="G67" i="8"/>
  <c r="H67" i="8" s="1"/>
  <c r="I67" i="8" s="1"/>
  <c r="E70" i="8"/>
  <c r="G70" i="8"/>
  <c r="H70" i="8" s="1"/>
  <c r="I70" i="8" s="1"/>
  <c r="E71" i="8"/>
  <c r="G71" i="8"/>
  <c r="H71" i="8" s="1"/>
  <c r="I71" i="8" s="1"/>
  <c r="E50" i="8"/>
  <c r="G50" i="8"/>
  <c r="H50" i="8" s="1"/>
  <c r="I50" i="8" s="1"/>
  <c r="E51" i="8"/>
  <c r="G51" i="8"/>
  <c r="H51" i="8" s="1"/>
  <c r="I51" i="8" s="1"/>
  <c r="E52" i="8"/>
  <c r="G52" i="8"/>
  <c r="H52" i="8" s="1"/>
  <c r="I52" i="8" s="1"/>
  <c r="E53" i="8"/>
  <c r="G53" i="8"/>
  <c r="H53" i="8" s="1"/>
  <c r="I53" i="8" s="1"/>
  <c r="E54" i="8"/>
  <c r="G54" i="8"/>
  <c r="H54" i="8" s="1"/>
  <c r="I54" i="8" s="1"/>
  <c r="E55" i="8"/>
  <c r="G55" i="8"/>
  <c r="H55" i="8" s="1"/>
  <c r="I55" i="8" s="1"/>
  <c r="E56" i="8"/>
  <c r="G56" i="8"/>
  <c r="H56" i="8" s="1"/>
  <c r="I56" i="8" s="1"/>
  <c r="E57" i="8"/>
  <c r="G57" i="8"/>
  <c r="H57" i="8" s="1"/>
  <c r="I57" i="8" s="1"/>
  <c r="E58" i="8"/>
  <c r="G58" i="8"/>
  <c r="H58" i="8" s="1"/>
  <c r="I58" i="8" s="1"/>
  <c r="E59" i="8"/>
  <c r="G59" i="8"/>
  <c r="H59" i="8" s="1"/>
  <c r="I59" i="8" s="1"/>
  <c r="E60" i="8"/>
  <c r="G60" i="8"/>
  <c r="H60" i="8" s="1"/>
  <c r="I60" i="8" s="1"/>
  <c r="E61" i="8"/>
  <c r="G61" i="8"/>
  <c r="H61" i="8" s="1"/>
  <c r="I61" i="8" s="1"/>
  <c r="E68" i="8"/>
  <c r="G68" i="8"/>
  <c r="H68" i="8" s="1"/>
  <c r="I68" i="8" s="1"/>
  <c r="E69" i="8"/>
  <c r="G69" i="8"/>
  <c r="H69" i="8" s="1"/>
  <c r="I69" i="8" s="1"/>
  <c r="E72" i="8"/>
  <c r="G72" i="8"/>
  <c r="H72" i="8" s="1"/>
  <c r="I72" i="8" s="1"/>
  <c r="E73" i="8"/>
  <c r="G73" i="8"/>
  <c r="H73" i="8" s="1"/>
  <c r="I73" i="8" s="1"/>
  <c r="E74" i="8"/>
  <c r="G74" i="8"/>
  <c r="H74" i="8" s="1"/>
  <c r="I74" i="8" s="1"/>
  <c r="E75" i="8"/>
  <c r="G75" i="8"/>
  <c r="H75" i="8" s="1"/>
  <c r="I75" i="8" s="1"/>
  <c r="E76" i="8"/>
  <c r="G76" i="8"/>
  <c r="H76" i="8" s="1"/>
  <c r="I76" i="8" s="1"/>
  <c r="E77" i="8"/>
  <c r="G77" i="8"/>
  <c r="H77" i="8" s="1"/>
  <c r="I77" i="8" s="1"/>
  <c r="E78" i="8"/>
  <c r="G78" i="8"/>
  <c r="H78" i="8" s="1"/>
  <c r="I78" i="8" s="1"/>
  <c r="E79" i="8"/>
  <c r="G79" i="8"/>
  <c r="H79" i="8" s="1"/>
  <c r="I79" i="8" s="1"/>
  <c r="G13" i="8"/>
  <c r="H13" i="8" s="1"/>
  <c r="I13" i="8" s="1"/>
  <c r="E13" i="8"/>
  <c r="G11" i="8"/>
  <c r="H11" i="8" s="1"/>
  <c r="I11" i="8" s="1"/>
  <c r="G12" i="8"/>
  <c r="H12" i="8" s="1"/>
  <c r="I12" i="8" s="1"/>
  <c r="G14" i="8"/>
  <c r="H14" i="8" s="1"/>
  <c r="I14" i="8" s="1"/>
  <c r="G15" i="8"/>
  <c r="H15" i="8" s="1"/>
  <c r="I15" i="8" s="1"/>
  <c r="G16" i="8"/>
  <c r="H16" i="8" s="1"/>
  <c r="I16" i="8" s="1"/>
  <c r="G17" i="8"/>
  <c r="H17" i="8" s="1"/>
  <c r="I17" i="8" s="1"/>
  <c r="G18" i="8"/>
  <c r="G19" i="8"/>
  <c r="H19" i="8" s="1"/>
  <c r="I19" i="8" s="1"/>
  <c r="G20" i="8"/>
  <c r="H20" i="8" s="1"/>
  <c r="I20" i="8" s="1"/>
  <c r="G21" i="8"/>
  <c r="H21" i="8" s="1"/>
  <c r="I21" i="8" s="1"/>
  <c r="G22" i="8"/>
  <c r="H22" i="8" s="1"/>
  <c r="I22" i="8" s="1"/>
  <c r="G23" i="8"/>
  <c r="H23" i="8" s="1"/>
  <c r="I23" i="8" s="1"/>
  <c r="G24" i="8"/>
  <c r="H24" i="8" s="1"/>
  <c r="I24" i="8" s="1"/>
  <c r="G25" i="8"/>
  <c r="H25" i="8" s="1"/>
  <c r="I25" i="8" s="1"/>
  <c r="G26" i="8"/>
  <c r="H26" i="8" s="1"/>
  <c r="I26" i="8" s="1"/>
  <c r="G27" i="8"/>
  <c r="H27" i="8" s="1"/>
  <c r="I27" i="8" s="1"/>
  <c r="G28" i="8"/>
  <c r="H28" i="8" s="1"/>
  <c r="I28" i="8" s="1"/>
  <c r="G29" i="8"/>
  <c r="H29" i="8" s="1"/>
  <c r="I29" i="8" s="1"/>
  <c r="G30" i="8"/>
  <c r="H30" i="8" s="1"/>
  <c r="I30" i="8" s="1"/>
  <c r="G31" i="8"/>
  <c r="H31" i="8" s="1"/>
  <c r="I31" i="8" s="1"/>
  <c r="G32" i="8"/>
  <c r="H32" i="8" s="1"/>
  <c r="I32" i="8" s="1"/>
  <c r="G33" i="8"/>
  <c r="H33" i="8" s="1"/>
  <c r="I33" i="8" s="1"/>
  <c r="G34" i="8"/>
  <c r="H34" i="8" s="1"/>
  <c r="I34" i="8" s="1"/>
  <c r="G35" i="8"/>
  <c r="H35" i="8" s="1"/>
  <c r="I35" i="8" s="1"/>
  <c r="G36" i="8"/>
  <c r="H36" i="8" s="1"/>
  <c r="I36" i="8" s="1"/>
  <c r="G37" i="8"/>
  <c r="H37" i="8" s="1"/>
  <c r="I37" i="8" s="1"/>
  <c r="G38" i="8"/>
  <c r="H38" i="8" s="1"/>
  <c r="I38" i="8" s="1"/>
  <c r="H18" i="8"/>
  <c r="I18" i="8" s="1"/>
  <c r="G6" i="8"/>
  <c r="H6" i="8" s="1"/>
  <c r="I6" i="8" s="1"/>
  <c r="G7" i="8"/>
  <c r="H7" i="8" s="1"/>
  <c r="I7" i="8" s="1"/>
  <c r="G8" i="8"/>
  <c r="H8" i="8" s="1"/>
  <c r="I8" i="8" s="1"/>
  <c r="G9" i="8"/>
  <c r="H9" i="8" s="1"/>
  <c r="I9" i="8" s="1"/>
  <c r="G10" i="8"/>
  <c r="H10" i="8" s="1"/>
  <c r="I10" i="8" s="1"/>
  <c r="E8" i="8"/>
  <c r="E10" i="8"/>
  <c r="J10" i="8" l="1"/>
  <c r="J8" i="8"/>
  <c r="J13" i="8"/>
  <c r="E38" i="8"/>
  <c r="J38" i="8" s="1"/>
  <c r="E37" i="8"/>
  <c r="J37" i="8" s="1"/>
  <c r="E36" i="8"/>
  <c r="J36" i="8" s="1"/>
  <c r="E35" i="8"/>
  <c r="J35" i="8" s="1"/>
  <c r="E34" i="8"/>
  <c r="J34" i="8" s="1"/>
  <c r="E33" i="8"/>
  <c r="J33" i="8" s="1"/>
  <c r="E32" i="8"/>
  <c r="J32" i="8" s="1"/>
  <c r="E31" i="8"/>
  <c r="J31" i="8" s="1"/>
  <c r="E30" i="8"/>
  <c r="J30" i="8" s="1"/>
  <c r="E29" i="8"/>
  <c r="J29" i="8" s="1"/>
  <c r="E28" i="8"/>
  <c r="J28" i="8" s="1"/>
  <c r="E18" i="8"/>
  <c r="J18" i="8" s="1"/>
  <c r="E17" i="8"/>
  <c r="J17" i="8" s="1"/>
  <c r="E16" i="8"/>
  <c r="J16" i="8" s="1"/>
  <c r="E27" i="8"/>
  <c r="J27" i="8" s="1"/>
  <c r="E26" i="8"/>
  <c r="J26" i="8" s="1"/>
  <c r="E25" i="8"/>
  <c r="J25" i="8" s="1"/>
  <c r="E24" i="8"/>
  <c r="J24" i="8" s="1"/>
  <c r="E23" i="8"/>
  <c r="J23" i="8" s="1"/>
  <c r="E22" i="8"/>
  <c r="J22" i="8" s="1"/>
  <c r="E21" i="8"/>
  <c r="J21" i="8" s="1"/>
  <c r="E20" i="8"/>
  <c r="J20" i="8" s="1"/>
  <c r="E19" i="8"/>
  <c r="J19" i="8" s="1"/>
  <c r="E15" i="8"/>
  <c r="J15" i="8" s="1"/>
  <c r="E14" i="8"/>
  <c r="J14" i="8" s="1"/>
  <c r="E12" i="8" l="1"/>
  <c r="J12" i="8" s="1"/>
  <c r="E11" i="8"/>
  <c r="J11" i="8" s="1"/>
  <c r="E9" i="8"/>
  <c r="J9" i="8" s="1"/>
  <c r="E7" i="8"/>
  <c r="J7" i="8" s="1"/>
  <c r="E6" i="8"/>
  <c r="J6" i="8" s="1"/>
  <c r="L23" i="2" l="1"/>
  <c r="K32" i="2"/>
  <c r="K28" i="2"/>
  <c r="L28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4" i="2"/>
  <c r="L25" i="2"/>
  <c r="L26" i="2"/>
  <c r="L27" i="2"/>
  <c r="L29" i="2"/>
  <c r="L30" i="2"/>
  <c r="L31" i="2"/>
  <c r="L2" i="2"/>
  <c r="K31" i="2" l="1"/>
  <c r="K17" i="2"/>
  <c r="K9" i="2"/>
  <c r="K6" i="2"/>
  <c r="K8" i="2"/>
  <c r="K3" i="2"/>
  <c r="K2" i="2"/>
  <c r="K4" i="2"/>
  <c r="K27" i="2"/>
  <c r="K23" i="2"/>
  <c r="K22" i="2"/>
  <c r="K21" i="2"/>
  <c r="K20" i="2"/>
  <c r="K19" i="2"/>
  <c r="K18" i="2"/>
  <c r="K7" i="2"/>
  <c r="K5" i="2"/>
  <c r="K29" i="2"/>
  <c r="K26" i="2"/>
  <c r="K30" i="2"/>
  <c r="K25" i="2"/>
  <c r="K24" i="2"/>
  <c r="K11" i="2"/>
  <c r="K12" i="2"/>
  <c r="K13" i="2"/>
  <c r="K14" i="2"/>
  <c r="K15" i="2"/>
  <c r="K16" i="2"/>
  <c r="K10" i="2"/>
</calcChain>
</file>

<file path=xl/sharedStrings.xml><?xml version="1.0" encoding="utf-8"?>
<sst xmlns="http://schemas.openxmlformats.org/spreadsheetml/2006/main" count="1105" uniqueCount="348">
  <si>
    <t xml:space="preserve">Numero </t>
  </si>
  <si>
    <t xml:space="preserve">Produto  </t>
  </si>
  <si>
    <t xml:space="preserve">Valor </t>
  </si>
  <si>
    <t>Tipo</t>
  </si>
  <si>
    <t xml:space="preserve">Cronograma Capilar </t>
  </si>
  <si>
    <t>BÁLSAMO CRONOTRAT- 1L</t>
  </si>
  <si>
    <t>KIT CRONOTRAT</t>
  </si>
  <si>
    <t>MASC. QATAR IMPACTO- 5006</t>
  </si>
  <si>
    <t>MASC. BANANUT- 5006</t>
  </si>
  <si>
    <t>MASC. S.O.S. FURACÃO- 5006</t>
  </si>
  <si>
    <t>MASC. QATARESTORE- 5006</t>
  </si>
  <si>
    <t>SH. PARA CRESCIMENTO- 300ML</t>
  </si>
  <si>
    <t>ÓLEO CAPILAR DE RÍCINO- 60ML</t>
  </si>
  <si>
    <t>MASC. QATAR IMPACTO- 1KG</t>
  </si>
  <si>
    <t xml:space="preserve">Valor de Venda </t>
  </si>
  <si>
    <t>seguimeto</t>
  </si>
  <si>
    <t>TRATAMENTO</t>
  </si>
  <si>
    <t>Tratamento</t>
  </si>
  <si>
    <t>Hidratante</t>
  </si>
  <si>
    <t>Nutrientes ,desembaraço,macies</t>
  </si>
  <si>
    <t>Descrição</t>
  </si>
  <si>
    <t>Oleosidade,reduz o frizz,da brilho</t>
  </si>
  <si>
    <t>Reconstrução, pos coloração da vitalidade</t>
  </si>
  <si>
    <t xml:space="preserve">Cabelos danificado e quebradiços ele hidrata reduz ponta duplas </t>
  </si>
  <si>
    <t>Nutrição para cabelos secos e ressecados, da brilho</t>
  </si>
  <si>
    <t>Shampoo para precimento</t>
  </si>
  <si>
    <t>Botox</t>
  </si>
  <si>
    <t>REPOSITOR DE MASSA 3EM1 - lKG</t>
  </si>
  <si>
    <t>MANUTENÇÃO</t>
  </si>
  <si>
    <t>KIT PODEROSA</t>
  </si>
  <si>
    <t>SHAMPOO PODEROSA-500ML</t>
  </si>
  <si>
    <t>COND. PODEROSA-500ML</t>
  </si>
  <si>
    <t>MASC. HIDRA. PODEROSA-5006</t>
  </si>
  <si>
    <t>KIT DIVA S.O.S.</t>
  </si>
  <si>
    <t>SHAMPOO DIVA-500ML</t>
  </si>
  <si>
    <t>COND. DIVA-500ML</t>
  </si>
  <si>
    <t>MASC. HIDRA. DIVA-5006</t>
  </si>
  <si>
    <t>KIT CACHEADA VEGANO</t>
  </si>
  <si>
    <t>SHAMPOO LDW POO -500ML</t>
  </si>
  <si>
    <t>COND. WASH -50DML</t>
  </si>
  <si>
    <t>ATIVADOR DE CACHOS-500ML</t>
  </si>
  <si>
    <t>MASC. HIDRA. CACHEADA- 5006</t>
  </si>
  <si>
    <t>KIT PLATINADA</t>
  </si>
  <si>
    <t>SHAMPOO PLATINADA-500ML</t>
  </si>
  <si>
    <t>COND. PLATINADA-500ML</t>
  </si>
  <si>
    <t>MASC. HIDRA. PLATINADA-5006</t>
  </si>
  <si>
    <t>KIT DIFUSÃO (CRESCIMENTO)</t>
  </si>
  <si>
    <t>SH. P/ CRESCIMENTO -300ML</t>
  </si>
  <si>
    <t>COND. FORTIFICANTE-300ML</t>
  </si>
  <si>
    <t>MASC. HIDRA. FORTIFICANTE-2506</t>
  </si>
  <si>
    <t>DESCOLORANTE E DX</t>
  </si>
  <si>
    <t>PÓ DESCOLORANTE-5006</t>
  </si>
  <si>
    <t>PÓ DESCOLORANTE WHITE PLE X-5006</t>
  </si>
  <si>
    <t>PÓ DESCOLORANTE PREMIUM-5006</t>
  </si>
  <si>
    <t>OX 06-900ML</t>
  </si>
  <si>
    <t>OXI0-900ML</t>
  </si>
  <si>
    <t>OX20-900ML</t>
  </si>
  <si>
    <t>OX30-900ML</t>
  </si>
  <si>
    <t>OX40-900ML</t>
  </si>
  <si>
    <t>Publico</t>
  </si>
  <si>
    <t>REPOSITOR DE MASSA</t>
  </si>
  <si>
    <t>KIT CAUTERIZAÇÃO</t>
  </si>
  <si>
    <t>KIT BID RECONSTRUTOR</t>
  </si>
  <si>
    <t>SH. NUTRITIVO-500ML</t>
  </si>
  <si>
    <t>SPRAY REGENERADOR-500ML</t>
  </si>
  <si>
    <t>GLOSS REESTRUTURADDR-500ML</t>
  </si>
  <si>
    <t>LOÇÃO PRÉ SHAMPOO -500ML</t>
  </si>
  <si>
    <t>SHAMPOO ENERGIZANTE-500ML</t>
  </si>
  <si>
    <t>MASC. HIDRA. REVITALIZANTE-1506</t>
  </si>
  <si>
    <t>MASC. HIDRA. FORTIFICANTE-1506</t>
  </si>
  <si>
    <t>GELATINA HIDRATANTE-2506</t>
  </si>
  <si>
    <t>EXTREME TROIA BLOND -500ML</t>
  </si>
  <si>
    <t>TROIA PLEX-500ML</t>
  </si>
  <si>
    <t>TROIA BLOND BLACK-500ML</t>
  </si>
  <si>
    <t>TROIA BLOND BLUE-500ML</t>
  </si>
  <si>
    <t>TROIA BLOND VERT -500ML</t>
  </si>
  <si>
    <t>TROIA BLOND PINK-500ML</t>
  </si>
  <si>
    <t>MATIZADORES</t>
  </si>
  <si>
    <t>FINALIZADORES</t>
  </si>
  <si>
    <t>LEAVE-IN PLENA- 500ML</t>
  </si>
  <si>
    <t>LEAVE-IN PLENA VERÃO - 706</t>
  </si>
  <si>
    <t>ALTO BRILHO ENCANTADORA- 60ML</t>
  </si>
  <si>
    <t>ÓLEO DE ARGAN - 60ML</t>
  </si>
  <si>
    <t>ÓLEO DE COCO- 60ML</t>
  </si>
  <si>
    <t>LINHA GAL ÃO (L AVATÓRI O)</t>
  </si>
  <si>
    <t>KIT PODEROSA GALAO</t>
  </si>
  <si>
    <t>SH. PODEROSA GALAO - 5L</t>
  </si>
  <si>
    <t>COND. PODEROSA GALAO- 5L</t>
  </si>
  <si>
    <t>MASC. PODEROSA BALDE - 3,5KG</t>
  </si>
  <si>
    <t>KIT DIVA GALÃO</t>
  </si>
  <si>
    <t>SH. DIVA GALÃO -5L</t>
  </si>
  <si>
    <t>COND. DIVA GALÃO-5L</t>
  </si>
  <si>
    <t>MASC. DIVA BALDE -3,5KG</t>
  </si>
  <si>
    <t>LINHA MASCULINA</t>
  </si>
  <si>
    <t>SH. 4MAN -300ML</t>
  </si>
  <si>
    <t>COND. 4MAN -300ML</t>
  </si>
  <si>
    <t>KIT4MAN</t>
  </si>
  <si>
    <t>ROGANIC HAIR GROWNTH -120ML</t>
  </si>
  <si>
    <t>ÓLEO PARA A BARBA-20ML</t>
  </si>
  <si>
    <t>POMADA LÍQUIDA GROOMING - 300ML</t>
  </si>
  <si>
    <t>SPRAY PARA BARBA- 60ML</t>
  </si>
  <si>
    <t>POMADA CAPILAR BLACK-1506</t>
  </si>
  <si>
    <t>POMADA CAPILAR BLACK -1206</t>
  </si>
  <si>
    <t>POMADA CAPILAR BLACK-506</t>
  </si>
  <si>
    <t>POMADA CAPILAR CARAMELIT0-1506</t>
  </si>
  <si>
    <t>POMADA CAPILAR CARAMELIT0-1206</t>
  </si>
  <si>
    <t>POMADA CAPILAR CARAMELIT0-506</t>
  </si>
  <si>
    <t>POMADA CAPILAR EFEITO TEIA-1506</t>
  </si>
  <si>
    <t>POMADA CAPILAR EFEITO TEIA-1206 POMADA</t>
  </si>
  <si>
    <t>POMADA CAPILAR EFEITO TEIA-506</t>
  </si>
  <si>
    <t>POMADA CAPILAR INCOLOR-1506</t>
  </si>
  <si>
    <t>POMADA CAPILAR INCOLOR-1206</t>
  </si>
  <si>
    <t>POMADA CAPILAR INCOLOR-506</t>
  </si>
  <si>
    <t>POMADA CAPILAR MATTE-1506</t>
  </si>
  <si>
    <t>POMADA CAPILAR MATTE-1206</t>
  </si>
  <si>
    <t>POMADA CAPILAR MATTE-506</t>
  </si>
  <si>
    <t>POMADA CAPILAR MATTE PLUS -1506</t>
  </si>
  <si>
    <t>POMADA CAPILAR MATTE PLUS-1206</t>
  </si>
  <si>
    <t>POMADA CAPILAR EM PÓ -86</t>
  </si>
  <si>
    <t>ALISAMENTO AMERICANO CLASSIC-5006</t>
  </si>
  <si>
    <t>ALISAMENTO AMERICANO BLACK- lKG</t>
  </si>
  <si>
    <t>SHAMPOO NEUTRALIZANTE-lL</t>
  </si>
  <si>
    <t>MASC. EMERGÊNCIA- 1KG</t>
  </si>
  <si>
    <t>SH. PARA CRESCIMENTO-300ML</t>
  </si>
  <si>
    <t>POMADA CAPILAR BLACK-1206</t>
  </si>
  <si>
    <t>POMADA CAPILAR BLACK • BOG</t>
  </si>
  <si>
    <t>POMADA CAPILAR CARAMELITO -1206</t>
  </si>
  <si>
    <t>POMADA CAPILAR CARAMELITO - BUG</t>
  </si>
  <si>
    <t>POMADA CAPILAR INCOLOR -1206</t>
  </si>
  <si>
    <t>POMADA CAPILAR INCOLOR· BOG</t>
  </si>
  <si>
    <t>POMADA CAPILAR MATTE TEIA -1206</t>
  </si>
  <si>
    <t>POMADA CAPILAR MATTE TEIA -BUG</t>
  </si>
  <si>
    <t>GEL COLA INCOLOR-3006</t>
  </si>
  <si>
    <t>SHAVING BARBER-5006</t>
  </si>
  <si>
    <t>ÓLEO PARA CRESCIMENTO BARBER -20ML</t>
  </si>
  <si>
    <t>CREAM MINOXIDIL 15% - IOOML</t>
  </si>
  <si>
    <t>KIT RAIZ UNE</t>
  </si>
  <si>
    <t>PROGRESSIVAS</t>
  </si>
  <si>
    <t>SH. ANTIRRESÍDUO· 2,5L</t>
  </si>
  <si>
    <t>SH. ANTIRRESÍDUO -lL</t>
  </si>
  <si>
    <t>QATAR QUIABO -lL</t>
  </si>
  <si>
    <t>PROGRESSIVA 5EM1 - lL</t>
  </si>
  <si>
    <t>SELAGEM TÉRMICA 4EM1 -lL</t>
  </si>
  <si>
    <t>KIT QATAR QUIABO</t>
  </si>
  <si>
    <t>KIT5EM1</t>
  </si>
  <si>
    <t>KIT4EM1</t>
  </si>
  <si>
    <t>Banho de Cristal</t>
  </si>
  <si>
    <t>REDUX MORANGO- 1KG</t>
  </si>
  <si>
    <t>REDUX QUIABO- 1KG</t>
  </si>
  <si>
    <t>POTENCIALIZADDR DE TRATAMENTO</t>
  </si>
  <si>
    <t>NANOFIXER- FORTALECEDOR 500ML</t>
  </si>
  <si>
    <t>NANDFIXER- MATIZADOR 500ML</t>
  </si>
  <si>
    <t>NANDFIXER- QUERATINA 500ML</t>
  </si>
  <si>
    <t>NANDFIXER - REVITALIZANTE 500ML</t>
  </si>
  <si>
    <t>SH. BOMBEIRO - 300ML</t>
  </si>
  <si>
    <t>COND. BOMBEIRO- 3DDML</t>
  </si>
  <si>
    <t>MASC. BOMBEIRO- 2506</t>
  </si>
  <si>
    <t>KIT BOMBEIRO</t>
  </si>
  <si>
    <t>SH. FURACÃO- 300ML</t>
  </si>
  <si>
    <t>COND. FURACÃO - 300ML</t>
  </si>
  <si>
    <t>MASC. FURACÃO - 2506</t>
  </si>
  <si>
    <t>KIT FURACÃO</t>
  </si>
  <si>
    <t>KIT LISORGANIC-300</t>
  </si>
  <si>
    <t>KIT LISORGANIC- 500</t>
  </si>
  <si>
    <t>KIT LISORGANIC-1000</t>
  </si>
  <si>
    <t>EQUIPAMENTO E ACESSORIOS</t>
  </si>
  <si>
    <t>SECADOR LIZZE EXTREME</t>
  </si>
  <si>
    <t>PRANCHA LIZZE EXTREME</t>
  </si>
  <si>
    <t>ESCOVA POLVO</t>
  </si>
  <si>
    <t>VEGANO-lL</t>
  </si>
  <si>
    <t>ORGANIC PINK-lL</t>
  </si>
  <si>
    <t>ROGANIC-lL</t>
  </si>
  <si>
    <t>KIT VEGAND-2X1L</t>
  </si>
  <si>
    <t>KIT RDGANIC-2X lL</t>
  </si>
  <si>
    <t>KIT ORGANIC PINK-2X lL</t>
  </si>
  <si>
    <t>SHAMPOO ANTIRRESIDUO 1L</t>
  </si>
  <si>
    <t>ORGANIC 1L</t>
  </si>
  <si>
    <t>KIT ORGANIC PLASTIA-2X lL</t>
  </si>
  <si>
    <t>PIGMENTADORAS</t>
  </si>
  <si>
    <t>TROIA COLORS BLACK-5006</t>
  </si>
  <si>
    <t>TROIA COLORS BROWN -5006</t>
  </si>
  <si>
    <t>TROIA COLORS GREEN -5006</t>
  </si>
  <si>
    <t>TROIA COLORS MARSALA- 5006</t>
  </si>
  <si>
    <t>TROIA COLORS RED-5006</t>
  </si>
  <si>
    <t>TROIA COLORS ROYAL-5006</t>
  </si>
  <si>
    <t>TROIA COLORS RUIVO-5006</t>
  </si>
  <si>
    <t>TROIA COLORS PINK-5006</t>
  </si>
  <si>
    <t>TROIA COLORS VIOLINE-5006</t>
  </si>
  <si>
    <t>TROIA COLORS YELLOW -3006</t>
  </si>
  <si>
    <t>TROIA COLORS BLACK-1506</t>
  </si>
  <si>
    <t>TROIA COLORS BROWN -1506</t>
  </si>
  <si>
    <t>TROIA COLORS GREEN -1506</t>
  </si>
  <si>
    <t>TROIA COLORS MARSALA -1506</t>
  </si>
  <si>
    <t>TROIA COLORS RED-1506</t>
  </si>
  <si>
    <t>TROIA COLORS ROYAL BLUE-1506</t>
  </si>
  <si>
    <t>TROIA COLORS RUIVO -1506</t>
  </si>
  <si>
    <t>TROIA COLORS PINK-1506</t>
  </si>
  <si>
    <t>TROIA COLORS VIOLINE-1506</t>
  </si>
  <si>
    <t>TROIA COLORS YELLOW -1506</t>
  </si>
  <si>
    <t>HIGIENE PESSOAL E CUIDAOOS</t>
  </si>
  <si>
    <t>ÁLCOOL EM GEL ANTISSÉPTICO-&amp;OML</t>
  </si>
  <si>
    <t>ÁLCOOL EM GEL ANTISSÉPTIC0-500ML</t>
  </si>
  <si>
    <t>ÁLCOOL EM GEL ANTISSÉPTICO -5L</t>
  </si>
  <si>
    <t>ÁLCOOL ETÍLICO HIDRATADO -lL</t>
  </si>
  <si>
    <t>quantidade</t>
  </si>
  <si>
    <t>Valor  Sugerido</t>
  </si>
  <si>
    <t xml:space="preserve">Total de Compra </t>
  </si>
  <si>
    <t>Seguimeto</t>
  </si>
  <si>
    <t xml:space="preserve">CRONOGRAMA CAPILAR </t>
  </si>
  <si>
    <t>REPOSITOR DE MASSA 3EM1 - 1KG</t>
  </si>
  <si>
    <t>BOTOX</t>
  </si>
  <si>
    <t>BANHO DE CRISTAL</t>
  </si>
  <si>
    <t>KIT ORGANIC2X1L</t>
  </si>
  <si>
    <t xml:space="preserve">Margem </t>
  </si>
  <si>
    <t>Perfil</t>
  </si>
  <si>
    <t>PF</t>
  </si>
  <si>
    <t>PJ</t>
  </si>
  <si>
    <t>TROTOX ORGÂNICO -1KG</t>
  </si>
  <si>
    <t>TROTOX MAGIC VIDLET -1KG</t>
  </si>
  <si>
    <t>REPOSITOR O E MASS A LISOTOX-1KG</t>
  </si>
  <si>
    <t>Custo</t>
  </si>
  <si>
    <t>Valor do site</t>
  </si>
  <si>
    <t xml:space="preserve">TROTOX ORGÂNICO SEM FORMOL 1KG </t>
  </si>
  <si>
    <t>SELAGEM TÉRMICA 4EM1 1L</t>
  </si>
  <si>
    <t xml:space="preserve">TROTOX ORGÂNICO MAGIC VIOLET SEM FORMOL 1KG </t>
  </si>
  <si>
    <t>LISOTOX REPOSITOR DE MASSA E TRAMAMENTO 1KG</t>
  </si>
  <si>
    <t xml:space="preserve">KIT 4 MAN 300ML </t>
  </si>
  <si>
    <t>BÁLSAMO SHAMPOO CRONOTRAT 1L</t>
  </si>
  <si>
    <t>BÁLSAMO CONDICIONADOR CRONOTRAT 1L</t>
  </si>
  <si>
    <t xml:space="preserve">MÁSCARA QUATAR IMPACTO 500G </t>
  </si>
  <si>
    <t>MÁSCARA BANANUT 500G</t>
  </si>
  <si>
    <t>MÁSCARA 1.9.3 CRONOTRAT  - 500G</t>
  </si>
  <si>
    <t>MÁSCARA RESTORE CRONOTRAT - 500G</t>
  </si>
  <si>
    <t>MÁSCARA 1.9.3 EMERGÊNCIA - 500 G</t>
  </si>
  <si>
    <t>MÁSCARA S.O.S FURAÇÃO CRONOTRAT - 500 G</t>
  </si>
  <si>
    <t>PÓ DESCOLORANTE SHINER POWDER WHITE PLEX - 500 G</t>
  </si>
  <si>
    <t>KIT 1.9.3 PODEROSA 500ML</t>
  </si>
  <si>
    <t>KIT S.O.S DIVA 500ML</t>
  </si>
  <si>
    <t>KIT PLATINADA 3X500ML</t>
  </si>
  <si>
    <t>MATIZADOR TROIA BLOND MAGIC BLACK</t>
  </si>
  <si>
    <t>SHAMPOO ANTIRRESÍDUOS 1L</t>
  </si>
  <si>
    <t>KIT CRESCIMENTO E ANTI QUEDA</t>
  </si>
  <si>
    <t>KIT CACHEADA 4 PASSOS VEGANO - 4 X 500ML</t>
  </si>
  <si>
    <t>Valor com Desconto</t>
  </si>
  <si>
    <t>Preço</t>
  </si>
  <si>
    <t>PROGRESSIVA 5 EM 1 QATAR</t>
  </si>
  <si>
    <t>PODEROSA MASCARA</t>
  </si>
  <si>
    <t>PODEROSA SHAMPOO</t>
  </si>
  <si>
    <t>PODEROSA CONDICIONADOR</t>
  </si>
  <si>
    <t>DIVA MASCARA</t>
  </si>
  <si>
    <t>DIVA SHAMPOO</t>
  </si>
  <si>
    <t>DIVA CONDICIONADOR</t>
  </si>
  <si>
    <t>PLATINADO MASCARA</t>
  </si>
  <si>
    <t>PLATINADO SHAMPOO</t>
  </si>
  <si>
    <t>PLATINADO  CONDICIONADOR</t>
  </si>
  <si>
    <t>-</t>
  </si>
  <si>
    <t>Comissão</t>
  </si>
  <si>
    <t>CACHEADA SHAMPOO</t>
  </si>
  <si>
    <t>CACHEADA CONDICIONADOR</t>
  </si>
  <si>
    <t>ATIVADO DE CACHOS</t>
  </si>
  <si>
    <t xml:space="preserve">MÁSCARA CACHEADA </t>
  </si>
  <si>
    <t>GELATINA HIDRATANTE</t>
  </si>
  <si>
    <t>BALM BARBER - 100 G BISNAGA</t>
  </si>
  <si>
    <t>PRODUTOS</t>
  </si>
  <si>
    <t>QTD</t>
  </si>
  <si>
    <t>ROSA MOSQUETA</t>
  </si>
  <si>
    <t>CREME PARA MÃO</t>
  </si>
  <si>
    <t>BANHO DE PETROELO - 250 G</t>
  </si>
  <si>
    <t xml:space="preserve">KIT DIFUSÃO CAPILAR CRESCIMENTO </t>
  </si>
  <si>
    <t>QATARHAIR QUIABO 1L LISORGANIC</t>
  </si>
  <si>
    <t>COLORAÇÃO 11.89</t>
  </si>
  <si>
    <t>COLORAÇÃO 12.89</t>
  </si>
  <si>
    <t>COLORAÇÃO 12.11</t>
  </si>
  <si>
    <t>COLORAÇÃO 5.0</t>
  </si>
  <si>
    <t>COLORAÇÃO 1.0</t>
  </si>
  <si>
    <t>COLORAÇÃO 2.0</t>
  </si>
  <si>
    <t>COLORAÇÃO 3.0</t>
  </si>
  <si>
    <t>COLORAÇÃO 4.0</t>
  </si>
  <si>
    <t>COLORAÇÃO 8.1</t>
  </si>
  <si>
    <t>COLORAÇÃO 9.1</t>
  </si>
  <si>
    <t>COLORAÇÃO 7.0</t>
  </si>
  <si>
    <t>COLORAÇÃO 7.1</t>
  </si>
  <si>
    <t>COLORAÇÃO 6.1</t>
  </si>
  <si>
    <t>TROIA COLORS VIOLETA 500G</t>
  </si>
  <si>
    <t>TROIA COLORS PINK 500G</t>
  </si>
  <si>
    <t>TROIA COLORS RED 500G</t>
  </si>
  <si>
    <t>TROIA COLORS ROYAL 500G</t>
  </si>
  <si>
    <t>TROIA COLORS VIOLETA 150G</t>
  </si>
  <si>
    <t>TROIA COLORS PINK 150G</t>
  </si>
  <si>
    <t>TROIA COLORS RED 150G</t>
  </si>
  <si>
    <t>NANOFORTALECEDOR</t>
  </si>
  <si>
    <t>PISTOLA PUVERIZADORA</t>
  </si>
  <si>
    <t>GEL</t>
  </si>
  <si>
    <t>SUBTOTAL</t>
  </si>
  <si>
    <t>SUBTOTAL DESC</t>
  </si>
  <si>
    <t>TOTAL DE DESC</t>
  </si>
  <si>
    <t>VL LIQ DESC</t>
  </si>
  <si>
    <t>VL LIQ</t>
  </si>
  <si>
    <t>% DESC</t>
  </si>
  <si>
    <t>DIF DESC</t>
  </si>
  <si>
    <t>KIT CACHEAMENTO</t>
  </si>
  <si>
    <t>Total</t>
  </si>
  <si>
    <t>Diferença</t>
  </si>
  <si>
    <t>Pagamento</t>
  </si>
  <si>
    <t>Venda</t>
  </si>
  <si>
    <t>MASC. EMERGÊNCIA- 500 g</t>
  </si>
  <si>
    <t>MASC. EMERGÊNCIA-500 g</t>
  </si>
  <si>
    <t>GELATINA HIDRATANTE-250 KG</t>
  </si>
  <si>
    <t>Salão</t>
  </si>
  <si>
    <t>Casa</t>
  </si>
  <si>
    <t>Valor Surgerido</t>
  </si>
  <si>
    <t>Site Shopee</t>
  </si>
  <si>
    <t>Site Magazine Luiza</t>
  </si>
  <si>
    <t>Site Mercado Livre</t>
  </si>
  <si>
    <t>Site Troia Hair</t>
  </si>
  <si>
    <t>ROSA MOSQUETA 30 ML</t>
  </si>
  <si>
    <t xml:space="preserve">CREME PARA AS MÃOS 70G </t>
  </si>
  <si>
    <t>NANOFIXER QUERANTINA 5L</t>
  </si>
  <si>
    <t>PISTOLA PULVERIZADORA TROIA</t>
  </si>
  <si>
    <t>VINAGRE DE MAÇÃ BRILHO INTENSO 300ML</t>
  </si>
  <si>
    <t>SHAVING BARBER 1KG</t>
  </si>
  <si>
    <t>LOÇÃO PÓS BARBAR-300ML</t>
  </si>
  <si>
    <t>SH. PARA BARBA ESCURECED0R-150G BISNAGA</t>
  </si>
  <si>
    <t>SHAVING BARBER-1KG</t>
  </si>
  <si>
    <t>BALM BARBER -100G BISNAGA</t>
  </si>
  <si>
    <t>POMADA LÍQUIDA GROOMING - 100 ML</t>
  </si>
  <si>
    <t>POMADA CAPILAR EM PO  WHITE- 8G</t>
  </si>
  <si>
    <t>ALISAMENTO AMERICANO CLASSIC- 1KG</t>
  </si>
  <si>
    <t>SH. CRONOTRAT- 1L</t>
  </si>
  <si>
    <t>MASC. OURO- 1KG</t>
  </si>
  <si>
    <t>MASC. HIDRA. PODERDSA-1KG</t>
  </si>
  <si>
    <t>MASC. HIDRA. DIVA-1KG</t>
  </si>
  <si>
    <t>KIT DETOX</t>
  </si>
  <si>
    <t>SH. ESCURECEDOR UNISSEX-150G</t>
  </si>
  <si>
    <t>ROGANIC HAIR GROWNTH - 80ML</t>
  </si>
  <si>
    <t>SHAVING BARBER-250 G BISNAGA</t>
  </si>
  <si>
    <t>SHAVING BARBER -500G BISNAGA</t>
  </si>
  <si>
    <t>SHAVING BARBER - 500G</t>
  </si>
  <si>
    <t>Site Vanity</t>
  </si>
  <si>
    <t>GEL COLA BLACK - 300 G</t>
  </si>
  <si>
    <t>GEL COLA INCOLOR - 300 G</t>
  </si>
  <si>
    <t>PODEROSA SHAMPOO 5L</t>
  </si>
  <si>
    <t>4 em 1 Progressiva 1 Litro</t>
  </si>
  <si>
    <t>3 Em 1 qatox 1kg</t>
  </si>
  <si>
    <t>OLEO DE COCO 60ML</t>
  </si>
  <si>
    <t xml:space="preserve">Kit cacheamento </t>
  </si>
  <si>
    <t xml:space="preserve">Shaving Barber 500g </t>
  </si>
  <si>
    <t>193. emergencia 500g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</si>
</sst>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\ * #,##0.00_-;\-&quot;R$&quot;\ * #,##0.00_-;_-&quot;R$&quot;\ * &quot;-&quot;??_-;_-@_-"/>
    <numFmt numFmtId="165" formatCode="&quot;R$&quot;\ #,##0.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color rgb="FF201C1C"/>
      <name val="Trebuchet MS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1" applyFont="1" applyAlignment="1">
      <alignment horizontal="center" vertical="top"/>
    </xf>
    <xf numFmtId="165" fontId="0" fillId="0" borderId="0" xfId="0" applyNumberFormat="1" applyAlignment="1">
      <alignment horizontal="center" vertical="top"/>
    </xf>
    <xf numFmtId="0" fontId="2" fillId="0" borderId="0" xfId="0" applyFont="1" applyAlignment="1">
      <alignment horizontal="left" vertical="center" indent="1"/>
    </xf>
    <xf numFmtId="165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164" fontId="0" fillId="0" borderId="0" xfId="1" applyFon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164" fontId="0" fillId="0" borderId="1" xfId="1" applyFont="1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left"/>
    </xf>
    <xf numFmtId="16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/>
    <xf numFmtId="0" fontId="0" fillId="0" borderId="1" xfId="0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0" fillId="0" borderId="1" xfId="2" applyNumberFormat="1" applyFont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4" fontId="0" fillId="0" borderId="1" xfId="2" applyNumberFormat="1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/>
    </xf>
    <xf numFmtId="9" fontId="0" fillId="0" borderId="1" xfId="0" applyNumberFormat="1" applyBorder="1" applyAlignment="1">
      <alignment horizontal="center"/>
    </xf>
    <xf numFmtId="164" fontId="0" fillId="0" borderId="0" xfId="1" applyFont="1"/>
    <xf numFmtId="164" fontId="0" fillId="0" borderId="1" xfId="1" applyFont="1" applyFill="1" applyBorder="1" applyAlignment="1">
      <alignment horizontal="center" vertical="center"/>
    </xf>
    <xf numFmtId="0" fontId="0" fillId="0" borderId="0" xfId="0" applyAlignment="1">
      <alignment horizontal="left" vertical="top"/>
    </xf>
    <xf numFmtId="0" fontId="0" fillId="0" borderId="2" xfId="0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164" fontId="0" fillId="0" borderId="2" xfId="1" applyFont="1" applyFill="1" applyBorder="1" applyAlignment="1">
      <alignment horizontal="center" vertical="center"/>
    </xf>
    <xf numFmtId="164" fontId="0" fillId="0" borderId="2" xfId="0" applyNumberFormat="1" applyFill="1" applyBorder="1" applyAlignment="1">
      <alignment horizontal="center" vertical="center"/>
    </xf>
  </cellXfs>
  <cellStyles count="3">
    <cellStyle name="Moeda" xfId="1" builtinId="4"/>
    <cellStyle name="Normal" xfId="0" builtinId="0"/>
    <cellStyle name="Porcentagem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06"/>
  <sheetViews>
    <sheetView tabSelected="1" topLeftCell="F1" workbookViewId="0">
      <pane ySplit="1" topLeftCell="A191" activePane="bottomLeft" state="frozen"/>
      <selection activeCell="F1" sqref="F1"/>
      <selection pane="bottomLeft" activeCell="F1" sqref="F1:N1"/>
    </sheetView>
  </sheetViews>
  <sheetFormatPr defaultRowHeight="14.5" x14ac:dyDescent="0.35"/>
  <cols>
    <col min="1" max="1" width="8.7265625" style="2" bestFit="1" customWidth="1"/>
    <col min="2" max="2" width="7.54296875" style="2" bestFit="1" customWidth="1"/>
    <col min="3" max="3" width="33.54296875" style="2" bestFit="1" customWidth="1"/>
    <col min="4" max="4" width="39.7265625" style="2" bestFit="1" customWidth="1"/>
    <col min="5" max="5" width="60" style="2" bestFit="1" customWidth="1"/>
    <col min="6" max="6" width="42.7265625" style="2" bestFit="1" customWidth="1"/>
    <col min="7" max="7" width="10.54296875" style="30" bestFit="1" customWidth="1"/>
    <col min="8" max="8" width="16.26953125" style="30" bestFit="1" customWidth="1"/>
    <col min="9" max="9" width="16.54296875" style="30" bestFit="1" customWidth="1"/>
    <col min="10" max="10" width="14.81640625" style="30" bestFit="1" customWidth="1"/>
    <col min="11" max="11" width="13.1796875" style="30" bestFit="1" customWidth="1"/>
    <col min="12" max="12" width="19" style="30" bestFit="1" customWidth="1"/>
    <col min="13" max="13" width="19.81640625" style="30" bestFit="1" customWidth="1"/>
    <col min="14" max="14" width="12" bestFit="1" customWidth="1"/>
  </cols>
  <sheetData>
    <row r="1" spans="1:14" x14ac:dyDescent="0.35">
      <c r="A1" s="2" t="s">
        <v>0</v>
      </c>
      <c r="B1" s="2" t="s">
        <v>59</v>
      </c>
      <c r="C1" s="2" t="s">
        <v>15</v>
      </c>
      <c r="D1" s="2" t="s">
        <v>3</v>
      </c>
      <c r="E1" s="2" t="s">
        <v>20</v>
      </c>
      <c r="F1" s="2" t="s">
        <v>1</v>
      </c>
      <c r="G1" s="30" t="s">
        <v>2</v>
      </c>
      <c r="H1" s="30" t="s">
        <v>310</v>
      </c>
      <c r="I1" s="30" t="s">
        <v>14</v>
      </c>
      <c r="J1" s="30" t="s">
        <v>314</v>
      </c>
      <c r="K1" s="30" t="s">
        <v>311</v>
      </c>
      <c r="L1" s="30" t="s">
        <v>313</v>
      </c>
      <c r="M1" s="30" t="s">
        <v>312</v>
      </c>
      <c r="N1" s="30" t="s">
        <v>338</v>
      </c>
    </row>
    <row r="2" spans="1:14" x14ac:dyDescent="0.35">
      <c r="A2" s="2">
        <v>1</v>
      </c>
      <c r="B2" s="2" t="s">
        <v>308</v>
      </c>
      <c r="C2" s="2" t="s">
        <v>17</v>
      </c>
      <c r="D2" s="2" t="s">
        <v>4</v>
      </c>
      <c r="E2" s="2" t="s">
        <v>18</v>
      </c>
      <c r="F2" s="2" t="s">
        <v>328</v>
      </c>
      <c r="G2" s="30">
        <v>19.8</v>
      </c>
      <c r="H2" s="30">
        <v>39</v>
      </c>
      <c r="I2" s="30">
        <v>40</v>
      </c>
      <c r="J2" s="30">
        <v>43.35</v>
      </c>
      <c r="K2" s="30">
        <v>37.450000000000003</v>
      </c>
    </row>
    <row r="3" spans="1:14" x14ac:dyDescent="0.35">
      <c r="A3" s="2">
        <v>2</v>
      </c>
      <c r="B3" s="2" t="s">
        <v>309</v>
      </c>
      <c r="C3" s="2" t="s">
        <v>17</v>
      </c>
      <c r="D3" s="2" t="s">
        <v>4</v>
      </c>
      <c r="E3" s="2" t="s">
        <v>19</v>
      </c>
      <c r="F3" s="2" t="s">
        <v>5</v>
      </c>
      <c r="G3" s="30">
        <v>19.8</v>
      </c>
      <c r="H3" s="30">
        <v>39</v>
      </c>
      <c r="I3" s="30">
        <v>40</v>
      </c>
      <c r="J3" s="30">
        <v>43.35</v>
      </c>
      <c r="K3" s="30">
        <v>37.450000000000003</v>
      </c>
    </row>
    <row r="4" spans="1:14" x14ac:dyDescent="0.35">
      <c r="A4" s="2">
        <v>3</v>
      </c>
      <c r="B4" s="2" t="s">
        <v>308</v>
      </c>
      <c r="C4" s="2" t="s">
        <v>17</v>
      </c>
      <c r="D4" s="2" t="s">
        <v>4</v>
      </c>
      <c r="F4" s="2" t="s">
        <v>6</v>
      </c>
      <c r="G4" s="30">
        <v>35</v>
      </c>
      <c r="H4" s="30">
        <v>75</v>
      </c>
      <c r="I4" s="30">
        <v>80</v>
      </c>
      <c r="J4" s="30">
        <v>74.900000000000006</v>
      </c>
      <c r="K4" s="30">
        <v>74.900000000000006</v>
      </c>
    </row>
    <row r="5" spans="1:14" x14ac:dyDescent="0.35">
      <c r="A5" s="2">
        <v>4</v>
      </c>
      <c r="B5" s="2" t="s">
        <v>309</v>
      </c>
      <c r="C5" s="2" t="s">
        <v>17</v>
      </c>
      <c r="D5" s="2" t="s">
        <v>4</v>
      </c>
      <c r="E5" s="2" t="s">
        <v>21</v>
      </c>
      <c r="F5" s="2" t="s">
        <v>7</v>
      </c>
      <c r="G5" s="30">
        <v>15.4</v>
      </c>
      <c r="H5" s="30">
        <v>30</v>
      </c>
      <c r="I5" s="30">
        <v>35</v>
      </c>
      <c r="J5" s="30">
        <v>34.99</v>
      </c>
      <c r="K5" s="30">
        <v>30</v>
      </c>
    </row>
    <row r="6" spans="1:14" x14ac:dyDescent="0.35">
      <c r="A6" s="2">
        <v>5</v>
      </c>
      <c r="B6" s="2" t="s">
        <v>308</v>
      </c>
      <c r="C6" s="2" t="s">
        <v>17</v>
      </c>
      <c r="D6" s="2" t="s">
        <v>4</v>
      </c>
      <c r="E6" s="2" t="s">
        <v>21</v>
      </c>
      <c r="F6" s="2" t="s">
        <v>13</v>
      </c>
      <c r="G6" s="30">
        <v>26.4</v>
      </c>
      <c r="H6" s="30">
        <v>50</v>
      </c>
      <c r="I6" s="30">
        <v>70</v>
      </c>
      <c r="J6" s="30">
        <v>45.99</v>
      </c>
      <c r="K6" s="30">
        <v>50</v>
      </c>
    </row>
    <row r="7" spans="1:14" x14ac:dyDescent="0.35">
      <c r="A7" s="2">
        <v>6</v>
      </c>
      <c r="B7" s="2" t="s">
        <v>309</v>
      </c>
      <c r="C7" s="2" t="s">
        <v>17</v>
      </c>
      <c r="D7" s="2" t="s">
        <v>4</v>
      </c>
      <c r="E7" s="2" t="s">
        <v>18</v>
      </c>
      <c r="F7" s="2" t="s">
        <v>8</v>
      </c>
      <c r="G7" s="30">
        <v>15.4</v>
      </c>
      <c r="H7" s="30">
        <v>30</v>
      </c>
      <c r="I7" s="30">
        <v>35</v>
      </c>
      <c r="J7" s="30">
        <v>34.99</v>
      </c>
      <c r="K7" s="30">
        <v>30</v>
      </c>
    </row>
    <row r="8" spans="1:14" x14ac:dyDescent="0.35">
      <c r="A8" s="2">
        <v>7</v>
      </c>
      <c r="B8" s="2" t="s">
        <v>308</v>
      </c>
      <c r="C8" s="2" t="s">
        <v>17</v>
      </c>
      <c r="D8" s="2" t="s">
        <v>4</v>
      </c>
      <c r="E8" s="2" t="s">
        <v>22</v>
      </c>
      <c r="F8" s="2" t="s">
        <v>305</v>
      </c>
      <c r="G8" s="30">
        <v>15.4</v>
      </c>
      <c r="H8" s="30">
        <v>30</v>
      </c>
      <c r="I8" s="30">
        <v>35</v>
      </c>
      <c r="J8" s="30">
        <v>34.99</v>
      </c>
      <c r="K8" s="30">
        <v>30</v>
      </c>
    </row>
    <row r="9" spans="1:14" x14ac:dyDescent="0.35">
      <c r="A9" s="2">
        <v>8</v>
      </c>
      <c r="B9" s="2" t="s">
        <v>309</v>
      </c>
      <c r="C9" s="2" t="s">
        <v>17</v>
      </c>
      <c r="D9" s="2" t="s">
        <v>4</v>
      </c>
      <c r="E9" s="2" t="s">
        <v>23</v>
      </c>
      <c r="F9" s="2" t="s">
        <v>9</v>
      </c>
      <c r="G9" s="30">
        <v>15.4</v>
      </c>
      <c r="H9" s="30">
        <v>30</v>
      </c>
      <c r="I9" s="30">
        <v>35</v>
      </c>
      <c r="J9" s="30">
        <v>34.99</v>
      </c>
      <c r="K9" s="30">
        <v>30</v>
      </c>
    </row>
    <row r="10" spans="1:14" x14ac:dyDescent="0.35">
      <c r="A10" s="2">
        <v>9</v>
      </c>
      <c r="B10" s="2" t="s">
        <v>308</v>
      </c>
      <c r="C10" s="2" t="s">
        <v>17</v>
      </c>
      <c r="D10" s="2" t="s">
        <v>4</v>
      </c>
      <c r="E10" s="2" t="s">
        <v>24</v>
      </c>
      <c r="F10" s="2" t="s">
        <v>10</v>
      </c>
      <c r="G10" s="30">
        <v>15.4</v>
      </c>
      <c r="H10" s="30">
        <v>30</v>
      </c>
      <c r="I10" s="30">
        <v>35</v>
      </c>
      <c r="J10" s="30">
        <v>34.99</v>
      </c>
      <c r="K10" s="30">
        <v>30</v>
      </c>
    </row>
    <row r="11" spans="1:14" x14ac:dyDescent="0.35">
      <c r="A11" s="2">
        <v>10</v>
      </c>
      <c r="B11" s="2" t="s">
        <v>309</v>
      </c>
      <c r="C11" s="2" t="s">
        <v>17</v>
      </c>
      <c r="D11" s="2" t="s">
        <v>4</v>
      </c>
      <c r="F11" s="2" t="s">
        <v>329</v>
      </c>
      <c r="G11" s="30">
        <v>35.200000000000003</v>
      </c>
      <c r="H11" s="30">
        <v>60</v>
      </c>
      <c r="I11" s="30">
        <v>70</v>
      </c>
      <c r="J11" s="30">
        <v>66.7</v>
      </c>
      <c r="K11" s="30">
        <v>49.9</v>
      </c>
    </row>
    <row r="12" spans="1:14" x14ac:dyDescent="0.35">
      <c r="A12" s="2">
        <v>11</v>
      </c>
      <c r="B12" s="2" t="s">
        <v>308</v>
      </c>
      <c r="C12" s="2" t="s">
        <v>17</v>
      </c>
      <c r="D12" s="2" t="s">
        <v>4</v>
      </c>
      <c r="E12" s="2" t="s">
        <v>25</v>
      </c>
      <c r="F12" s="2" t="s">
        <v>11</v>
      </c>
      <c r="G12" s="30">
        <v>12.1</v>
      </c>
      <c r="H12" s="30">
        <v>24</v>
      </c>
      <c r="I12" s="30">
        <v>30</v>
      </c>
      <c r="J12" s="30">
        <v>14.69</v>
      </c>
      <c r="K12" s="30">
        <v>21.9</v>
      </c>
    </row>
    <row r="13" spans="1:14" x14ac:dyDescent="0.35">
      <c r="A13" s="2">
        <v>12</v>
      </c>
      <c r="B13" s="2" t="s">
        <v>309</v>
      </c>
      <c r="C13" s="2" t="s">
        <v>17</v>
      </c>
      <c r="D13" s="2" t="s">
        <v>4</v>
      </c>
      <c r="F13" s="2" t="s">
        <v>12</v>
      </c>
      <c r="G13" s="30">
        <v>19.8</v>
      </c>
      <c r="H13" s="30">
        <v>27</v>
      </c>
      <c r="I13" s="30">
        <v>35</v>
      </c>
      <c r="J13" s="30">
        <v>0</v>
      </c>
      <c r="K13" s="30">
        <v>0</v>
      </c>
    </row>
    <row r="14" spans="1:14" x14ac:dyDescent="0.35">
      <c r="A14" s="2">
        <v>13</v>
      </c>
      <c r="B14" s="2" t="s">
        <v>308</v>
      </c>
      <c r="C14" s="2" t="s">
        <v>26</v>
      </c>
      <c r="D14" s="2" t="s">
        <v>26</v>
      </c>
      <c r="E14" s="2" t="s">
        <v>27</v>
      </c>
      <c r="F14" s="2" t="s">
        <v>209</v>
      </c>
      <c r="G14" s="30">
        <v>27.5</v>
      </c>
      <c r="H14" s="30">
        <v>80</v>
      </c>
      <c r="I14" s="30">
        <v>80</v>
      </c>
      <c r="J14" s="30">
        <v>88.9</v>
      </c>
      <c r="K14" s="30">
        <v>69.989999999999995</v>
      </c>
    </row>
    <row r="15" spans="1:14" x14ac:dyDescent="0.35">
      <c r="A15" s="2">
        <v>14</v>
      </c>
      <c r="B15" s="2" t="s">
        <v>309</v>
      </c>
      <c r="C15" s="2" t="s">
        <v>28</v>
      </c>
      <c r="D15" s="2" t="s">
        <v>28</v>
      </c>
      <c r="F15" s="2" t="s">
        <v>29</v>
      </c>
      <c r="G15" s="30">
        <v>37.4</v>
      </c>
      <c r="H15" s="30">
        <v>62</v>
      </c>
      <c r="I15" s="30">
        <v>80</v>
      </c>
      <c r="J15" s="30">
        <v>68.900000000000006</v>
      </c>
      <c r="K15" s="30">
        <v>61</v>
      </c>
    </row>
    <row r="16" spans="1:14" x14ac:dyDescent="0.35">
      <c r="A16" s="2">
        <v>15</v>
      </c>
      <c r="B16" s="2" t="s">
        <v>308</v>
      </c>
      <c r="C16" s="2" t="s">
        <v>28</v>
      </c>
      <c r="D16" s="2" t="s">
        <v>28</v>
      </c>
      <c r="F16" s="2" t="s">
        <v>30</v>
      </c>
      <c r="G16" s="30">
        <v>13.2</v>
      </c>
      <c r="H16" s="30">
        <v>18</v>
      </c>
      <c r="I16" s="30">
        <v>30</v>
      </c>
      <c r="J16" s="30">
        <v>20</v>
      </c>
      <c r="K16" s="30">
        <v>18</v>
      </c>
    </row>
    <row r="17" spans="1:11" x14ac:dyDescent="0.35">
      <c r="A17" s="2">
        <v>16</v>
      </c>
      <c r="B17" s="2" t="s">
        <v>309</v>
      </c>
      <c r="C17" s="2" t="s">
        <v>28</v>
      </c>
      <c r="D17" s="2" t="s">
        <v>28</v>
      </c>
      <c r="F17" s="2" t="s">
        <v>31</v>
      </c>
      <c r="G17" s="30">
        <v>13.2</v>
      </c>
      <c r="H17" s="30">
        <v>18</v>
      </c>
      <c r="I17" s="30">
        <v>30</v>
      </c>
      <c r="J17" s="30">
        <v>20</v>
      </c>
      <c r="K17" s="30">
        <v>18</v>
      </c>
    </row>
    <row r="18" spans="1:11" x14ac:dyDescent="0.35">
      <c r="A18" s="2">
        <v>17</v>
      </c>
      <c r="B18" s="2" t="s">
        <v>308</v>
      </c>
      <c r="C18" s="2" t="s">
        <v>28</v>
      </c>
      <c r="D18" s="2" t="s">
        <v>28</v>
      </c>
      <c r="F18" s="2" t="s">
        <v>32</v>
      </c>
      <c r="G18" s="30">
        <v>15.4</v>
      </c>
      <c r="H18" s="30">
        <v>32</v>
      </c>
      <c r="I18" s="30">
        <v>40</v>
      </c>
      <c r="J18" s="30">
        <v>35.6</v>
      </c>
      <c r="K18" s="30">
        <v>29.99</v>
      </c>
    </row>
    <row r="19" spans="1:11" x14ac:dyDescent="0.35">
      <c r="A19" s="2">
        <v>18</v>
      </c>
      <c r="B19" s="2" t="s">
        <v>309</v>
      </c>
      <c r="C19" s="2" t="s">
        <v>28</v>
      </c>
      <c r="D19" s="2" t="s">
        <v>28</v>
      </c>
      <c r="F19" s="2" t="s">
        <v>330</v>
      </c>
      <c r="G19" s="30">
        <v>24</v>
      </c>
      <c r="H19" s="30">
        <v>26.4</v>
      </c>
      <c r="I19" s="30">
        <v>63</v>
      </c>
      <c r="J19" s="30">
        <v>70</v>
      </c>
      <c r="K19" s="30">
        <v>63</v>
      </c>
    </row>
    <row r="20" spans="1:11" x14ac:dyDescent="0.35">
      <c r="A20" s="2">
        <v>19</v>
      </c>
      <c r="B20" s="2" t="s">
        <v>308</v>
      </c>
      <c r="C20" s="2" t="s">
        <v>28</v>
      </c>
      <c r="D20" s="2" t="s">
        <v>28</v>
      </c>
      <c r="F20" s="2" t="s">
        <v>33</v>
      </c>
      <c r="G20" s="30">
        <v>37.4</v>
      </c>
      <c r="H20" s="30">
        <v>62</v>
      </c>
      <c r="I20" s="30">
        <v>80</v>
      </c>
      <c r="J20" s="30">
        <v>68.900000000000006</v>
      </c>
      <c r="K20" s="30">
        <v>61</v>
      </c>
    </row>
    <row r="21" spans="1:11" x14ac:dyDescent="0.35">
      <c r="A21" s="2">
        <v>20</v>
      </c>
      <c r="B21" s="2" t="s">
        <v>309</v>
      </c>
      <c r="C21" s="2" t="s">
        <v>28</v>
      </c>
      <c r="D21" s="2" t="s">
        <v>28</v>
      </c>
      <c r="F21" s="2" t="s">
        <v>34</v>
      </c>
      <c r="G21" s="30">
        <v>13.2</v>
      </c>
      <c r="H21" s="30">
        <v>18</v>
      </c>
      <c r="I21" s="30">
        <v>30</v>
      </c>
      <c r="J21" s="30">
        <v>20</v>
      </c>
      <c r="K21" s="30">
        <v>18</v>
      </c>
    </row>
    <row r="22" spans="1:11" x14ac:dyDescent="0.35">
      <c r="A22" s="2">
        <v>21</v>
      </c>
      <c r="B22" s="2" t="s">
        <v>308</v>
      </c>
      <c r="C22" s="2" t="s">
        <v>28</v>
      </c>
      <c r="D22" s="2" t="s">
        <v>28</v>
      </c>
      <c r="F22" s="2" t="s">
        <v>35</v>
      </c>
      <c r="G22" s="30">
        <v>13.2</v>
      </c>
      <c r="H22" s="30">
        <v>18</v>
      </c>
      <c r="I22" s="30">
        <v>30</v>
      </c>
      <c r="J22" s="30">
        <v>20</v>
      </c>
      <c r="K22" s="30">
        <v>18</v>
      </c>
    </row>
    <row r="23" spans="1:11" x14ac:dyDescent="0.35">
      <c r="A23" s="2">
        <v>22</v>
      </c>
      <c r="B23" s="2" t="s">
        <v>309</v>
      </c>
      <c r="C23" s="2" t="s">
        <v>28</v>
      </c>
      <c r="D23" s="2" t="s">
        <v>28</v>
      </c>
      <c r="F23" s="2" t="s">
        <v>36</v>
      </c>
      <c r="G23" s="30">
        <v>15.4</v>
      </c>
      <c r="H23" s="30">
        <v>32</v>
      </c>
      <c r="I23" s="30">
        <v>40</v>
      </c>
      <c r="J23" s="30">
        <v>35.6</v>
      </c>
      <c r="K23" s="30">
        <v>29.99</v>
      </c>
    </row>
    <row r="24" spans="1:11" x14ac:dyDescent="0.35">
      <c r="A24" s="2">
        <v>23</v>
      </c>
      <c r="B24" s="2" t="s">
        <v>308</v>
      </c>
      <c r="C24" s="2" t="s">
        <v>28</v>
      </c>
      <c r="D24" s="2" t="s">
        <v>28</v>
      </c>
      <c r="F24" s="2" t="s">
        <v>331</v>
      </c>
      <c r="G24" s="30">
        <v>24</v>
      </c>
      <c r="H24" s="30">
        <v>26.4</v>
      </c>
      <c r="I24" s="30">
        <v>63</v>
      </c>
      <c r="J24" s="30">
        <v>70</v>
      </c>
      <c r="K24" s="30">
        <v>63</v>
      </c>
    </row>
    <row r="25" spans="1:11" x14ac:dyDescent="0.35">
      <c r="A25" s="2">
        <v>24</v>
      </c>
      <c r="B25" s="2" t="s">
        <v>309</v>
      </c>
      <c r="C25" s="2" t="s">
        <v>28</v>
      </c>
      <c r="D25" s="2" t="s">
        <v>28</v>
      </c>
      <c r="F25" s="2" t="s">
        <v>37</v>
      </c>
      <c r="G25" s="30">
        <v>83</v>
      </c>
      <c r="H25" s="30">
        <v>123</v>
      </c>
      <c r="I25" s="30">
        <v>135</v>
      </c>
      <c r="J25" s="30">
        <v>129.99</v>
      </c>
      <c r="K25" s="30">
        <v>120</v>
      </c>
    </row>
    <row r="26" spans="1:11" x14ac:dyDescent="0.35">
      <c r="A26" s="2">
        <v>25</v>
      </c>
      <c r="B26" s="2" t="s">
        <v>308</v>
      </c>
      <c r="C26" s="2" t="s">
        <v>28</v>
      </c>
      <c r="D26" s="2" t="s">
        <v>28</v>
      </c>
      <c r="F26" s="2" t="s">
        <v>38</v>
      </c>
      <c r="G26" s="30">
        <v>23</v>
      </c>
      <c r="H26" s="30">
        <v>31</v>
      </c>
      <c r="I26" s="30">
        <v>35</v>
      </c>
      <c r="J26" s="30">
        <v>31</v>
      </c>
      <c r="K26" s="30">
        <v>31</v>
      </c>
    </row>
    <row r="27" spans="1:11" x14ac:dyDescent="0.35">
      <c r="A27" s="2">
        <v>26</v>
      </c>
      <c r="B27" s="2" t="s">
        <v>309</v>
      </c>
      <c r="C27" s="2" t="s">
        <v>28</v>
      </c>
      <c r="D27" s="2" t="s">
        <v>28</v>
      </c>
      <c r="F27" s="2" t="s">
        <v>39</v>
      </c>
      <c r="G27" s="30">
        <v>24</v>
      </c>
      <c r="H27" s="30">
        <v>24</v>
      </c>
      <c r="I27" s="30">
        <v>34</v>
      </c>
      <c r="J27" s="30">
        <v>24</v>
      </c>
      <c r="K27" s="30">
        <v>24</v>
      </c>
    </row>
    <row r="28" spans="1:11" x14ac:dyDescent="0.35">
      <c r="A28" s="2">
        <v>27</v>
      </c>
      <c r="B28" s="2" t="s">
        <v>308</v>
      </c>
      <c r="C28" s="2" t="s">
        <v>28</v>
      </c>
      <c r="D28" s="2" t="s">
        <v>28</v>
      </c>
      <c r="F28" s="2" t="s">
        <v>40</v>
      </c>
      <c r="G28" s="30">
        <v>24</v>
      </c>
      <c r="H28" s="30">
        <v>36</v>
      </c>
      <c r="I28" s="30">
        <v>38</v>
      </c>
      <c r="J28" s="30">
        <v>33.35</v>
      </c>
      <c r="K28" s="30">
        <v>34</v>
      </c>
    </row>
    <row r="29" spans="1:11" x14ac:dyDescent="0.35">
      <c r="A29" s="2">
        <v>28</v>
      </c>
      <c r="B29" s="2" t="s">
        <v>309</v>
      </c>
      <c r="C29" s="2" t="s">
        <v>28</v>
      </c>
      <c r="D29" s="2" t="s">
        <v>28</v>
      </c>
      <c r="F29" s="2" t="s">
        <v>41</v>
      </c>
      <c r="G29" s="30">
        <v>28</v>
      </c>
      <c r="H29" s="30">
        <v>41</v>
      </c>
      <c r="I29" s="30">
        <v>52</v>
      </c>
      <c r="J29" s="30">
        <v>38.9</v>
      </c>
      <c r="K29" s="30">
        <v>38.9</v>
      </c>
    </row>
    <row r="30" spans="1:11" x14ac:dyDescent="0.35">
      <c r="A30" s="2">
        <v>29</v>
      </c>
      <c r="B30" s="2" t="s">
        <v>308</v>
      </c>
      <c r="C30" s="2" t="s">
        <v>28</v>
      </c>
      <c r="D30" s="2" t="s">
        <v>28</v>
      </c>
      <c r="F30" s="2" t="s">
        <v>42</v>
      </c>
      <c r="G30" s="30">
        <v>40.700000000000003</v>
      </c>
      <c r="H30" s="30">
        <v>67</v>
      </c>
      <c r="I30" s="30">
        <v>80</v>
      </c>
      <c r="J30" s="30">
        <v>74.45</v>
      </c>
      <c r="K30" s="30">
        <v>67</v>
      </c>
    </row>
    <row r="31" spans="1:11" x14ac:dyDescent="0.35">
      <c r="A31" s="2">
        <v>30</v>
      </c>
      <c r="B31" s="2" t="s">
        <v>309</v>
      </c>
      <c r="C31" s="2" t="s">
        <v>28</v>
      </c>
      <c r="D31" s="2" t="s">
        <v>28</v>
      </c>
      <c r="F31" s="2" t="s">
        <v>43</v>
      </c>
      <c r="G31" s="30">
        <v>14.3</v>
      </c>
      <c r="H31" s="30">
        <v>20</v>
      </c>
      <c r="I31" s="30">
        <v>30</v>
      </c>
      <c r="J31" s="30">
        <v>20</v>
      </c>
      <c r="K31" s="30">
        <v>18</v>
      </c>
    </row>
    <row r="32" spans="1:11" x14ac:dyDescent="0.35">
      <c r="A32" s="2">
        <v>31</v>
      </c>
      <c r="B32" s="2" t="s">
        <v>308</v>
      </c>
      <c r="C32" s="2" t="s">
        <v>28</v>
      </c>
      <c r="D32" s="2" t="s">
        <v>28</v>
      </c>
      <c r="F32" s="2" t="s">
        <v>44</v>
      </c>
      <c r="G32" s="30">
        <v>14.3</v>
      </c>
      <c r="H32" s="30">
        <v>20</v>
      </c>
      <c r="I32" s="30">
        <v>30</v>
      </c>
      <c r="J32" s="30">
        <v>20</v>
      </c>
      <c r="K32" s="30">
        <v>18</v>
      </c>
    </row>
    <row r="33" spans="1:11" x14ac:dyDescent="0.35">
      <c r="A33" s="2">
        <v>32</v>
      </c>
      <c r="B33" s="2" t="s">
        <v>309</v>
      </c>
      <c r="C33" s="2" t="s">
        <v>28</v>
      </c>
      <c r="D33" s="2" t="s">
        <v>28</v>
      </c>
      <c r="F33" s="2" t="s">
        <v>45</v>
      </c>
      <c r="G33" s="30">
        <v>16.5</v>
      </c>
      <c r="H33" s="30">
        <v>35</v>
      </c>
      <c r="I33" s="30">
        <v>40</v>
      </c>
      <c r="J33" s="30">
        <v>35.6</v>
      </c>
      <c r="K33" s="30">
        <v>29.99</v>
      </c>
    </row>
    <row r="34" spans="1:11" x14ac:dyDescent="0.35">
      <c r="A34" s="2">
        <v>33</v>
      </c>
      <c r="B34" s="2" t="s">
        <v>308</v>
      </c>
      <c r="C34" s="2" t="s">
        <v>28</v>
      </c>
      <c r="D34" s="2" t="s">
        <v>28</v>
      </c>
      <c r="F34" s="2" t="s">
        <v>46</v>
      </c>
      <c r="G34" s="30">
        <v>28.6</v>
      </c>
      <c r="H34" s="30">
        <v>42</v>
      </c>
      <c r="I34" s="30">
        <v>80</v>
      </c>
      <c r="J34" s="30">
        <v>59</v>
      </c>
      <c r="K34" s="30">
        <v>42</v>
      </c>
    </row>
    <row r="35" spans="1:11" x14ac:dyDescent="0.35">
      <c r="A35" s="2">
        <v>34</v>
      </c>
      <c r="B35" s="2" t="s">
        <v>309</v>
      </c>
      <c r="C35" s="2" t="s">
        <v>28</v>
      </c>
      <c r="D35" s="2" t="s">
        <v>28</v>
      </c>
      <c r="F35" s="2" t="s">
        <v>47</v>
      </c>
      <c r="G35" s="30">
        <v>8.8000000000000007</v>
      </c>
      <c r="H35" s="30">
        <v>14</v>
      </c>
      <c r="I35" s="30">
        <v>30</v>
      </c>
      <c r="J35" s="30">
        <v>16.5</v>
      </c>
      <c r="K35" s="30">
        <v>16</v>
      </c>
    </row>
    <row r="36" spans="1:11" x14ac:dyDescent="0.35">
      <c r="A36" s="2">
        <v>35</v>
      </c>
      <c r="B36" s="2" t="s">
        <v>308</v>
      </c>
      <c r="C36" s="2" t="s">
        <v>28</v>
      </c>
      <c r="D36" s="2" t="s">
        <v>28</v>
      </c>
      <c r="F36" s="2" t="s">
        <v>48</v>
      </c>
      <c r="G36" s="30">
        <v>8.8000000000000007</v>
      </c>
      <c r="H36" s="30">
        <v>14</v>
      </c>
      <c r="I36" s="30">
        <v>30</v>
      </c>
      <c r="J36" s="30">
        <v>16.5</v>
      </c>
      <c r="K36" s="30">
        <v>16</v>
      </c>
    </row>
    <row r="37" spans="1:11" x14ac:dyDescent="0.35">
      <c r="A37" s="2">
        <v>36</v>
      </c>
      <c r="B37" s="2" t="s">
        <v>309</v>
      </c>
      <c r="C37" s="2" t="s">
        <v>28</v>
      </c>
      <c r="D37" s="2" t="s">
        <v>28</v>
      </c>
      <c r="F37" s="2" t="s">
        <v>49</v>
      </c>
      <c r="G37" s="30">
        <v>13.2</v>
      </c>
      <c r="H37" s="30">
        <v>16</v>
      </c>
      <c r="I37" s="30">
        <v>40</v>
      </c>
      <c r="J37" s="30">
        <v>35.6</v>
      </c>
      <c r="K37" s="30">
        <v>29.99</v>
      </c>
    </row>
    <row r="38" spans="1:11" x14ac:dyDescent="0.35">
      <c r="A38" s="2">
        <v>37</v>
      </c>
      <c r="B38" s="2" t="s">
        <v>308</v>
      </c>
      <c r="C38" s="2" t="s">
        <v>28</v>
      </c>
      <c r="D38" s="2" t="s">
        <v>28</v>
      </c>
      <c r="F38" s="2" t="s">
        <v>154</v>
      </c>
      <c r="G38" s="30">
        <v>8.8000000000000007</v>
      </c>
      <c r="H38" s="30">
        <v>13</v>
      </c>
      <c r="I38" s="30">
        <v>25</v>
      </c>
      <c r="J38" s="30">
        <v>14.7</v>
      </c>
      <c r="K38" s="30">
        <v>13</v>
      </c>
    </row>
    <row r="39" spans="1:11" x14ac:dyDescent="0.35">
      <c r="A39" s="2">
        <v>38</v>
      </c>
      <c r="B39" s="2" t="s">
        <v>309</v>
      </c>
      <c r="C39" s="2" t="s">
        <v>28</v>
      </c>
      <c r="D39" s="2" t="s">
        <v>28</v>
      </c>
      <c r="F39" s="2" t="s">
        <v>155</v>
      </c>
      <c r="G39" s="30">
        <v>8.8000000000000007</v>
      </c>
      <c r="H39" s="30">
        <v>13</v>
      </c>
      <c r="I39" s="30">
        <v>25</v>
      </c>
      <c r="J39" s="30">
        <v>14.7</v>
      </c>
      <c r="K39" s="30">
        <v>13</v>
      </c>
    </row>
    <row r="40" spans="1:11" x14ac:dyDescent="0.35">
      <c r="A40" s="2">
        <v>39</v>
      </c>
      <c r="B40" s="2" t="s">
        <v>308</v>
      </c>
      <c r="C40" s="2" t="s">
        <v>28</v>
      </c>
      <c r="D40" s="2" t="s">
        <v>28</v>
      </c>
      <c r="F40" s="2" t="s">
        <v>156</v>
      </c>
      <c r="G40" s="30">
        <v>8.8000000000000007</v>
      </c>
      <c r="H40" s="30">
        <v>13</v>
      </c>
      <c r="I40" s="30">
        <v>35</v>
      </c>
      <c r="J40" s="30">
        <v>14.7</v>
      </c>
      <c r="K40" s="30">
        <v>13</v>
      </c>
    </row>
    <row r="41" spans="1:11" x14ac:dyDescent="0.35">
      <c r="A41" s="2">
        <v>40</v>
      </c>
      <c r="B41" s="2" t="s">
        <v>309</v>
      </c>
      <c r="C41" s="2" t="s">
        <v>28</v>
      </c>
      <c r="D41" s="2" t="s">
        <v>28</v>
      </c>
      <c r="F41" s="2" t="s">
        <v>157</v>
      </c>
      <c r="G41" s="30">
        <v>24.2</v>
      </c>
      <c r="H41" s="30">
        <v>36</v>
      </c>
      <c r="I41" s="30">
        <v>70</v>
      </c>
      <c r="J41" s="30">
        <v>40</v>
      </c>
      <c r="K41" s="30">
        <v>36</v>
      </c>
    </row>
    <row r="42" spans="1:11" x14ac:dyDescent="0.35">
      <c r="A42" s="2">
        <v>41</v>
      </c>
      <c r="B42" s="2" t="s">
        <v>308</v>
      </c>
      <c r="C42" s="2" t="s">
        <v>28</v>
      </c>
      <c r="D42" s="2" t="s">
        <v>28</v>
      </c>
      <c r="F42" s="2" t="s">
        <v>158</v>
      </c>
      <c r="G42" s="30">
        <v>8.8000000000000007</v>
      </c>
      <c r="H42" s="30">
        <v>13</v>
      </c>
      <c r="I42" s="30">
        <v>25</v>
      </c>
      <c r="J42" s="30">
        <v>14.7</v>
      </c>
      <c r="K42" s="30">
        <v>13</v>
      </c>
    </row>
    <row r="43" spans="1:11" x14ac:dyDescent="0.35">
      <c r="A43" s="2">
        <v>42</v>
      </c>
      <c r="B43" s="2" t="s">
        <v>309</v>
      </c>
      <c r="C43" s="2" t="s">
        <v>28</v>
      </c>
      <c r="D43" s="2" t="s">
        <v>28</v>
      </c>
      <c r="F43" s="2" t="s">
        <v>159</v>
      </c>
      <c r="G43" s="30">
        <v>8.8000000000000007</v>
      </c>
      <c r="H43" s="30">
        <v>13</v>
      </c>
      <c r="I43" s="30">
        <v>25</v>
      </c>
      <c r="J43" s="30">
        <v>14.7</v>
      </c>
      <c r="K43" s="30">
        <v>13</v>
      </c>
    </row>
    <row r="44" spans="1:11" x14ac:dyDescent="0.35">
      <c r="A44" s="2">
        <v>43</v>
      </c>
      <c r="B44" s="2" t="s">
        <v>308</v>
      </c>
      <c r="C44" s="2" t="s">
        <v>28</v>
      </c>
      <c r="D44" s="2" t="s">
        <v>28</v>
      </c>
      <c r="F44" s="2" t="s">
        <v>160</v>
      </c>
      <c r="G44" s="30">
        <v>8.8000000000000007</v>
      </c>
      <c r="H44" s="30">
        <v>13</v>
      </c>
      <c r="I44" s="30">
        <v>35</v>
      </c>
      <c r="J44" s="30">
        <v>14.7</v>
      </c>
      <c r="K44" s="30">
        <v>13</v>
      </c>
    </row>
    <row r="45" spans="1:11" x14ac:dyDescent="0.35">
      <c r="A45" s="2">
        <v>44</v>
      </c>
      <c r="B45" s="2" t="s">
        <v>309</v>
      </c>
      <c r="C45" s="2" t="s">
        <v>28</v>
      </c>
      <c r="D45" s="2" t="s">
        <v>28</v>
      </c>
      <c r="F45" s="2" t="s">
        <v>161</v>
      </c>
      <c r="G45" s="30">
        <v>24.2</v>
      </c>
      <c r="H45" s="30">
        <v>36</v>
      </c>
      <c r="I45" s="30">
        <v>70</v>
      </c>
      <c r="J45" s="30">
        <v>40</v>
      </c>
      <c r="K45" s="30">
        <v>36</v>
      </c>
    </row>
    <row r="46" spans="1:11" x14ac:dyDescent="0.35">
      <c r="A46" s="2">
        <v>45</v>
      </c>
      <c r="B46" s="2" t="s">
        <v>308</v>
      </c>
      <c r="C46" s="2" t="s">
        <v>50</v>
      </c>
      <c r="D46" s="2" t="s">
        <v>50</v>
      </c>
      <c r="F46" s="2" t="s">
        <v>51</v>
      </c>
      <c r="G46" s="30">
        <v>46.2</v>
      </c>
      <c r="H46" s="30">
        <v>84</v>
      </c>
      <c r="I46" s="30">
        <v>90</v>
      </c>
      <c r="J46" s="30">
        <v>93</v>
      </c>
      <c r="K46" s="30">
        <v>89.9</v>
      </c>
    </row>
    <row r="47" spans="1:11" x14ac:dyDescent="0.35">
      <c r="A47" s="2">
        <v>46</v>
      </c>
      <c r="B47" s="2" t="s">
        <v>309</v>
      </c>
      <c r="C47" s="2" t="s">
        <v>50</v>
      </c>
      <c r="D47" s="2" t="s">
        <v>50</v>
      </c>
      <c r="F47" s="2" t="s">
        <v>52</v>
      </c>
      <c r="G47" s="30">
        <v>48.4</v>
      </c>
      <c r="H47" s="30">
        <v>84</v>
      </c>
      <c r="I47" s="30">
        <v>90</v>
      </c>
      <c r="J47" s="30">
        <v>93</v>
      </c>
      <c r="K47" s="30">
        <v>89.9</v>
      </c>
    </row>
    <row r="48" spans="1:11" x14ac:dyDescent="0.35">
      <c r="A48" s="2">
        <v>47</v>
      </c>
      <c r="B48" s="2" t="s">
        <v>308</v>
      </c>
      <c r="C48" s="2" t="s">
        <v>50</v>
      </c>
      <c r="D48" s="2" t="s">
        <v>50</v>
      </c>
      <c r="F48" s="2" t="s">
        <v>53</v>
      </c>
      <c r="G48" s="30">
        <v>50.6</v>
      </c>
      <c r="H48" s="30">
        <v>84</v>
      </c>
      <c r="I48" s="30">
        <v>90</v>
      </c>
      <c r="J48" s="30">
        <v>93</v>
      </c>
      <c r="K48" s="30">
        <v>89.9</v>
      </c>
    </row>
    <row r="49" spans="1:11" x14ac:dyDescent="0.35">
      <c r="A49" s="2">
        <v>48</v>
      </c>
      <c r="B49" s="2" t="s">
        <v>309</v>
      </c>
      <c r="C49" s="2" t="s">
        <v>50</v>
      </c>
      <c r="D49" s="2" t="s">
        <v>50</v>
      </c>
      <c r="F49" s="2" t="s">
        <v>54</v>
      </c>
      <c r="G49" s="30">
        <v>22</v>
      </c>
      <c r="H49" s="30">
        <v>38</v>
      </c>
      <c r="I49" s="30">
        <v>42</v>
      </c>
      <c r="J49" s="30">
        <v>42</v>
      </c>
      <c r="K49" s="30">
        <v>38</v>
      </c>
    </row>
    <row r="50" spans="1:11" x14ac:dyDescent="0.35">
      <c r="A50" s="2">
        <v>49</v>
      </c>
      <c r="B50" s="2" t="s">
        <v>308</v>
      </c>
      <c r="C50" s="2" t="s">
        <v>50</v>
      </c>
      <c r="D50" s="2" t="s">
        <v>50</v>
      </c>
      <c r="F50" s="2" t="s">
        <v>55</v>
      </c>
      <c r="G50" s="30">
        <v>22</v>
      </c>
      <c r="H50" s="30">
        <v>38</v>
      </c>
      <c r="I50" s="30">
        <v>42</v>
      </c>
      <c r="J50" s="30">
        <v>42</v>
      </c>
      <c r="K50" s="30">
        <v>38</v>
      </c>
    </row>
    <row r="51" spans="1:11" x14ac:dyDescent="0.35">
      <c r="A51" s="2">
        <v>50</v>
      </c>
      <c r="B51" s="2" t="s">
        <v>309</v>
      </c>
      <c r="C51" s="2" t="s">
        <v>50</v>
      </c>
      <c r="D51" s="2" t="s">
        <v>50</v>
      </c>
      <c r="F51" s="2" t="s">
        <v>56</v>
      </c>
      <c r="G51" s="30">
        <v>22</v>
      </c>
      <c r="H51" s="30">
        <v>38</v>
      </c>
      <c r="I51" s="30">
        <v>42</v>
      </c>
      <c r="J51" s="30">
        <v>42</v>
      </c>
      <c r="K51" s="30">
        <v>38</v>
      </c>
    </row>
    <row r="52" spans="1:11" x14ac:dyDescent="0.35">
      <c r="A52" s="2">
        <v>51</v>
      </c>
      <c r="B52" s="2" t="s">
        <v>308</v>
      </c>
      <c r="C52" s="2" t="s">
        <v>50</v>
      </c>
      <c r="D52" s="2" t="s">
        <v>50</v>
      </c>
      <c r="F52" s="2" t="s">
        <v>57</v>
      </c>
      <c r="G52" s="30">
        <v>22</v>
      </c>
      <c r="H52" s="30">
        <v>38</v>
      </c>
      <c r="I52" s="30">
        <v>42</v>
      </c>
      <c r="J52" s="30">
        <v>42</v>
      </c>
      <c r="K52" s="30">
        <v>38</v>
      </c>
    </row>
    <row r="53" spans="1:11" x14ac:dyDescent="0.35">
      <c r="A53" s="2">
        <v>52</v>
      </c>
      <c r="B53" s="2" t="s">
        <v>309</v>
      </c>
      <c r="C53" s="2" t="s">
        <v>50</v>
      </c>
      <c r="D53" s="2" t="s">
        <v>50</v>
      </c>
      <c r="F53" s="2" t="s">
        <v>58</v>
      </c>
      <c r="G53" s="30">
        <v>22</v>
      </c>
      <c r="H53" s="30">
        <v>38</v>
      </c>
      <c r="I53" s="30">
        <v>42</v>
      </c>
      <c r="J53" s="30">
        <v>42</v>
      </c>
      <c r="K53" s="30">
        <v>38</v>
      </c>
    </row>
    <row r="54" spans="1:11" x14ac:dyDescent="0.35">
      <c r="A54" s="2">
        <v>53</v>
      </c>
      <c r="B54" s="2" t="s">
        <v>308</v>
      </c>
      <c r="C54" s="2" t="s">
        <v>60</v>
      </c>
      <c r="D54" s="2" t="s">
        <v>60</v>
      </c>
      <c r="F54" s="32" t="s">
        <v>217</v>
      </c>
      <c r="G54" s="30">
        <v>31.9</v>
      </c>
      <c r="H54" s="30">
        <v>76</v>
      </c>
      <c r="I54" s="30">
        <v>80</v>
      </c>
      <c r="J54" s="30">
        <v>84</v>
      </c>
      <c r="K54" s="30">
        <v>69</v>
      </c>
    </row>
    <row r="55" spans="1:11" x14ac:dyDescent="0.35">
      <c r="A55" s="2">
        <v>54</v>
      </c>
      <c r="B55" s="2" t="s">
        <v>309</v>
      </c>
      <c r="C55" s="2" t="s">
        <v>60</v>
      </c>
      <c r="D55" s="2" t="s">
        <v>60</v>
      </c>
      <c r="F55" s="32" t="s">
        <v>218</v>
      </c>
      <c r="G55" s="30">
        <v>34.9</v>
      </c>
      <c r="H55" s="30">
        <v>76</v>
      </c>
      <c r="I55" s="30">
        <v>80</v>
      </c>
      <c r="J55" s="30">
        <v>84</v>
      </c>
      <c r="K55" s="30">
        <v>69</v>
      </c>
    </row>
    <row r="56" spans="1:11" x14ac:dyDescent="0.35">
      <c r="A56" s="2">
        <v>55</v>
      </c>
      <c r="B56" s="2" t="s">
        <v>308</v>
      </c>
      <c r="C56" s="2" t="s">
        <v>16</v>
      </c>
      <c r="D56" s="2" t="s">
        <v>16</v>
      </c>
      <c r="F56" s="32" t="s">
        <v>61</v>
      </c>
      <c r="G56" s="30">
        <v>138</v>
      </c>
      <c r="H56" s="30">
        <v>200</v>
      </c>
      <c r="I56" s="30">
        <v>200</v>
      </c>
      <c r="J56" s="30">
        <v>199.99</v>
      </c>
      <c r="K56" s="30">
        <v>199.99</v>
      </c>
    </row>
    <row r="57" spans="1:11" x14ac:dyDescent="0.35">
      <c r="A57" s="2">
        <v>56</v>
      </c>
      <c r="B57" s="2" t="s">
        <v>309</v>
      </c>
      <c r="C57" s="2" t="s">
        <v>16</v>
      </c>
      <c r="D57" s="2" t="s">
        <v>16</v>
      </c>
      <c r="F57" s="2" t="s">
        <v>62</v>
      </c>
      <c r="G57" s="30">
        <v>99</v>
      </c>
      <c r="H57" s="30">
        <v>150</v>
      </c>
      <c r="I57" s="30">
        <v>150</v>
      </c>
      <c r="J57" s="30">
        <v>150</v>
      </c>
      <c r="K57" s="30">
        <v>150</v>
      </c>
    </row>
    <row r="58" spans="1:11" x14ac:dyDescent="0.35">
      <c r="A58" s="2">
        <v>57</v>
      </c>
      <c r="B58" s="2" t="s">
        <v>308</v>
      </c>
      <c r="C58" s="2" t="s">
        <v>16</v>
      </c>
      <c r="D58" s="2" t="s">
        <v>16</v>
      </c>
      <c r="F58" s="2" t="s">
        <v>63</v>
      </c>
      <c r="G58" s="30">
        <v>21</v>
      </c>
      <c r="H58" s="30">
        <v>32</v>
      </c>
      <c r="I58" s="30">
        <v>32</v>
      </c>
      <c r="J58" s="30">
        <v>32</v>
      </c>
      <c r="K58" s="30">
        <v>32</v>
      </c>
    </row>
    <row r="59" spans="1:11" x14ac:dyDescent="0.35">
      <c r="A59" s="2">
        <v>58</v>
      </c>
      <c r="B59" s="2" t="s">
        <v>309</v>
      </c>
      <c r="C59" s="2" t="s">
        <v>16</v>
      </c>
      <c r="D59" s="2" t="s">
        <v>16</v>
      </c>
      <c r="F59" s="2" t="s">
        <v>64</v>
      </c>
      <c r="G59" s="30">
        <v>41</v>
      </c>
      <c r="H59" s="30">
        <v>60</v>
      </c>
      <c r="I59" s="30">
        <v>60</v>
      </c>
      <c r="J59" s="30">
        <v>60</v>
      </c>
      <c r="K59" s="30">
        <v>60</v>
      </c>
    </row>
    <row r="60" spans="1:11" x14ac:dyDescent="0.35">
      <c r="A60" s="2">
        <v>59</v>
      </c>
      <c r="B60" s="2" t="s">
        <v>308</v>
      </c>
      <c r="C60" s="2" t="s">
        <v>16</v>
      </c>
      <c r="D60" s="2" t="s">
        <v>16</v>
      </c>
      <c r="F60" s="2" t="s">
        <v>65</v>
      </c>
      <c r="G60" s="30">
        <v>68</v>
      </c>
      <c r="H60" s="30">
        <v>98</v>
      </c>
      <c r="I60" s="30">
        <v>98</v>
      </c>
      <c r="J60" s="30">
        <v>98</v>
      </c>
      <c r="K60" s="30">
        <v>98</v>
      </c>
    </row>
    <row r="61" spans="1:11" x14ac:dyDescent="0.35">
      <c r="A61" s="2">
        <v>60</v>
      </c>
      <c r="B61" s="2" t="s">
        <v>309</v>
      </c>
      <c r="C61" s="2" t="s">
        <v>16</v>
      </c>
      <c r="D61" s="2" t="s">
        <v>16</v>
      </c>
      <c r="F61" s="2" t="s">
        <v>307</v>
      </c>
      <c r="G61" s="30">
        <v>68</v>
      </c>
      <c r="H61" s="30">
        <v>100</v>
      </c>
      <c r="I61" s="30">
        <v>100</v>
      </c>
      <c r="J61" s="30">
        <v>100</v>
      </c>
      <c r="K61" s="30">
        <v>100</v>
      </c>
    </row>
    <row r="62" spans="1:11" x14ac:dyDescent="0.35">
      <c r="A62" s="2">
        <v>61</v>
      </c>
      <c r="B62" s="2" t="s">
        <v>308</v>
      </c>
      <c r="C62" s="2" t="s">
        <v>16</v>
      </c>
      <c r="D62" s="2" t="s">
        <v>16</v>
      </c>
      <c r="F62" s="2" t="s">
        <v>332</v>
      </c>
      <c r="G62" s="30">
        <v>74.8</v>
      </c>
      <c r="H62" s="30">
        <v>138</v>
      </c>
      <c r="I62" s="30">
        <v>150</v>
      </c>
      <c r="J62" s="30">
        <v>169.99</v>
      </c>
      <c r="K62" s="30">
        <v>144.9</v>
      </c>
    </row>
    <row r="63" spans="1:11" x14ac:dyDescent="0.35">
      <c r="A63" s="2">
        <v>62</v>
      </c>
      <c r="B63" s="2" t="s">
        <v>309</v>
      </c>
      <c r="C63" s="2" t="s">
        <v>16</v>
      </c>
      <c r="D63" s="2" t="s">
        <v>16</v>
      </c>
      <c r="F63" s="2" t="s">
        <v>66</v>
      </c>
      <c r="G63" s="30">
        <v>28.6</v>
      </c>
      <c r="H63" s="30">
        <v>42</v>
      </c>
      <c r="I63" s="30">
        <v>42</v>
      </c>
      <c r="J63" s="30">
        <v>42</v>
      </c>
      <c r="K63" s="30">
        <v>42</v>
      </c>
    </row>
    <row r="64" spans="1:11" x14ac:dyDescent="0.35">
      <c r="A64" s="2">
        <v>63</v>
      </c>
      <c r="B64" s="2" t="s">
        <v>308</v>
      </c>
      <c r="C64" s="2" t="s">
        <v>16</v>
      </c>
      <c r="D64" s="2" t="s">
        <v>16</v>
      </c>
      <c r="F64" s="2" t="s">
        <v>67</v>
      </c>
      <c r="G64" s="30">
        <v>18</v>
      </c>
      <c r="H64" s="30">
        <v>38</v>
      </c>
      <c r="I64" s="30">
        <v>38</v>
      </c>
      <c r="J64" s="30">
        <v>38</v>
      </c>
      <c r="K64" s="30">
        <v>38</v>
      </c>
    </row>
    <row r="65" spans="1:11" x14ac:dyDescent="0.35">
      <c r="A65" s="2">
        <v>64</v>
      </c>
      <c r="B65" s="2" t="s">
        <v>309</v>
      </c>
      <c r="C65" s="2" t="s">
        <v>16</v>
      </c>
      <c r="D65" s="2" t="s">
        <v>16</v>
      </c>
      <c r="F65" s="2" t="s">
        <v>68</v>
      </c>
      <c r="G65" s="30">
        <v>14.9</v>
      </c>
      <c r="H65" s="30">
        <v>30</v>
      </c>
      <c r="I65" s="30">
        <v>30</v>
      </c>
      <c r="J65" s="30">
        <v>30</v>
      </c>
      <c r="K65" s="30">
        <v>30</v>
      </c>
    </row>
    <row r="66" spans="1:11" x14ac:dyDescent="0.35">
      <c r="A66" s="2">
        <v>65</v>
      </c>
      <c r="B66" s="2" t="s">
        <v>308</v>
      </c>
      <c r="C66" s="2" t="s">
        <v>16</v>
      </c>
      <c r="D66" s="2" t="s">
        <v>16</v>
      </c>
      <c r="F66" s="2" t="s">
        <v>69</v>
      </c>
      <c r="G66" s="30">
        <v>14.9</v>
      </c>
      <c r="H66" s="30">
        <v>30</v>
      </c>
      <c r="I66" s="30">
        <v>30</v>
      </c>
      <c r="J66" s="30">
        <v>30</v>
      </c>
      <c r="K66" s="30">
        <v>30</v>
      </c>
    </row>
    <row r="67" spans="1:11" x14ac:dyDescent="0.35">
      <c r="A67" s="2">
        <v>66</v>
      </c>
      <c r="B67" s="2" t="s">
        <v>309</v>
      </c>
      <c r="C67" s="2" t="s">
        <v>16</v>
      </c>
      <c r="D67" s="2" t="s">
        <v>16</v>
      </c>
      <c r="F67" s="2" t="s">
        <v>70</v>
      </c>
      <c r="G67" s="30">
        <v>14.9</v>
      </c>
      <c r="H67" s="30">
        <v>40</v>
      </c>
      <c r="I67" s="30">
        <v>40</v>
      </c>
      <c r="J67" s="30">
        <v>40</v>
      </c>
      <c r="K67" s="30">
        <v>40</v>
      </c>
    </row>
    <row r="68" spans="1:11" x14ac:dyDescent="0.35">
      <c r="A68" s="2">
        <v>67</v>
      </c>
      <c r="B68" s="2" t="s">
        <v>308</v>
      </c>
      <c r="C68" s="2" t="s">
        <v>77</v>
      </c>
      <c r="D68" s="2" t="s">
        <v>77</v>
      </c>
      <c r="F68" s="2" t="s">
        <v>71</v>
      </c>
      <c r="G68" s="30">
        <v>33</v>
      </c>
      <c r="H68" s="30">
        <v>50</v>
      </c>
      <c r="I68" s="30">
        <v>50</v>
      </c>
      <c r="J68" s="30">
        <v>0</v>
      </c>
      <c r="K68" s="30">
        <v>0</v>
      </c>
    </row>
    <row r="69" spans="1:11" x14ac:dyDescent="0.35">
      <c r="A69" s="2">
        <v>68</v>
      </c>
      <c r="B69" s="2" t="s">
        <v>309</v>
      </c>
      <c r="C69" s="2" t="s">
        <v>77</v>
      </c>
      <c r="D69" s="2" t="s">
        <v>77</v>
      </c>
      <c r="F69" s="2" t="s">
        <v>72</v>
      </c>
      <c r="G69" s="30">
        <v>29.7</v>
      </c>
      <c r="H69" s="30">
        <v>100</v>
      </c>
      <c r="I69" s="30">
        <v>100</v>
      </c>
      <c r="J69" s="30">
        <v>0</v>
      </c>
      <c r="K69" s="30">
        <v>0</v>
      </c>
    </row>
    <row r="70" spans="1:11" x14ac:dyDescent="0.35">
      <c r="A70" s="2">
        <v>69</v>
      </c>
      <c r="B70" s="2" t="s">
        <v>308</v>
      </c>
      <c r="C70" s="2" t="s">
        <v>77</v>
      </c>
      <c r="D70" s="2" t="s">
        <v>77</v>
      </c>
      <c r="F70" s="2" t="s">
        <v>73</v>
      </c>
      <c r="G70" s="30">
        <v>33</v>
      </c>
      <c r="H70" s="30">
        <v>50</v>
      </c>
      <c r="I70" s="30">
        <v>50</v>
      </c>
      <c r="J70" s="30">
        <v>0</v>
      </c>
      <c r="K70" s="30">
        <v>0</v>
      </c>
    </row>
    <row r="71" spans="1:11" x14ac:dyDescent="0.35">
      <c r="A71" s="2">
        <v>70</v>
      </c>
      <c r="B71" s="2" t="s">
        <v>309</v>
      </c>
      <c r="C71" s="2" t="s">
        <v>77</v>
      </c>
      <c r="D71" s="2" t="s">
        <v>77</v>
      </c>
      <c r="F71" s="2" t="s">
        <v>74</v>
      </c>
      <c r="G71" s="30">
        <v>33</v>
      </c>
      <c r="H71" s="30">
        <v>50</v>
      </c>
      <c r="I71" s="30">
        <v>50</v>
      </c>
      <c r="J71" s="30">
        <v>0</v>
      </c>
      <c r="K71" s="30">
        <v>0</v>
      </c>
    </row>
    <row r="72" spans="1:11" x14ac:dyDescent="0.35">
      <c r="A72" s="2">
        <v>71</v>
      </c>
      <c r="B72" s="2" t="s">
        <v>308</v>
      </c>
      <c r="C72" s="2" t="s">
        <v>77</v>
      </c>
      <c r="D72" s="2" t="s">
        <v>77</v>
      </c>
      <c r="F72" s="2" t="s">
        <v>75</v>
      </c>
      <c r="G72" s="30">
        <v>33</v>
      </c>
      <c r="H72" s="30">
        <v>50</v>
      </c>
      <c r="I72" s="30">
        <v>50</v>
      </c>
      <c r="J72" s="30">
        <v>0</v>
      </c>
      <c r="K72" s="30">
        <v>0</v>
      </c>
    </row>
    <row r="73" spans="1:11" x14ac:dyDescent="0.35">
      <c r="A73" s="2">
        <v>72</v>
      </c>
      <c r="B73" s="2" t="s">
        <v>309</v>
      </c>
      <c r="C73" s="2" t="s">
        <v>77</v>
      </c>
      <c r="D73" s="2" t="s">
        <v>77</v>
      </c>
      <c r="F73" s="2" t="s">
        <v>76</v>
      </c>
      <c r="G73" s="30">
        <v>33</v>
      </c>
      <c r="H73" s="30">
        <v>50</v>
      </c>
      <c r="I73" s="30">
        <v>50</v>
      </c>
      <c r="J73" s="30">
        <v>0</v>
      </c>
      <c r="K73" s="30">
        <v>0</v>
      </c>
    </row>
    <row r="74" spans="1:11" x14ac:dyDescent="0.35">
      <c r="A74" s="2">
        <v>73</v>
      </c>
      <c r="B74" s="2" t="s">
        <v>308</v>
      </c>
      <c r="C74" s="2" t="s">
        <v>78</v>
      </c>
      <c r="D74" s="2" t="s">
        <v>78</v>
      </c>
      <c r="F74" s="2" t="s">
        <v>79</v>
      </c>
      <c r="G74" s="30">
        <v>13.2</v>
      </c>
      <c r="H74" s="30">
        <v>22</v>
      </c>
      <c r="I74" s="30">
        <v>30</v>
      </c>
      <c r="J74" s="30">
        <v>22</v>
      </c>
      <c r="K74" s="30">
        <v>22</v>
      </c>
    </row>
    <row r="75" spans="1:11" x14ac:dyDescent="0.35">
      <c r="A75" s="2">
        <v>74</v>
      </c>
      <c r="B75" s="2" t="s">
        <v>309</v>
      </c>
      <c r="C75" s="2" t="s">
        <v>78</v>
      </c>
      <c r="D75" s="2" t="s">
        <v>78</v>
      </c>
      <c r="F75" s="2" t="s">
        <v>80</v>
      </c>
      <c r="G75" s="30">
        <v>7.7</v>
      </c>
      <c r="H75" s="30">
        <v>14.45</v>
      </c>
      <c r="I75" s="30">
        <v>30</v>
      </c>
      <c r="J75" s="30">
        <v>14.45</v>
      </c>
      <c r="K75" s="30">
        <v>13</v>
      </c>
    </row>
    <row r="76" spans="1:11" x14ac:dyDescent="0.35">
      <c r="A76" s="2">
        <v>75</v>
      </c>
      <c r="B76" s="2" t="s">
        <v>308</v>
      </c>
      <c r="C76" s="2" t="s">
        <v>78</v>
      </c>
      <c r="D76" s="2" t="s">
        <v>78</v>
      </c>
      <c r="F76" s="2" t="s">
        <v>81</v>
      </c>
      <c r="G76" s="30">
        <v>19.8</v>
      </c>
      <c r="H76" s="30">
        <v>30</v>
      </c>
      <c r="I76" s="30">
        <v>40</v>
      </c>
      <c r="J76" s="30">
        <v>33.35</v>
      </c>
      <c r="K76" s="30">
        <v>0</v>
      </c>
    </row>
    <row r="77" spans="1:11" x14ac:dyDescent="0.35">
      <c r="A77" s="2">
        <v>76</v>
      </c>
      <c r="B77" s="2" t="s">
        <v>309</v>
      </c>
      <c r="C77" s="2" t="s">
        <v>78</v>
      </c>
      <c r="D77" s="2" t="s">
        <v>78</v>
      </c>
      <c r="F77" s="2" t="s">
        <v>82</v>
      </c>
      <c r="G77" s="30">
        <v>20.9</v>
      </c>
      <c r="H77" s="30">
        <v>25</v>
      </c>
      <c r="I77" s="30">
        <v>40</v>
      </c>
      <c r="J77" s="30">
        <v>0</v>
      </c>
      <c r="K77" s="30">
        <v>0</v>
      </c>
    </row>
    <row r="78" spans="1:11" x14ac:dyDescent="0.35">
      <c r="A78" s="2">
        <v>77</v>
      </c>
      <c r="B78" s="2" t="s">
        <v>308</v>
      </c>
      <c r="C78" s="2" t="s">
        <v>78</v>
      </c>
      <c r="D78" s="2" t="s">
        <v>78</v>
      </c>
      <c r="F78" s="2" t="s">
        <v>83</v>
      </c>
      <c r="G78" s="30">
        <v>20.9</v>
      </c>
      <c r="H78" s="30">
        <v>25</v>
      </c>
      <c r="I78" s="30">
        <v>40</v>
      </c>
      <c r="J78" s="30">
        <v>27.7</v>
      </c>
      <c r="K78" s="30">
        <v>0</v>
      </c>
    </row>
    <row r="79" spans="1:11" x14ac:dyDescent="0.35">
      <c r="A79" s="2">
        <v>78</v>
      </c>
      <c r="B79" s="2" t="s">
        <v>309</v>
      </c>
      <c r="C79" s="2" t="s">
        <v>84</v>
      </c>
      <c r="D79" s="2" t="s">
        <v>84</v>
      </c>
      <c r="F79" s="2" t="s">
        <v>85</v>
      </c>
      <c r="G79" s="30">
        <v>132</v>
      </c>
      <c r="H79" s="30">
        <v>200</v>
      </c>
      <c r="I79" s="30">
        <v>200</v>
      </c>
      <c r="J79" s="30">
        <v>222.25</v>
      </c>
      <c r="K79" s="30">
        <v>105</v>
      </c>
    </row>
    <row r="80" spans="1:11" x14ac:dyDescent="0.35">
      <c r="A80" s="2">
        <v>79</v>
      </c>
      <c r="B80" s="2" t="s">
        <v>308</v>
      </c>
      <c r="C80" s="2" t="s">
        <v>84</v>
      </c>
      <c r="D80" s="2" t="s">
        <v>84</v>
      </c>
      <c r="F80" s="2" t="s">
        <v>86</v>
      </c>
      <c r="G80" s="30">
        <v>35.200000000000003</v>
      </c>
      <c r="H80" s="30">
        <v>70</v>
      </c>
      <c r="I80" s="30">
        <v>80</v>
      </c>
      <c r="J80" s="30">
        <v>0</v>
      </c>
      <c r="K80" s="30">
        <v>0</v>
      </c>
    </row>
    <row r="81" spans="1:11" x14ac:dyDescent="0.35">
      <c r="A81" s="2">
        <v>80</v>
      </c>
      <c r="B81" s="2" t="s">
        <v>309</v>
      </c>
      <c r="C81" s="2" t="s">
        <v>84</v>
      </c>
      <c r="D81" s="2" t="s">
        <v>84</v>
      </c>
      <c r="F81" s="2" t="s">
        <v>87</v>
      </c>
      <c r="G81" s="30">
        <v>35.200000000000003</v>
      </c>
      <c r="H81" s="30">
        <v>70</v>
      </c>
      <c r="I81" s="30">
        <v>80</v>
      </c>
      <c r="J81" s="30">
        <v>0</v>
      </c>
      <c r="K81" s="30">
        <v>0</v>
      </c>
    </row>
    <row r="82" spans="1:11" x14ac:dyDescent="0.35">
      <c r="A82" s="2">
        <v>81</v>
      </c>
      <c r="B82" s="2" t="s">
        <v>308</v>
      </c>
      <c r="C82" s="2" t="s">
        <v>84</v>
      </c>
      <c r="D82" s="2" t="s">
        <v>84</v>
      </c>
      <c r="F82" s="2" t="s">
        <v>88</v>
      </c>
      <c r="G82" s="30">
        <v>64</v>
      </c>
      <c r="H82" s="30">
        <v>79</v>
      </c>
      <c r="I82" s="30">
        <v>90</v>
      </c>
      <c r="J82" s="30">
        <v>87.8</v>
      </c>
      <c r="K82" s="30">
        <v>0</v>
      </c>
    </row>
    <row r="83" spans="1:11" x14ac:dyDescent="0.35">
      <c r="A83" s="2">
        <v>82</v>
      </c>
      <c r="B83" s="2" t="s">
        <v>309</v>
      </c>
      <c r="C83" s="2" t="s">
        <v>84</v>
      </c>
      <c r="D83" s="2" t="s">
        <v>84</v>
      </c>
      <c r="F83" s="2" t="s">
        <v>89</v>
      </c>
      <c r="G83" s="30">
        <v>132</v>
      </c>
      <c r="H83" s="30">
        <v>200</v>
      </c>
      <c r="I83" s="30">
        <v>200</v>
      </c>
      <c r="J83" s="30">
        <v>222.25</v>
      </c>
      <c r="K83" s="30">
        <v>105</v>
      </c>
    </row>
    <row r="84" spans="1:11" x14ac:dyDescent="0.35">
      <c r="A84" s="2">
        <v>83</v>
      </c>
      <c r="B84" s="2" t="s">
        <v>308</v>
      </c>
      <c r="C84" s="2" t="s">
        <v>84</v>
      </c>
      <c r="D84" s="2" t="s">
        <v>84</v>
      </c>
      <c r="F84" s="2" t="s">
        <v>90</v>
      </c>
      <c r="G84" s="30">
        <v>35.200000000000003</v>
      </c>
      <c r="H84" s="30">
        <v>70</v>
      </c>
      <c r="I84" s="30">
        <v>80</v>
      </c>
      <c r="J84" s="30">
        <v>0</v>
      </c>
      <c r="K84" s="30">
        <v>0</v>
      </c>
    </row>
    <row r="85" spans="1:11" x14ac:dyDescent="0.35">
      <c r="A85" s="2">
        <v>84</v>
      </c>
      <c r="B85" s="2" t="s">
        <v>309</v>
      </c>
      <c r="C85" s="2" t="s">
        <v>84</v>
      </c>
      <c r="D85" s="2" t="s">
        <v>84</v>
      </c>
      <c r="F85" s="2" t="s">
        <v>91</v>
      </c>
      <c r="G85" s="30">
        <v>35.200000000000003</v>
      </c>
      <c r="H85" s="30">
        <v>70</v>
      </c>
      <c r="I85" s="30">
        <v>80</v>
      </c>
      <c r="J85" s="30">
        <v>0</v>
      </c>
      <c r="K85" s="30">
        <v>0</v>
      </c>
    </row>
    <row r="86" spans="1:11" x14ac:dyDescent="0.35">
      <c r="A86" s="2">
        <v>85</v>
      </c>
      <c r="B86" s="2" t="s">
        <v>308</v>
      </c>
      <c r="C86" s="2" t="s">
        <v>84</v>
      </c>
      <c r="D86" s="2" t="s">
        <v>84</v>
      </c>
      <c r="F86" s="2" t="s">
        <v>92</v>
      </c>
      <c r="G86" s="30">
        <v>64</v>
      </c>
      <c r="H86" s="30">
        <v>79</v>
      </c>
      <c r="I86" s="30">
        <v>90</v>
      </c>
      <c r="J86" s="30">
        <v>87.8</v>
      </c>
      <c r="K86" s="30">
        <v>0</v>
      </c>
    </row>
    <row r="87" spans="1:11" x14ac:dyDescent="0.35">
      <c r="A87" s="2">
        <v>86</v>
      </c>
      <c r="B87" s="2" t="s">
        <v>309</v>
      </c>
      <c r="C87" s="2" t="s">
        <v>93</v>
      </c>
      <c r="D87" s="2" t="s">
        <v>93</v>
      </c>
      <c r="F87" s="2" t="s">
        <v>333</v>
      </c>
      <c r="G87" s="30">
        <v>23</v>
      </c>
      <c r="H87" s="30">
        <v>49</v>
      </c>
      <c r="I87" s="30">
        <v>60</v>
      </c>
      <c r="J87" s="30">
        <v>54.45</v>
      </c>
      <c r="K87" s="30">
        <v>54.45</v>
      </c>
    </row>
    <row r="88" spans="1:11" x14ac:dyDescent="0.35">
      <c r="A88" s="2">
        <v>87</v>
      </c>
      <c r="B88" s="2" t="s">
        <v>308</v>
      </c>
      <c r="C88" s="2" t="s">
        <v>93</v>
      </c>
      <c r="D88" s="2" t="s">
        <v>93</v>
      </c>
      <c r="F88" s="2" t="s">
        <v>94</v>
      </c>
      <c r="G88" s="30">
        <v>11</v>
      </c>
      <c r="H88" s="30">
        <v>23</v>
      </c>
      <c r="I88" s="30">
        <v>23</v>
      </c>
      <c r="J88" s="30">
        <v>25.6</v>
      </c>
      <c r="K88" s="30">
        <v>0</v>
      </c>
    </row>
    <row r="89" spans="1:11" x14ac:dyDescent="0.35">
      <c r="A89" s="2">
        <v>88</v>
      </c>
      <c r="B89" s="2" t="s">
        <v>309</v>
      </c>
      <c r="C89" s="2" t="s">
        <v>93</v>
      </c>
      <c r="D89" s="2" t="s">
        <v>93</v>
      </c>
      <c r="F89" s="2" t="s">
        <v>95</v>
      </c>
      <c r="G89" s="30">
        <v>11</v>
      </c>
      <c r="H89" s="30">
        <v>23</v>
      </c>
      <c r="I89" s="30">
        <v>23</v>
      </c>
      <c r="J89" s="30">
        <v>25.6</v>
      </c>
      <c r="K89" s="30">
        <v>0</v>
      </c>
    </row>
    <row r="90" spans="1:11" x14ac:dyDescent="0.35">
      <c r="A90" s="2">
        <v>89</v>
      </c>
      <c r="B90" s="2" t="s">
        <v>308</v>
      </c>
      <c r="C90" s="2" t="s">
        <v>93</v>
      </c>
      <c r="D90" s="2" t="s">
        <v>93</v>
      </c>
      <c r="F90" s="2" t="s">
        <v>96</v>
      </c>
      <c r="G90" s="30">
        <v>22</v>
      </c>
      <c r="H90" s="30">
        <v>45</v>
      </c>
      <c r="I90" s="30">
        <v>50</v>
      </c>
      <c r="J90" s="30">
        <v>50</v>
      </c>
      <c r="K90" s="30">
        <v>42</v>
      </c>
    </row>
    <row r="91" spans="1:11" x14ac:dyDescent="0.35">
      <c r="A91" s="2">
        <v>90</v>
      </c>
      <c r="B91" s="2" t="s">
        <v>309</v>
      </c>
      <c r="C91" s="2" t="s">
        <v>93</v>
      </c>
      <c r="D91" s="2" t="s">
        <v>93</v>
      </c>
      <c r="F91" s="2" t="s">
        <v>334</v>
      </c>
      <c r="G91" s="30">
        <v>26.4</v>
      </c>
      <c r="H91" s="30">
        <v>55</v>
      </c>
      <c r="I91" s="30">
        <v>60</v>
      </c>
      <c r="J91" s="30">
        <v>61.1</v>
      </c>
      <c r="K91" s="30">
        <v>61.1</v>
      </c>
    </row>
    <row r="92" spans="1:11" x14ac:dyDescent="0.35">
      <c r="A92" s="2">
        <v>91</v>
      </c>
      <c r="B92" s="2" t="s">
        <v>308</v>
      </c>
      <c r="C92" s="2" t="s">
        <v>93</v>
      </c>
      <c r="D92" s="2" t="s">
        <v>93</v>
      </c>
      <c r="F92" s="2" t="s">
        <v>97</v>
      </c>
      <c r="G92" s="30">
        <v>33</v>
      </c>
      <c r="H92" s="30">
        <v>75</v>
      </c>
      <c r="I92" s="30">
        <v>85</v>
      </c>
      <c r="J92" s="30">
        <v>83.25</v>
      </c>
      <c r="K92" s="30">
        <v>83.25</v>
      </c>
    </row>
    <row r="93" spans="1:11" x14ac:dyDescent="0.35">
      <c r="A93" s="2">
        <v>92</v>
      </c>
      <c r="B93" s="2" t="s">
        <v>309</v>
      </c>
      <c r="C93" s="2" t="s">
        <v>93</v>
      </c>
      <c r="D93" s="2" t="s">
        <v>93</v>
      </c>
      <c r="F93" s="2" t="s">
        <v>98</v>
      </c>
      <c r="G93" s="30">
        <v>16.5</v>
      </c>
      <c r="H93" s="30">
        <v>30</v>
      </c>
      <c r="I93" s="30">
        <v>30</v>
      </c>
      <c r="J93" s="30">
        <v>33.99</v>
      </c>
      <c r="K93" s="30">
        <v>39.9</v>
      </c>
    </row>
    <row r="94" spans="1:11" x14ac:dyDescent="0.35">
      <c r="A94" s="2">
        <v>93</v>
      </c>
      <c r="B94" s="2" t="s">
        <v>308</v>
      </c>
      <c r="C94" s="2" t="s">
        <v>93</v>
      </c>
      <c r="D94" s="2" t="s">
        <v>93</v>
      </c>
      <c r="F94" s="2" t="s">
        <v>335</v>
      </c>
      <c r="G94" s="30">
        <v>11</v>
      </c>
      <c r="H94" s="30">
        <v>27</v>
      </c>
      <c r="I94" s="30">
        <v>30</v>
      </c>
      <c r="J94" s="30">
        <v>30</v>
      </c>
      <c r="K94" s="30">
        <v>0</v>
      </c>
    </row>
    <row r="95" spans="1:11" x14ac:dyDescent="0.35">
      <c r="A95" s="2">
        <v>94</v>
      </c>
      <c r="B95" s="2" t="s">
        <v>309</v>
      </c>
      <c r="C95" s="2" t="s">
        <v>93</v>
      </c>
      <c r="D95" s="2" t="s">
        <v>93</v>
      </c>
      <c r="F95" s="2" t="s">
        <v>336</v>
      </c>
      <c r="G95" s="30">
        <v>17.600000000000001</v>
      </c>
      <c r="H95" s="30">
        <v>33</v>
      </c>
      <c r="I95" s="30">
        <v>40</v>
      </c>
      <c r="J95" s="30">
        <v>0</v>
      </c>
      <c r="K95" s="30">
        <v>0</v>
      </c>
    </row>
    <row r="96" spans="1:11" x14ac:dyDescent="0.35">
      <c r="A96" s="2">
        <v>95</v>
      </c>
      <c r="B96" s="2" t="s">
        <v>308</v>
      </c>
      <c r="C96" s="2" t="s">
        <v>93</v>
      </c>
      <c r="D96" s="2" t="s">
        <v>93</v>
      </c>
      <c r="F96" s="2" t="s">
        <v>337</v>
      </c>
      <c r="G96" s="30">
        <v>19.8</v>
      </c>
      <c r="H96" s="30">
        <v>56</v>
      </c>
      <c r="I96" s="30">
        <v>60</v>
      </c>
      <c r="J96" s="30">
        <v>55</v>
      </c>
      <c r="K96" s="30">
        <v>54.99</v>
      </c>
    </row>
    <row r="97" spans="1:13" x14ac:dyDescent="0.35">
      <c r="A97" s="2">
        <v>96</v>
      </c>
      <c r="B97" s="2" t="s">
        <v>309</v>
      </c>
      <c r="C97" s="2" t="s">
        <v>93</v>
      </c>
      <c r="D97" s="2" t="s">
        <v>93</v>
      </c>
      <c r="F97" s="2" t="s">
        <v>323</v>
      </c>
      <c r="G97" s="30">
        <v>30.8</v>
      </c>
      <c r="H97" s="30">
        <v>56</v>
      </c>
      <c r="I97" s="30">
        <v>70</v>
      </c>
      <c r="J97" s="30">
        <v>62.25</v>
      </c>
      <c r="K97" s="30">
        <v>57.99</v>
      </c>
    </row>
    <row r="98" spans="1:13" x14ac:dyDescent="0.35">
      <c r="A98" s="2">
        <v>97</v>
      </c>
      <c r="B98" s="2" t="s">
        <v>308</v>
      </c>
      <c r="C98" s="2" t="s">
        <v>93</v>
      </c>
      <c r="D98" s="2" t="s">
        <v>93</v>
      </c>
      <c r="F98" s="2" t="s">
        <v>321</v>
      </c>
      <c r="G98" s="30">
        <v>13.2</v>
      </c>
      <c r="H98" s="30">
        <v>30</v>
      </c>
      <c r="I98" s="30">
        <v>30</v>
      </c>
      <c r="J98" s="30">
        <v>33.35</v>
      </c>
      <c r="K98" s="30">
        <v>33.35</v>
      </c>
    </row>
    <row r="99" spans="1:13" x14ac:dyDescent="0.35">
      <c r="A99" s="2">
        <v>98</v>
      </c>
      <c r="B99" s="2" t="s">
        <v>309</v>
      </c>
      <c r="C99" s="2" t="s">
        <v>93</v>
      </c>
      <c r="D99" s="2" t="s">
        <v>93</v>
      </c>
      <c r="F99" s="2" t="s">
        <v>324</v>
      </c>
      <c r="G99" s="30">
        <v>8</v>
      </c>
      <c r="H99" s="30">
        <v>12</v>
      </c>
      <c r="I99" s="30">
        <v>25</v>
      </c>
      <c r="J99" s="30">
        <v>13.35</v>
      </c>
      <c r="K99" s="30">
        <v>12</v>
      </c>
    </row>
    <row r="100" spans="1:13" x14ac:dyDescent="0.35">
      <c r="A100" s="2">
        <v>99</v>
      </c>
      <c r="B100" s="2" t="s">
        <v>308</v>
      </c>
      <c r="C100" s="2" t="s">
        <v>93</v>
      </c>
      <c r="D100" s="2" t="s">
        <v>93</v>
      </c>
      <c r="F100" s="2" t="s">
        <v>325</v>
      </c>
      <c r="G100" s="30">
        <v>8.8000000000000007</v>
      </c>
      <c r="H100" s="30">
        <v>16</v>
      </c>
      <c r="I100" s="30">
        <v>35</v>
      </c>
      <c r="J100" s="30">
        <v>17.8</v>
      </c>
      <c r="K100" s="30">
        <v>15.99</v>
      </c>
    </row>
    <row r="101" spans="1:13" x14ac:dyDescent="0.35">
      <c r="A101" s="2">
        <v>100</v>
      </c>
      <c r="B101" s="2" t="s">
        <v>309</v>
      </c>
      <c r="C101" s="2" t="s">
        <v>93</v>
      </c>
      <c r="D101" s="2" t="s">
        <v>93</v>
      </c>
      <c r="F101" s="2" t="s">
        <v>99</v>
      </c>
      <c r="G101" s="30">
        <v>17.600000000000001</v>
      </c>
      <c r="H101" s="30">
        <v>32</v>
      </c>
      <c r="I101" s="30">
        <v>35</v>
      </c>
      <c r="J101" s="30">
        <v>35.99</v>
      </c>
      <c r="K101" s="30">
        <v>30.9</v>
      </c>
    </row>
    <row r="102" spans="1:13" x14ac:dyDescent="0.35">
      <c r="A102" s="2">
        <v>101</v>
      </c>
      <c r="B102" s="2" t="s">
        <v>308</v>
      </c>
      <c r="C102" s="2" t="s">
        <v>93</v>
      </c>
      <c r="D102" s="2" t="s">
        <v>93</v>
      </c>
      <c r="F102" s="2" t="s">
        <v>339</v>
      </c>
      <c r="G102" s="30">
        <v>4.4000000000000004</v>
      </c>
      <c r="H102" s="30">
        <v>10</v>
      </c>
      <c r="I102" s="30">
        <v>10</v>
      </c>
      <c r="J102" s="30">
        <v>14</v>
      </c>
      <c r="K102" s="30">
        <v>9.5</v>
      </c>
    </row>
    <row r="103" spans="1:13" x14ac:dyDescent="0.35">
      <c r="A103" s="2">
        <v>102</v>
      </c>
      <c r="B103" s="2" t="s">
        <v>309</v>
      </c>
      <c r="C103" s="2" t="s">
        <v>93</v>
      </c>
      <c r="D103" s="2" t="s">
        <v>93</v>
      </c>
      <c r="F103" s="2" t="s">
        <v>340</v>
      </c>
      <c r="G103" s="30">
        <v>4.4000000000000004</v>
      </c>
      <c r="H103" s="30">
        <v>10</v>
      </c>
      <c r="I103" s="30">
        <v>10</v>
      </c>
      <c r="J103" s="30">
        <v>14</v>
      </c>
      <c r="K103" s="30">
        <v>9.5</v>
      </c>
      <c r="L103" s="30">
        <v>8.25</v>
      </c>
      <c r="M103" s="30">
        <v>7.5</v>
      </c>
    </row>
    <row r="104" spans="1:13" x14ac:dyDescent="0.35">
      <c r="A104" s="2">
        <v>103</v>
      </c>
      <c r="B104" s="2" t="s">
        <v>308</v>
      </c>
      <c r="C104" s="2" t="s">
        <v>93</v>
      </c>
      <c r="D104" s="2" t="s">
        <v>93</v>
      </c>
      <c r="F104" s="2" t="s">
        <v>322</v>
      </c>
      <c r="G104" s="30">
        <v>25.3</v>
      </c>
      <c r="H104" s="30">
        <v>49</v>
      </c>
      <c r="I104" s="30">
        <v>55</v>
      </c>
      <c r="J104" s="30">
        <v>54.45</v>
      </c>
      <c r="K104" s="30">
        <v>49</v>
      </c>
    </row>
    <row r="105" spans="1:13" x14ac:dyDescent="0.35">
      <c r="A105" s="2">
        <v>104</v>
      </c>
      <c r="B105" s="2" t="s">
        <v>309</v>
      </c>
      <c r="C105" s="2" t="s">
        <v>93</v>
      </c>
      <c r="D105" s="2" t="s">
        <v>93</v>
      </c>
      <c r="F105" s="2" t="s">
        <v>100</v>
      </c>
      <c r="G105" s="30">
        <v>16.5</v>
      </c>
      <c r="H105" s="30">
        <v>38</v>
      </c>
      <c r="I105" s="30">
        <v>40</v>
      </c>
      <c r="J105" s="30">
        <v>41.99</v>
      </c>
    </row>
    <row r="106" spans="1:13" x14ac:dyDescent="0.35">
      <c r="A106" s="2">
        <v>105</v>
      </c>
      <c r="B106" s="2" t="s">
        <v>308</v>
      </c>
      <c r="C106" s="2" t="s">
        <v>93</v>
      </c>
      <c r="D106" s="2" t="s">
        <v>93</v>
      </c>
      <c r="F106" s="2" t="s">
        <v>101</v>
      </c>
      <c r="G106" s="30">
        <v>6.5</v>
      </c>
      <c r="I106" s="30">
        <v>18</v>
      </c>
    </row>
    <row r="107" spans="1:13" x14ac:dyDescent="0.35">
      <c r="A107" s="2">
        <v>106</v>
      </c>
      <c r="B107" s="2" t="s">
        <v>309</v>
      </c>
      <c r="C107" s="2" t="s">
        <v>93</v>
      </c>
      <c r="D107" s="2" t="s">
        <v>93</v>
      </c>
      <c r="F107" s="2" t="s">
        <v>102</v>
      </c>
      <c r="G107" s="30">
        <v>5.5</v>
      </c>
      <c r="I107" s="30">
        <v>16</v>
      </c>
    </row>
    <row r="108" spans="1:13" x14ac:dyDescent="0.35">
      <c r="A108" s="2">
        <v>107</v>
      </c>
      <c r="B108" s="2" t="s">
        <v>308</v>
      </c>
      <c r="C108" s="2" t="s">
        <v>93</v>
      </c>
      <c r="D108" s="2" t="s">
        <v>93</v>
      </c>
      <c r="F108" s="2" t="s">
        <v>103</v>
      </c>
      <c r="G108" s="30">
        <v>2.9</v>
      </c>
      <c r="I108" s="30">
        <v>8</v>
      </c>
    </row>
    <row r="109" spans="1:13" x14ac:dyDescent="0.35">
      <c r="A109" s="2">
        <v>108</v>
      </c>
      <c r="B109" s="2" t="s">
        <v>309</v>
      </c>
      <c r="C109" s="2" t="s">
        <v>93</v>
      </c>
      <c r="D109" s="2" t="s">
        <v>93</v>
      </c>
      <c r="F109" s="2" t="s">
        <v>104</v>
      </c>
      <c r="G109" s="30">
        <v>6.5</v>
      </c>
      <c r="I109" s="30">
        <v>18</v>
      </c>
    </row>
    <row r="110" spans="1:13" x14ac:dyDescent="0.35">
      <c r="A110" s="2">
        <v>109</v>
      </c>
      <c r="B110" s="2" t="s">
        <v>308</v>
      </c>
      <c r="C110" s="2" t="s">
        <v>93</v>
      </c>
      <c r="D110" s="2" t="s">
        <v>93</v>
      </c>
      <c r="F110" s="2" t="s">
        <v>105</v>
      </c>
      <c r="G110" s="30">
        <v>5.5</v>
      </c>
      <c r="I110" s="30">
        <v>16</v>
      </c>
    </row>
    <row r="111" spans="1:13" x14ac:dyDescent="0.35">
      <c r="A111" s="2">
        <v>110</v>
      </c>
      <c r="B111" s="2" t="s">
        <v>309</v>
      </c>
      <c r="C111" s="2" t="s">
        <v>93</v>
      </c>
      <c r="D111" s="2" t="s">
        <v>93</v>
      </c>
      <c r="F111" s="2" t="s">
        <v>106</v>
      </c>
      <c r="G111" s="30">
        <v>2.9</v>
      </c>
      <c r="I111" s="30">
        <v>8</v>
      </c>
    </row>
    <row r="112" spans="1:13" x14ac:dyDescent="0.35">
      <c r="A112" s="2">
        <v>111</v>
      </c>
      <c r="B112" s="2" t="s">
        <v>308</v>
      </c>
      <c r="C112" s="2" t="s">
        <v>93</v>
      </c>
      <c r="D112" s="2" t="s">
        <v>93</v>
      </c>
      <c r="F112" s="2" t="s">
        <v>107</v>
      </c>
      <c r="G112" s="30">
        <v>6.5</v>
      </c>
      <c r="I112" s="30">
        <v>18</v>
      </c>
    </row>
    <row r="113" spans="1:9" x14ac:dyDescent="0.35">
      <c r="A113" s="2">
        <v>112</v>
      </c>
      <c r="B113" s="2" t="s">
        <v>309</v>
      </c>
      <c r="C113" s="2" t="s">
        <v>93</v>
      </c>
      <c r="D113" s="2" t="s">
        <v>93</v>
      </c>
      <c r="F113" s="2" t="s">
        <v>108</v>
      </c>
      <c r="G113" s="30">
        <v>5.5</v>
      </c>
      <c r="I113" s="30">
        <v>16</v>
      </c>
    </row>
    <row r="114" spans="1:9" x14ac:dyDescent="0.35">
      <c r="A114" s="2">
        <v>113</v>
      </c>
      <c r="B114" s="2" t="s">
        <v>308</v>
      </c>
      <c r="C114" s="2" t="s">
        <v>93</v>
      </c>
      <c r="D114" s="2" t="s">
        <v>93</v>
      </c>
      <c r="F114" s="2" t="s">
        <v>109</v>
      </c>
      <c r="G114" s="30">
        <v>2.9</v>
      </c>
      <c r="I114" s="30">
        <v>8</v>
      </c>
    </row>
    <row r="115" spans="1:9" x14ac:dyDescent="0.35">
      <c r="A115" s="2">
        <v>114</v>
      </c>
      <c r="B115" s="2" t="s">
        <v>309</v>
      </c>
      <c r="C115" s="2" t="s">
        <v>93</v>
      </c>
      <c r="D115" s="2" t="s">
        <v>93</v>
      </c>
      <c r="F115" s="2" t="s">
        <v>110</v>
      </c>
      <c r="G115" s="30">
        <v>6.5</v>
      </c>
      <c r="I115" s="30">
        <v>18</v>
      </c>
    </row>
    <row r="116" spans="1:9" x14ac:dyDescent="0.35">
      <c r="A116" s="2">
        <v>115</v>
      </c>
      <c r="B116" s="2" t="s">
        <v>308</v>
      </c>
      <c r="C116" s="2" t="s">
        <v>93</v>
      </c>
      <c r="D116" s="2" t="s">
        <v>93</v>
      </c>
      <c r="F116" s="2" t="s">
        <v>111</v>
      </c>
      <c r="G116" s="30">
        <v>5.5</v>
      </c>
      <c r="I116" s="30">
        <v>16</v>
      </c>
    </row>
    <row r="117" spans="1:9" x14ac:dyDescent="0.35">
      <c r="A117" s="2">
        <v>116</v>
      </c>
      <c r="B117" s="2" t="s">
        <v>309</v>
      </c>
      <c r="C117" s="2" t="s">
        <v>93</v>
      </c>
      <c r="D117" s="2" t="s">
        <v>93</v>
      </c>
      <c r="F117" s="2" t="s">
        <v>112</v>
      </c>
      <c r="G117" s="30">
        <v>2.9</v>
      </c>
      <c r="I117" s="30">
        <v>8</v>
      </c>
    </row>
    <row r="118" spans="1:9" x14ac:dyDescent="0.35">
      <c r="A118" s="2">
        <v>117</v>
      </c>
      <c r="B118" s="2" t="s">
        <v>308</v>
      </c>
      <c r="C118" s="2" t="s">
        <v>93</v>
      </c>
      <c r="D118" s="2" t="s">
        <v>93</v>
      </c>
      <c r="F118" s="2" t="s">
        <v>113</v>
      </c>
      <c r="G118" s="30">
        <v>6.5</v>
      </c>
      <c r="I118" s="30">
        <v>18</v>
      </c>
    </row>
    <row r="119" spans="1:9" x14ac:dyDescent="0.35">
      <c r="A119" s="2">
        <v>118</v>
      </c>
      <c r="B119" s="2" t="s">
        <v>309</v>
      </c>
      <c r="C119" s="2" t="s">
        <v>93</v>
      </c>
      <c r="D119" s="2" t="s">
        <v>93</v>
      </c>
      <c r="F119" s="2" t="s">
        <v>114</v>
      </c>
      <c r="G119" s="30">
        <v>5.5</v>
      </c>
      <c r="I119" s="30">
        <v>16</v>
      </c>
    </row>
    <row r="120" spans="1:9" x14ac:dyDescent="0.35">
      <c r="A120" s="2">
        <v>119</v>
      </c>
      <c r="B120" s="2" t="s">
        <v>308</v>
      </c>
      <c r="C120" s="2" t="s">
        <v>93</v>
      </c>
      <c r="D120" s="2" t="s">
        <v>93</v>
      </c>
      <c r="F120" s="2" t="s">
        <v>115</v>
      </c>
      <c r="G120" s="30">
        <v>2.9</v>
      </c>
      <c r="I120" s="30">
        <v>8</v>
      </c>
    </row>
    <row r="121" spans="1:9" x14ac:dyDescent="0.35">
      <c r="A121" s="2">
        <v>120</v>
      </c>
      <c r="B121" s="2" t="s">
        <v>309</v>
      </c>
      <c r="C121" s="2" t="s">
        <v>93</v>
      </c>
      <c r="D121" s="2" t="s">
        <v>93</v>
      </c>
      <c r="F121" s="2" t="s">
        <v>116</v>
      </c>
      <c r="G121" s="30">
        <v>6.5</v>
      </c>
      <c r="I121" s="30">
        <v>18</v>
      </c>
    </row>
    <row r="122" spans="1:9" x14ac:dyDescent="0.35">
      <c r="A122" s="2">
        <v>121</v>
      </c>
      <c r="B122" s="2" t="s">
        <v>308</v>
      </c>
      <c r="C122" s="2" t="s">
        <v>93</v>
      </c>
      <c r="D122" s="2" t="s">
        <v>93</v>
      </c>
      <c r="F122" s="2" t="s">
        <v>117</v>
      </c>
      <c r="G122" s="30">
        <v>5.5</v>
      </c>
      <c r="I122" s="30">
        <v>16</v>
      </c>
    </row>
    <row r="123" spans="1:9" x14ac:dyDescent="0.35">
      <c r="A123" s="2">
        <v>122</v>
      </c>
      <c r="B123" s="2" t="s">
        <v>309</v>
      </c>
      <c r="C123" s="2" t="s">
        <v>93</v>
      </c>
      <c r="D123" s="2" t="s">
        <v>93</v>
      </c>
      <c r="F123" s="2" t="s">
        <v>118</v>
      </c>
      <c r="G123" s="30">
        <v>9</v>
      </c>
      <c r="I123" s="30">
        <v>18</v>
      </c>
    </row>
    <row r="124" spans="1:9" x14ac:dyDescent="0.35">
      <c r="A124" s="2">
        <v>123</v>
      </c>
      <c r="B124" s="2" t="s">
        <v>308</v>
      </c>
      <c r="C124" s="2" t="s">
        <v>93</v>
      </c>
      <c r="D124" s="2" t="s">
        <v>93</v>
      </c>
      <c r="F124" s="2" t="s">
        <v>119</v>
      </c>
      <c r="G124" s="30">
        <v>15</v>
      </c>
      <c r="I124" s="30">
        <v>38</v>
      </c>
    </row>
    <row r="125" spans="1:9" x14ac:dyDescent="0.35">
      <c r="A125" s="2">
        <v>124</v>
      </c>
      <c r="B125" s="2" t="s">
        <v>309</v>
      </c>
      <c r="C125" s="2" t="s">
        <v>93</v>
      </c>
      <c r="D125" s="2" t="s">
        <v>93</v>
      </c>
      <c r="F125" s="2" t="s">
        <v>327</v>
      </c>
      <c r="G125" s="30">
        <v>26</v>
      </c>
      <c r="I125" s="30">
        <v>65</v>
      </c>
    </row>
    <row r="126" spans="1:9" x14ac:dyDescent="0.35">
      <c r="A126" s="2">
        <v>125</v>
      </c>
      <c r="B126" s="2" t="s">
        <v>308</v>
      </c>
      <c r="C126" s="2" t="s">
        <v>93</v>
      </c>
      <c r="D126" s="2" t="s">
        <v>93</v>
      </c>
      <c r="F126" s="2" t="s">
        <v>119</v>
      </c>
      <c r="G126" s="30">
        <v>15</v>
      </c>
      <c r="I126" s="30">
        <v>38</v>
      </c>
    </row>
    <row r="127" spans="1:9" x14ac:dyDescent="0.35">
      <c r="A127" s="2">
        <v>126</v>
      </c>
      <c r="B127" s="2" t="s">
        <v>309</v>
      </c>
      <c r="C127" s="2" t="s">
        <v>93</v>
      </c>
      <c r="D127" s="2" t="s">
        <v>93</v>
      </c>
      <c r="F127" s="2" t="s">
        <v>120</v>
      </c>
      <c r="G127" s="30">
        <v>26</v>
      </c>
      <c r="I127" s="30">
        <v>65</v>
      </c>
    </row>
    <row r="128" spans="1:9" x14ac:dyDescent="0.35">
      <c r="A128" s="2">
        <v>127</v>
      </c>
      <c r="B128" s="2" t="s">
        <v>308</v>
      </c>
      <c r="C128" s="2" t="s">
        <v>93</v>
      </c>
      <c r="D128" s="2" t="s">
        <v>93</v>
      </c>
      <c r="F128" s="2" t="s">
        <v>121</v>
      </c>
      <c r="G128" s="30">
        <v>14</v>
      </c>
      <c r="I128" s="30">
        <v>30</v>
      </c>
    </row>
    <row r="129" spans="1:9" x14ac:dyDescent="0.35">
      <c r="A129" s="2">
        <v>128</v>
      </c>
      <c r="B129" s="2" t="s">
        <v>309</v>
      </c>
      <c r="C129" s="2" t="s">
        <v>93</v>
      </c>
      <c r="D129" s="2" t="s">
        <v>93</v>
      </c>
      <c r="F129" s="2" t="s">
        <v>306</v>
      </c>
      <c r="G129" s="30">
        <v>14</v>
      </c>
      <c r="I129" s="30">
        <v>30</v>
      </c>
    </row>
    <row r="130" spans="1:9" x14ac:dyDescent="0.35">
      <c r="A130" s="2">
        <v>129</v>
      </c>
      <c r="B130" s="2" t="s">
        <v>308</v>
      </c>
      <c r="C130" s="2" t="s">
        <v>93</v>
      </c>
      <c r="D130" s="2" t="s">
        <v>93</v>
      </c>
      <c r="F130" s="2" t="s">
        <v>122</v>
      </c>
      <c r="G130" s="30">
        <v>20</v>
      </c>
      <c r="I130" s="30">
        <v>50</v>
      </c>
    </row>
    <row r="131" spans="1:9" x14ac:dyDescent="0.35">
      <c r="A131" s="2">
        <v>130</v>
      </c>
      <c r="B131" s="2" t="s">
        <v>309</v>
      </c>
      <c r="C131" s="2" t="s">
        <v>93</v>
      </c>
      <c r="D131" s="2" t="s">
        <v>93</v>
      </c>
      <c r="F131" s="2" t="s">
        <v>123</v>
      </c>
      <c r="G131" s="30">
        <v>11</v>
      </c>
      <c r="I131" s="30">
        <v>24</v>
      </c>
    </row>
    <row r="132" spans="1:9" x14ac:dyDescent="0.35">
      <c r="A132" s="2">
        <v>131</v>
      </c>
      <c r="B132" s="2" t="s">
        <v>308</v>
      </c>
      <c r="C132" s="2" t="s">
        <v>93</v>
      </c>
      <c r="D132" s="2" t="s">
        <v>93</v>
      </c>
      <c r="F132" s="2" t="s">
        <v>262</v>
      </c>
      <c r="G132" s="30">
        <v>7</v>
      </c>
      <c r="I132" s="30">
        <v>10</v>
      </c>
    </row>
    <row r="133" spans="1:9" x14ac:dyDescent="0.35">
      <c r="A133" s="2">
        <v>132</v>
      </c>
      <c r="B133" s="2" t="s">
        <v>309</v>
      </c>
      <c r="C133" s="2" t="s">
        <v>93</v>
      </c>
      <c r="D133" s="2" t="s">
        <v>93</v>
      </c>
      <c r="F133" s="2" t="s">
        <v>124</v>
      </c>
      <c r="G133" s="30">
        <v>5</v>
      </c>
      <c r="I133" s="30">
        <v>14.99</v>
      </c>
    </row>
    <row r="134" spans="1:9" x14ac:dyDescent="0.35">
      <c r="A134" s="2">
        <v>133</v>
      </c>
      <c r="B134" s="2" t="s">
        <v>308</v>
      </c>
      <c r="C134" s="2" t="s">
        <v>93</v>
      </c>
      <c r="D134" s="2" t="s">
        <v>93</v>
      </c>
      <c r="F134" s="2" t="s">
        <v>125</v>
      </c>
      <c r="G134" s="30">
        <v>3.5</v>
      </c>
      <c r="I134" s="30">
        <v>8</v>
      </c>
    </row>
    <row r="135" spans="1:9" x14ac:dyDescent="0.35">
      <c r="A135" s="2">
        <v>134</v>
      </c>
      <c r="B135" s="2" t="s">
        <v>309</v>
      </c>
      <c r="C135" s="2" t="s">
        <v>93</v>
      </c>
      <c r="D135" s="2" t="s">
        <v>93</v>
      </c>
      <c r="F135" s="2" t="s">
        <v>126</v>
      </c>
      <c r="G135" s="30">
        <v>5</v>
      </c>
      <c r="I135" s="30">
        <v>14.99</v>
      </c>
    </row>
    <row r="136" spans="1:9" x14ac:dyDescent="0.35">
      <c r="A136" s="2">
        <v>135</v>
      </c>
      <c r="B136" s="2" t="s">
        <v>308</v>
      </c>
      <c r="C136" s="2" t="s">
        <v>93</v>
      </c>
      <c r="D136" s="2" t="s">
        <v>93</v>
      </c>
      <c r="F136" s="2" t="s">
        <v>127</v>
      </c>
      <c r="G136" s="30">
        <v>3.5</v>
      </c>
      <c r="I136" s="30">
        <v>8</v>
      </c>
    </row>
    <row r="137" spans="1:9" x14ac:dyDescent="0.35">
      <c r="A137" s="2">
        <v>136</v>
      </c>
      <c r="B137" s="2" t="s">
        <v>309</v>
      </c>
      <c r="C137" s="2" t="s">
        <v>93</v>
      </c>
      <c r="D137" s="2" t="s">
        <v>93</v>
      </c>
      <c r="F137" s="2" t="s">
        <v>128</v>
      </c>
      <c r="G137" s="30">
        <v>5.5</v>
      </c>
      <c r="H137" s="30">
        <v>14.99</v>
      </c>
      <c r="I137" s="30">
        <v>25</v>
      </c>
    </row>
    <row r="138" spans="1:9" x14ac:dyDescent="0.35">
      <c r="A138" s="2">
        <v>137</v>
      </c>
      <c r="B138" s="2" t="s">
        <v>308</v>
      </c>
      <c r="C138" s="2" t="s">
        <v>93</v>
      </c>
      <c r="D138" s="2" t="s">
        <v>93</v>
      </c>
      <c r="F138" s="2" t="s">
        <v>129</v>
      </c>
      <c r="G138" s="30">
        <v>3.5</v>
      </c>
      <c r="I138" s="30">
        <v>8</v>
      </c>
    </row>
    <row r="139" spans="1:9" x14ac:dyDescent="0.35">
      <c r="A139" s="2">
        <v>138</v>
      </c>
      <c r="B139" s="2" t="s">
        <v>309</v>
      </c>
      <c r="C139" s="2" t="s">
        <v>93</v>
      </c>
      <c r="D139" s="2" t="s">
        <v>93</v>
      </c>
      <c r="F139" s="2" t="s">
        <v>130</v>
      </c>
      <c r="G139" s="30">
        <v>5</v>
      </c>
      <c r="I139" s="30">
        <v>14.99</v>
      </c>
    </row>
    <row r="140" spans="1:9" x14ac:dyDescent="0.35">
      <c r="A140" s="2">
        <v>139</v>
      </c>
      <c r="B140" s="2" t="s">
        <v>308</v>
      </c>
      <c r="C140" s="2" t="s">
        <v>93</v>
      </c>
      <c r="D140" s="2" t="s">
        <v>93</v>
      </c>
      <c r="F140" s="2" t="s">
        <v>131</v>
      </c>
      <c r="G140" s="30">
        <v>3.5</v>
      </c>
      <c r="I140" s="30">
        <v>8</v>
      </c>
    </row>
    <row r="141" spans="1:9" x14ac:dyDescent="0.35">
      <c r="A141" s="2">
        <v>140</v>
      </c>
      <c r="B141" s="2" t="s">
        <v>309</v>
      </c>
      <c r="C141" s="2" t="s">
        <v>93</v>
      </c>
      <c r="D141" s="2" t="s">
        <v>93</v>
      </c>
      <c r="F141" s="2" t="s">
        <v>132</v>
      </c>
      <c r="G141" s="30">
        <v>4</v>
      </c>
      <c r="I141" s="30">
        <v>8</v>
      </c>
    </row>
    <row r="142" spans="1:9" x14ac:dyDescent="0.35">
      <c r="A142" s="2">
        <v>141</v>
      </c>
      <c r="B142" s="2" t="s">
        <v>308</v>
      </c>
      <c r="C142" s="2" t="s">
        <v>93</v>
      </c>
      <c r="D142" s="2" t="s">
        <v>93</v>
      </c>
      <c r="F142" s="2" t="s">
        <v>133</v>
      </c>
      <c r="G142" s="30">
        <v>14</v>
      </c>
      <c r="I142" s="30">
        <v>28</v>
      </c>
    </row>
    <row r="143" spans="1:9" x14ac:dyDescent="0.35">
      <c r="A143" s="2">
        <v>142</v>
      </c>
      <c r="B143" s="2" t="s">
        <v>309</v>
      </c>
      <c r="C143" s="2" t="s">
        <v>93</v>
      </c>
      <c r="D143" s="2" t="s">
        <v>93</v>
      </c>
      <c r="F143" s="2" t="s">
        <v>134</v>
      </c>
      <c r="G143" s="30">
        <v>17.5</v>
      </c>
      <c r="I143" s="30">
        <v>35</v>
      </c>
    </row>
    <row r="144" spans="1:9" x14ac:dyDescent="0.35">
      <c r="A144" s="2">
        <v>143</v>
      </c>
      <c r="B144" s="2" t="s">
        <v>308</v>
      </c>
      <c r="C144" s="2" t="s">
        <v>93</v>
      </c>
      <c r="D144" s="2" t="s">
        <v>93</v>
      </c>
      <c r="F144" s="2" t="s">
        <v>135</v>
      </c>
      <c r="G144" s="30">
        <v>30</v>
      </c>
      <c r="I144" s="30">
        <v>60</v>
      </c>
    </row>
    <row r="145" spans="1:9" x14ac:dyDescent="0.35">
      <c r="A145" s="2">
        <v>144</v>
      </c>
      <c r="B145" s="2" t="s">
        <v>309</v>
      </c>
      <c r="C145" s="2" t="s">
        <v>93</v>
      </c>
      <c r="D145" s="2" t="s">
        <v>93</v>
      </c>
      <c r="F145" s="2" t="s">
        <v>136</v>
      </c>
      <c r="G145" s="30">
        <v>90</v>
      </c>
      <c r="I145" s="30">
        <v>189</v>
      </c>
    </row>
    <row r="146" spans="1:9" x14ac:dyDescent="0.35">
      <c r="A146" s="2">
        <v>145</v>
      </c>
      <c r="B146" s="2" t="s">
        <v>308</v>
      </c>
      <c r="C146" s="2" t="s">
        <v>137</v>
      </c>
      <c r="D146" s="2" t="s">
        <v>137</v>
      </c>
      <c r="F146" s="2" t="s">
        <v>138</v>
      </c>
      <c r="G146" s="30">
        <v>44</v>
      </c>
      <c r="I146" s="30">
        <v>80</v>
      </c>
    </row>
    <row r="147" spans="1:9" x14ac:dyDescent="0.35">
      <c r="A147" s="2">
        <v>146</v>
      </c>
      <c r="B147" s="2" t="s">
        <v>309</v>
      </c>
      <c r="C147" s="2" t="s">
        <v>137</v>
      </c>
      <c r="D147" s="2" t="s">
        <v>137</v>
      </c>
      <c r="F147" s="2" t="s">
        <v>139</v>
      </c>
      <c r="G147" s="30">
        <v>19</v>
      </c>
      <c r="I147" s="30">
        <v>30</v>
      </c>
    </row>
    <row r="148" spans="1:9" x14ac:dyDescent="0.35">
      <c r="A148" s="2">
        <v>147</v>
      </c>
      <c r="B148" s="2" t="s">
        <v>308</v>
      </c>
      <c r="C148" s="2" t="s">
        <v>137</v>
      </c>
      <c r="D148" s="2" t="s">
        <v>137</v>
      </c>
      <c r="F148" s="2" t="s">
        <v>140</v>
      </c>
      <c r="G148" s="30">
        <v>78</v>
      </c>
      <c r="I148" s="30">
        <v>159</v>
      </c>
    </row>
    <row r="149" spans="1:9" x14ac:dyDescent="0.35">
      <c r="A149" s="2">
        <v>148</v>
      </c>
      <c r="B149" s="2" t="s">
        <v>309</v>
      </c>
      <c r="C149" s="2" t="s">
        <v>137</v>
      </c>
      <c r="D149" s="2" t="s">
        <v>137</v>
      </c>
      <c r="F149" s="2" t="s">
        <v>141</v>
      </c>
      <c r="G149" s="30">
        <v>40</v>
      </c>
      <c r="I149" s="30">
        <v>120</v>
      </c>
    </row>
    <row r="150" spans="1:9" x14ac:dyDescent="0.35">
      <c r="A150" s="2">
        <v>149</v>
      </c>
      <c r="B150" s="2" t="s">
        <v>308</v>
      </c>
      <c r="C150" s="2" t="s">
        <v>137</v>
      </c>
      <c r="D150" s="2" t="s">
        <v>137</v>
      </c>
      <c r="F150" s="2" t="s">
        <v>142</v>
      </c>
      <c r="G150" s="30">
        <v>35</v>
      </c>
      <c r="I150" s="30">
        <v>100</v>
      </c>
    </row>
    <row r="151" spans="1:9" x14ac:dyDescent="0.35">
      <c r="A151" s="2">
        <v>150</v>
      </c>
      <c r="B151" s="2" t="s">
        <v>309</v>
      </c>
      <c r="C151" s="2" t="s">
        <v>137</v>
      </c>
      <c r="D151" s="2" t="s">
        <v>137</v>
      </c>
      <c r="F151" s="2" t="s">
        <v>143</v>
      </c>
      <c r="G151" s="30">
        <v>96</v>
      </c>
      <c r="I151" s="30">
        <v>189</v>
      </c>
    </row>
    <row r="152" spans="1:9" x14ac:dyDescent="0.35">
      <c r="A152" s="2">
        <v>151</v>
      </c>
      <c r="B152" s="2" t="s">
        <v>308</v>
      </c>
      <c r="C152" s="2" t="s">
        <v>137</v>
      </c>
      <c r="D152" s="2" t="s">
        <v>137</v>
      </c>
      <c r="F152" s="2" t="s">
        <v>144</v>
      </c>
      <c r="G152" s="30">
        <v>55</v>
      </c>
      <c r="I152" s="30">
        <v>150</v>
      </c>
    </row>
    <row r="153" spans="1:9" x14ac:dyDescent="0.35">
      <c r="A153" s="2">
        <v>152</v>
      </c>
      <c r="B153" s="2" t="s">
        <v>309</v>
      </c>
      <c r="C153" s="2" t="s">
        <v>137</v>
      </c>
      <c r="D153" s="2" t="s">
        <v>137</v>
      </c>
      <c r="F153" s="2" t="s">
        <v>145</v>
      </c>
      <c r="G153" s="30">
        <v>50</v>
      </c>
      <c r="I153" s="30">
        <v>130</v>
      </c>
    </row>
    <row r="154" spans="1:9" x14ac:dyDescent="0.35">
      <c r="A154" s="2">
        <v>153</v>
      </c>
      <c r="B154" s="2" t="s">
        <v>308</v>
      </c>
      <c r="C154" s="2" t="s">
        <v>137</v>
      </c>
      <c r="D154" s="2" t="s">
        <v>137</v>
      </c>
      <c r="F154" s="2" t="s">
        <v>162</v>
      </c>
      <c r="G154" s="30">
        <v>32</v>
      </c>
      <c r="I154" s="30">
        <v>89</v>
      </c>
    </row>
    <row r="155" spans="1:9" x14ac:dyDescent="0.35">
      <c r="A155" s="2">
        <v>154</v>
      </c>
      <c r="B155" s="2" t="s">
        <v>309</v>
      </c>
      <c r="C155" s="2" t="s">
        <v>137</v>
      </c>
      <c r="D155" s="2" t="s">
        <v>137</v>
      </c>
      <c r="F155" s="2" t="s">
        <v>163</v>
      </c>
      <c r="G155" s="30">
        <v>42</v>
      </c>
      <c r="I155" s="30">
        <v>120</v>
      </c>
    </row>
    <row r="156" spans="1:9" x14ac:dyDescent="0.35">
      <c r="A156" s="2">
        <v>155</v>
      </c>
      <c r="B156" s="2" t="s">
        <v>308</v>
      </c>
      <c r="C156" s="2" t="s">
        <v>137</v>
      </c>
      <c r="D156" s="2" t="s">
        <v>137</v>
      </c>
      <c r="F156" s="2" t="s">
        <v>164</v>
      </c>
      <c r="G156" s="30">
        <v>79</v>
      </c>
      <c r="I156" s="30">
        <v>189</v>
      </c>
    </row>
    <row r="157" spans="1:9" x14ac:dyDescent="0.35">
      <c r="A157" s="2">
        <v>156</v>
      </c>
      <c r="B157" s="2" t="s">
        <v>309</v>
      </c>
      <c r="C157" s="2" t="s">
        <v>137</v>
      </c>
      <c r="D157" s="2" t="s">
        <v>137</v>
      </c>
      <c r="F157" s="2" t="s">
        <v>219</v>
      </c>
      <c r="G157" s="30">
        <v>24</v>
      </c>
      <c r="I157" s="30">
        <v>60</v>
      </c>
    </row>
    <row r="158" spans="1:9" x14ac:dyDescent="0.35">
      <c r="A158" s="2">
        <v>157</v>
      </c>
      <c r="B158" s="2" t="s">
        <v>308</v>
      </c>
      <c r="C158" s="2" t="s">
        <v>137</v>
      </c>
      <c r="D158" s="2" t="s">
        <v>137</v>
      </c>
      <c r="F158" s="2" t="s">
        <v>175</v>
      </c>
      <c r="G158" s="30">
        <v>19</v>
      </c>
      <c r="I158" s="30">
        <v>30</v>
      </c>
    </row>
    <row r="159" spans="1:9" x14ac:dyDescent="0.35">
      <c r="A159" s="2">
        <v>158</v>
      </c>
      <c r="B159" s="2" t="s">
        <v>309</v>
      </c>
      <c r="C159" s="2" t="s">
        <v>137</v>
      </c>
      <c r="D159" s="2" t="s">
        <v>137</v>
      </c>
      <c r="F159" s="2" t="s">
        <v>176</v>
      </c>
      <c r="G159" s="30">
        <v>110</v>
      </c>
      <c r="I159" s="30">
        <v>159</v>
      </c>
    </row>
    <row r="160" spans="1:9" x14ac:dyDescent="0.35">
      <c r="A160" s="2">
        <v>159</v>
      </c>
      <c r="B160" s="2" t="s">
        <v>308</v>
      </c>
      <c r="C160" s="2" t="s">
        <v>137</v>
      </c>
      <c r="D160" s="2" t="s">
        <v>137</v>
      </c>
      <c r="F160" s="5" t="s">
        <v>169</v>
      </c>
      <c r="G160" s="30">
        <v>76</v>
      </c>
      <c r="I160" s="30">
        <v>159</v>
      </c>
    </row>
    <row r="161" spans="1:9" x14ac:dyDescent="0.35">
      <c r="A161" s="2">
        <v>160</v>
      </c>
      <c r="B161" s="2" t="s">
        <v>309</v>
      </c>
      <c r="C161" s="2" t="s">
        <v>137</v>
      </c>
      <c r="D161" s="2" t="s">
        <v>137</v>
      </c>
      <c r="F161" s="2" t="s">
        <v>170</v>
      </c>
      <c r="G161" s="30">
        <v>79</v>
      </c>
      <c r="I161" s="30">
        <v>159</v>
      </c>
    </row>
    <row r="162" spans="1:9" x14ac:dyDescent="0.35">
      <c r="A162" s="2">
        <v>161</v>
      </c>
      <c r="B162" s="2" t="s">
        <v>308</v>
      </c>
      <c r="C162" s="2" t="s">
        <v>137</v>
      </c>
      <c r="D162" s="2" t="s">
        <v>137</v>
      </c>
      <c r="F162" s="2" t="s">
        <v>171</v>
      </c>
      <c r="G162" s="30">
        <v>74</v>
      </c>
      <c r="I162" s="30">
        <v>159</v>
      </c>
    </row>
    <row r="163" spans="1:9" x14ac:dyDescent="0.35">
      <c r="A163" s="2">
        <v>162</v>
      </c>
      <c r="B163" s="2" t="s">
        <v>309</v>
      </c>
      <c r="C163" s="2" t="s">
        <v>137</v>
      </c>
      <c r="D163" s="2" t="s">
        <v>137</v>
      </c>
      <c r="F163" s="2" t="s">
        <v>212</v>
      </c>
      <c r="G163" s="30">
        <v>129</v>
      </c>
      <c r="I163" s="30">
        <v>189</v>
      </c>
    </row>
    <row r="164" spans="1:9" x14ac:dyDescent="0.35">
      <c r="A164" s="2">
        <v>163</v>
      </c>
      <c r="B164" s="2" t="s">
        <v>308</v>
      </c>
      <c r="C164" s="2" t="s">
        <v>137</v>
      </c>
      <c r="D164" s="2" t="s">
        <v>137</v>
      </c>
      <c r="F164" s="2" t="s">
        <v>172</v>
      </c>
      <c r="G164" s="30">
        <v>94</v>
      </c>
      <c r="I164" s="30">
        <v>189</v>
      </c>
    </row>
    <row r="165" spans="1:9" x14ac:dyDescent="0.35">
      <c r="A165" s="2">
        <v>164</v>
      </c>
      <c r="B165" s="2" t="s">
        <v>309</v>
      </c>
      <c r="C165" s="2" t="s">
        <v>137</v>
      </c>
      <c r="D165" s="2" t="s">
        <v>137</v>
      </c>
      <c r="F165" s="2" t="s">
        <v>173</v>
      </c>
      <c r="G165" s="30">
        <v>92</v>
      </c>
      <c r="I165" s="30">
        <v>189</v>
      </c>
    </row>
    <row r="166" spans="1:9" x14ac:dyDescent="0.35">
      <c r="A166" s="2">
        <v>165</v>
      </c>
      <c r="B166" s="2" t="s">
        <v>308</v>
      </c>
      <c r="C166" s="2" t="s">
        <v>137</v>
      </c>
      <c r="D166" s="2" t="s">
        <v>137</v>
      </c>
      <c r="F166" s="2" t="s">
        <v>174</v>
      </c>
      <c r="G166" s="30">
        <v>94</v>
      </c>
      <c r="I166" s="30">
        <v>189</v>
      </c>
    </row>
    <row r="167" spans="1:9" x14ac:dyDescent="0.35">
      <c r="A167" s="2">
        <v>166</v>
      </c>
      <c r="B167" s="2" t="s">
        <v>309</v>
      </c>
      <c r="C167" s="2" t="s">
        <v>137</v>
      </c>
      <c r="D167" s="2" t="s">
        <v>137</v>
      </c>
      <c r="F167" s="2" t="s">
        <v>177</v>
      </c>
      <c r="G167" s="30">
        <v>86</v>
      </c>
      <c r="I167" s="30">
        <v>189</v>
      </c>
    </row>
    <row r="168" spans="1:9" x14ac:dyDescent="0.35">
      <c r="A168" s="2">
        <v>167</v>
      </c>
      <c r="B168" s="2" t="s">
        <v>308</v>
      </c>
      <c r="C168" s="2" t="s">
        <v>146</v>
      </c>
      <c r="D168" s="2" t="s">
        <v>146</v>
      </c>
      <c r="F168" s="2" t="s">
        <v>147</v>
      </c>
      <c r="G168" s="30">
        <v>24</v>
      </c>
      <c r="I168" s="30">
        <v>80</v>
      </c>
    </row>
    <row r="169" spans="1:9" x14ac:dyDescent="0.35">
      <c r="A169" s="2">
        <v>168</v>
      </c>
      <c r="B169" s="2" t="s">
        <v>309</v>
      </c>
      <c r="C169" s="2" t="s">
        <v>146</v>
      </c>
      <c r="D169" s="2" t="s">
        <v>146</v>
      </c>
      <c r="F169" s="2" t="s">
        <v>148</v>
      </c>
      <c r="G169" s="30">
        <v>24</v>
      </c>
      <c r="I169" s="30">
        <v>80</v>
      </c>
    </row>
    <row r="170" spans="1:9" x14ac:dyDescent="0.35">
      <c r="A170" s="2">
        <v>169</v>
      </c>
      <c r="B170" s="2" t="s">
        <v>308</v>
      </c>
      <c r="C170" s="2" t="s">
        <v>149</v>
      </c>
      <c r="D170" s="2" t="s">
        <v>149</v>
      </c>
      <c r="F170" s="2" t="s">
        <v>150</v>
      </c>
      <c r="G170" s="30">
        <v>19</v>
      </c>
      <c r="I170" s="30">
        <v>49</v>
      </c>
    </row>
    <row r="171" spans="1:9" x14ac:dyDescent="0.35">
      <c r="A171" s="2">
        <v>170</v>
      </c>
      <c r="B171" s="2" t="s">
        <v>309</v>
      </c>
      <c r="C171" s="2" t="s">
        <v>149</v>
      </c>
      <c r="D171" s="2" t="s">
        <v>149</v>
      </c>
      <c r="F171" s="2" t="s">
        <v>151</v>
      </c>
      <c r="G171" s="30">
        <v>19</v>
      </c>
      <c r="I171" s="30">
        <v>49</v>
      </c>
    </row>
    <row r="172" spans="1:9" x14ac:dyDescent="0.35">
      <c r="A172" s="2">
        <v>171</v>
      </c>
      <c r="B172" s="2" t="s">
        <v>308</v>
      </c>
      <c r="C172" s="2" t="s">
        <v>149</v>
      </c>
      <c r="D172" s="2" t="s">
        <v>149</v>
      </c>
      <c r="F172" s="2" t="s">
        <v>152</v>
      </c>
      <c r="G172" s="30">
        <v>19</v>
      </c>
      <c r="I172" s="30">
        <v>49</v>
      </c>
    </row>
    <row r="173" spans="1:9" x14ac:dyDescent="0.35">
      <c r="A173" s="2">
        <v>172</v>
      </c>
      <c r="B173" s="2" t="s">
        <v>309</v>
      </c>
      <c r="C173" s="2" t="s">
        <v>149</v>
      </c>
      <c r="D173" s="2" t="s">
        <v>149</v>
      </c>
      <c r="F173" s="2" t="s">
        <v>153</v>
      </c>
      <c r="G173" s="30">
        <v>19</v>
      </c>
      <c r="I173" s="30">
        <v>49</v>
      </c>
    </row>
    <row r="174" spans="1:9" x14ac:dyDescent="0.35">
      <c r="A174" s="2">
        <v>173</v>
      </c>
      <c r="B174" s="2" t="s">
        <v>308</v>
      </c>
      <c r="C174" s="2" t="s">
        <v>165</v>
      </c>
      <c r="D174" s="2" t="s">
        <v>165</v>
      </c>
      <c r="F174" s="2" t="s">
        <v>166</v>
      </c>
      <c r="G174" s="30">
        <v>439</v>
      </c>
      <c r="I174" s="30">
        <v>460</v>
      </c>
    </row>
    <row r="175" spans="1:9" x14ac:dyDescent="0.35">
      <c r="A175" s="2">
        <v>174</v>
      </c>
      <c r="B175" s="2" t="s">
        <v>309</v>
      </c>
      <c r="C175" s="2" t="s">
        <v>165</v>
      </c>
      <c r="D175" s="2" t="s">
        <v>165</v>
      </c>
      <c r="F175" s="2" t="s">
        <v>167</v>
      </c>
      <c r="G175" s="30">
        <v>439</v>
      </c>
      <c r="I175" s="30">
        <v>460</v>
      </c>
    </row>
    <row r="176" spans="1:9" x14ac:dyDescent="0.35">
      <c r="A176" s="2">
        <v>175</v>
      </c>
      <c r="B176" s="2" t="s">
        <v>308</v>
      </c>
      <c r="C176" s="2" t="s">
        <v>165</v>
      </c>
      <c r="D176" s="2" t="s">
        <v>165</v>
      </c>
      <c r="F176" s="2" t="s">
        <v>168</v>
      </c>
      <c r="G176" s="30">
        <v>13.5</v>
      </c>
      <c r="I176" s="30">
        <v>25</v>
      </c>
    </row>
    <row r="177" spans="1:9" x14ac:dyDescent="0.35">
      <c r="A177" s="2">
        <v>176</v>
      </c>
      <c r="B177" s="2" t="s">
        <v>309</v>
      </c>
      <c r="C177" s="2" t="s">
        <v>178</v>
      </c>
      <c r="D177" s="2" t="s">
        <v>178</v>
      </c>
      <c r="F177" s="2" t="s">
        <v>179</v>
      </c>
      <c r="G177" s="30">
        <v>27</v>
      </c>
      <c r="I177" s="30">
        <v>50</v>
      </c>
    </row>
    <row r="178" spans="1:9" x14ac:dyDescent="0.35">
      <c r="A178" s="2">
        <v>177</v>
      </c>
      <c r="B178" s="2" t="s">
        <v>308</v>
      </c>
      <c r="C178" s="2" t="s">
        <v>178</v>
      </c>
      <c r="D178" s="2" t="s">
        <v>178</v>
      </c>
      <c r="F178" s="2" t="s">
        <v>180</v>
      </c>
      <c r="G178" s="30">
        <v>27</v>
      </c>
      <c r="I178" s="30">
        <v>50</v>
      </c>
    </row>
    <row r="179" spans="1:9" x14ac:dyDescent="0.35">
      <c r="A179" s="2">
        <v>178</v>
      </c>
      <c r="B179" s="2" t="s">
        <v>309</v>
      </c>
      <c r="C179" s="2" t="s">
        <v>178</v>
      </c>
      <c r="D179" s="2" t="s">
        <v>178</v>
      </c>
      <c r="F179" s="2" t="s">
        <v>181</v>
      </c>
      <c r="G179" s="30">
        <v>27</v>
      </c>
      <c r="I179" s="30">
        <v>50</v>
      </c>
    </row>
    <row r="180" spans="1:9" x14ac:dyDescent="0.35">
      <c r="A180" s="2">
        <v>179</v>
      </c>
      <c r="B180" s="2" t="s">
        <v>308</v>
      </c>
      <c r="C180" s="2" t="s">
        <v>178</v>
      </c>
      <c r="D180" s="2" t="s">
        <v>178</v>
      </c>
      <c r="F180" s="2" t="s">
        <v>182</v>
      </c>
      <c r="G180" s="30">
        <v>27</v>
      </c>
      <c r="I180" s="30">
        <v>50</v>
      </c>
    </row>
    <row r="181" spans="1:9" x14ac:dyDescent="0.35">
      <c r="A181" s="2">
        <v>180</v>
      </c>
      <c r="B181" s="2" t="s">
        <v>309</v>
      </c>
      <c r="C181" s="2" t="s">
        <v>178</v>
      </c>
      <c r="D181" s="2" t="s">
        <v>178</v>
      </c>
      <c r="F181" s="2" t="s">
        <v>183</v>
      </c>
      <c r="G181" s="30">
        <v>27</v>
      </c>
      <c r="I181" s="30">
        <v>50</v>
      </c>
    </row>
    <row r="182" spans="1:9" x14ac:dyDescent="0.35">
      <c r="A182" s="2">
        <v>181</v>
      </c>
      <c r="B182" s="2" t="s">
        <v>308</v>
      </c>
      <c r="C182" s="2" t="s">
        <v>178</v>
      </c>
      <c r="D182" s="2" t="s">
        <v>178</v>
      </c>
      <c r="F182" s="2" t="s">
        <v>184</v>
      </c>
      <c r="G182" s="30">
        <v>27</v>
      </c>
      <c r="I182" s="30">
        <v>50</v>
      </c>
    </row>
    <row r="183" spans="1:9" x14ac:dyDescent="0.35">
      <c r="A183" s="2">
        <v>182</v>
      </c>
      <c r="B183" s="2" t="s">
        <v>309</v>
      </c>
      <c r="C183" s="2" t="s">
        <v>178</v>
      </c>
      <c r="D183" s="2" t="s">
        <v>178</v>
      </c>
      <c r="F183" s="2" t="s">
        <v>185</v>
      </c>
      <c r="G183" s="30">
        <v>27</v>
      </c>
      <c r="I183" s="30">
        <v>50</v>
      </c>
    </row>
    <row r="184" spans="1:9" x14ac:dyDescent="0.35">
      <c r="A184" s="2">
        <v>183</v>
      </c>
      <c r="B184" s="2" t="s">
        <v>308</v>
      </c>
      <c r="C184" s="2" t="s">
        <v>178</v>
      </c>
      <c r="D184" s="2" t="s">
        <v>178</v>
      </c>
      <c r="F184" s="2" t="s">
        <v>186</v>
      </c>
      <c r="G184" s="30">
        <v>27</v>
      </c>
      <c r="I184" s="30">
        <v>50</v>
      </c>
    </row>
    <row r="185" spans="1:9" x14ac:dyDescent="0.35">
      <c r="A185" s="2">
        <v>184</v>
      </c>
      <c r="B185" s="2" t="s">
        <v>309</v>
      </c>
      <c r="C185" s="2" t="s">
        <v>178</v>
      </c>
      <c r="D185" s="2" t="s">
        <v>178</v>
      </c>
      <c r="F185" s="2" t="s">
        <v>187</v>
      </c>
      <c r="G185" s="30">
        <v>27</v>
      </c>
      <c r="I185" s="30">
        <v>50</v>
      </c>
    </row>
    <row r="186" spans="1:9" x14ac:dyDescent="0.35">
      <c r="A186" s="2">
        <v>185</v>
      </c>
      <c r="B186" s="2" t="s">
        <v>308</v>
      </c>
      <c r="C186" s="2" t="s">
        <v>178</v>
      </c>
      <c r="D186" s="2" t="s">
        <v>178</v>
      </c>
      <c r="F186" s="2" t="s">
        <v>188</v>
      </c>
      <c r="G186" s="30">
        <v>20</v>
      </c>
      <c r="I186" s="30">
        <v>30</v>
      </c>
    </row>
    <row r="187" spans="1:9" x14ac:dyDescent="0.35">
      <c r="A187" s="2">
        <v>186</v>
      </c>
      <c r="B187" s="2" t="s">
        <v>309</v>
      </c>
      <c r="C187" s="2" t="s">
        <v>178</v>
      </c>
      <c r="D187" s="2" t="s">
        <v>178</v>
      </c>
      <c r="F187" s="2" t="s">
        <v>189</v>
      </c>
      <c r="G187" s="30">
        <v>20</v>
      </c>
      <c r="I187" s="30">
        <v>30</v>
      </c>
    </row>
    <row r="188" spans="1:9" x14ac:dyDescent="0.35">
      <c r="A188" s="2">
        <v>187</v>
      </c>
      <c r="B188" s="2" t="s">
        <v>308</v>
      </c>
      <c r="C188" s="2" t="s">
        <v>178</v>
      </c>
      <c r="D188" s="2" t="s">
        <v>178</v>
      </c>
      <c r="F188" s="2" t="s">
        <v>190</v>
      </c>
      <c r="G188" s="30">
        <v>20</v>
      </c>
      <c r="I188" s="30">
        <v>30</v>
      </c>
    </row>
    <row r="189" spans="1:9" x14ac:dyDescent="0.35">
      <c r="A189" s="2">
        <v>188</v>
      </c>
      <c r="B189" s="2" t="s">
        <v>309</v>
      </c>
      <c r="C189" s="2" t="s">
        <v>178</v>
      </c>
      <c r="D189" s="2" t="s">
        <v>178</v>
      </c>
      <c r="F189" s="2" t="s">
        <v>191</v>
      </c>
      <c r="G189" s="30">
        <v>20</v>
      </c>
      <c r="I189" s="30">
        <v>30</v>
      </c>
    </row>
    <row r="190" spans="1:9" x14ac:dyDescent="0.35">
      <c r="A190" s="2">
        <v>189</v>
      </c>
      <c r="B190" s="2" t="s">
        <v>308</v>
      </c>
      <c r="C190" s="2" t="s">
        <v>178</v>
      </c>
      <c r="D190" s="2" t="s">
        <v>178</v>
      </c>
      <c r="F190" s="2" t="s">
        <v>192</v>
      </c>
      <c r="G190" s="30">
        <v>20</v>
      </c>
      <c r="I190" s="30">
        <v>30</v>
      </c>
    </row>
    <row r="191" spans="1:9" x14ac:dyDescent="0.35">
      <c r="A191" s="2">
        <v>190</v>
      </c>
      <c r="B191" s="2" t="s">
        <v>309</v>
      </c>
      <c r="C191" s="2" t="s">
        <v>178</v>
      </c>
      <c r="D191" s="2" t="s">
        <v>178</v>
      </c>
      <c r="F191" s="2" t="s">
        <v>193</v>
      </c>
      <c r="G191" s="30">
        <v>20</v>
      </c>
      <c r="I191" s="30">
        <v>30</v>
      </c>
    </row>
    <row r="192" spans="1:9" x14ac:dyDescent="0.35">
      <c r="A192" s="2">
        <v>191</v>
      </c>
      <c r="B192" s="2" t="s">
        <v>308</v>
      </c>
      <c r="C192" s="2" t="s">
        <v>178</v>
      </c>
      <c r="D192" s="2" t="s">
        <v>178</v>
      </c>
      <c r="F192" s="2" t="s">
        <v>194</v>
      </c>
      <c r="G192" s="30">
        <v>20</v>
      </c>
      <c r="I192" s="30">
        <v>30</v>
      </c>
    </row>
    <row r="193" spans="1:9" x14ac:dyDescent="0.35">
      <c r="A193" s="2">
        <v>192</v>
      </c>
      <c r="B193" s="2" t="s">
        <v>309</v>
      </c>
      <c r="C193" s="2" t="s">
        <v>178</v>
      </c>
      <c r="D193" s="2" t="s">
        <v>178</v>
      </c>
      <c r="F193" s="2" t="s">
        <v>195</v>
      </c>
      <c r="G193" s="30">
        <v>20</v>
      </c>
      <c r="I193" s="30">
        <v>30</v>
      </c>
    </row>
    <row r="194" spans="1:9" x14ac:dyDescent="0.35">
      <c r="A194" s="2">
        <v>193</v>
      </c>
      <c r="B194" s="2" t="s">
        <v>308</v>
      </c>
      <c r="C194" s="2" t="s">
        <v>178</v>
      </c>
      <c r="D194" s="2" t="s">
        <v>178</v>
      </c>
      <c r="F194" s="2" t="s">
        <v>196</v>
      </c>
      <c r="G194" s="30">
        <v>20</v>
      </c>
      <c r="I194" s="30">
        <v>30</v>
      </c>
    </row>
    <row r="195" spans="1:9" x14ac:dyDescent="0.35">
      <c r="A195" s="2">
        <v>194</v>
      </c>
      <c r="B195" s="2" t="s">
        <v>309</v>
      </c>
      <c r="C195" s="2" t="s">
        <v>178</v>
      </c>
      <c r="D195" s="2" t="s">
        <v>178</v>
      </c>
      <c r="F195" s="2" t="s">
        <v>197</v>
      </c>
      <c r="G195" s="30">
        <v>20</v>
      </c>
      <c r="I195" s="30">
        <v>30</v>
      </c>
    </row>
    <row r="196" spans="1:9" x14ac:dyDescent="0.35">
      <c r="A196" s="2">
        <v>195</v>
      </c>
      <c r="B196" s="2" t="s">
        <v>308</v>
      </c>
      <c r="C196" s="2" t="s">
        <v>178</v>
      </c>
      <c r="D196" s="2" t="s">
        <v>178</v>
      </c>
      <c r="F196" s="2" t="s">
        <v>198</v>
      </c>
      <c r="G196" s="30">
        <v>20</v>
      </c>
      <c r="I196" s="30">
        <v>30</v>
      </c>
    </row>
    <row r="197" spans="1:9" x14ac:dyDescent="0.35">
      <c r="A197" s="2">
        <v>196</v>
      </c>
      <c r="B197" s="2" t="s">
        <v>309</v>
      </c>
      <c r="C197" s="2" t="s">
        <v>199</v>
      </c>
      <c r="D197" s="2" t="s">
        <v>199</v>
      </c>
      <c r="F197" s="2" t="s">
        <v>200</v>
      </c>
      <c r="G197" s="30">
        <v>2.99</v>
      </c>
      <c r="I197" s="30">
        <v>4.5</v>
      </c>
    </row>
    <row r="198" spans="1:9" x14ac:dyDescent="0.35">
      <c r="A198" s="2">
        <v>197</v>
      </c>
      <c r="B198" s="2" t="s">
        <v>308</v>
      </c>
      <c r="C198" s="2" t="s">
        <v>199</v>
      </c>
      <c r="D198" s="2" t="s">
        <v>199</v>
      </c>
      <c r="F198" s="2" t="s">
        <v>201</v>
      </c>
      <c r="G198" s="30">
        <v>6.9</v>
      </c>
      <c r="I198" s="30">
        <v>8.99</v>
      </c>
    </row>
    <row r="199" spans="1:9" x14ac:dyDescent="0.35">
      <c r="A199" s="2">
        <v>198</v>
      </c>
      <c r="B199" s="2" t="s">
        <v>309</v>
      </c>
      <c r="C199" s="2" t="s">
        <v>199</v>
      </c>
      <c r="D199" s="2" t="s">
        <v>199</v>
      </c>
      <c r="F199" s="2" t="s">
        <v>202</v>
      </c>
      <c r="G199" s="30">
        <v>44.9</v>
      </c>
      <c r="I199" s="30">
        <v>59.9</v>
      </c>
    </row>
    <row r="200" spans="1:9" x14ac:dyDescent="0.35">
      <c r="A200" s="2">
        <v>199</v>
      </c>
      <c r="B200" s="2" t="s">
        <v>308</v>
      </c>
      <c r="C200" s="2" t="s">
        <v>199</v>
      </c>
      <c r="D200" s="2" t="s">
        <v>199</v>
      </c>
      <c r="F200" s="2" t="s">
        <v>203</v>
      </c>
      <c r="G200" s="30">
        <v>7.6</v>
      </c>
      <c r="I200" s="30">
        <v>12</v>
      </c>
    </row>
    <row r="201" spans="1:9" x14ac:dyDescent="0.35">
      <c r="A201" s="2">
        <v>200</v>
      </c>
      <c r="B201" s="2" t="s">
        <v>308</v>
      </c>
      <c r="C201" s="2" t="s">
        <v>265</v>
      </c>
      <c r="D201" s="2" t="s">
        <v>265</v>
      </c>
      <c r="F201" s="2" t="s">
        <v>315</v>
      </c>
      <c r="G201" s="30">
        <v>7.99</v>
      </c>
      <c r="H201" s="30">
        <v>15.9</v>
      </c>
      <c r="I201" s="30">
        <v>30</v>
      </c>
    </row>
    <row r="202" spans="1:9" x14ac:dyDescent="0.35">
      <c r="A202" s="2">
        <v>201</v>
      </c>
      <c r="B202" s="2" t="s">
        <v>308</v>
      </c>
      <c r="C202" s="2" t="s">
        <v>316</v>
      </c>
      <c r="D202" s="2" t="s">
        <v>316</v>
      </c>
      <c r="F202" s="2" t="s">
        <v>316</v>
      </c>
      <c r="G202" s="30">
        <v>7.7</v>
      </c>
      <c r="H202" s="30">
        <v>13</v>
      </c>
      <c r="I202" s="30">
        <v>30</v>
      </c>
    </row>
    <row r="203" spans="1:9" x14ac:dyDescent="0.35">
      <c r="A203" s="2">
        <v>202</v>
      </c>
      <c r="B203" s="2" t="s">
        <v>308</v>
      </c>
      <c r="C203" s="2" t="s">
        <v>149</v>
      </c>
      <c r="D203" s="2" t="s">
        <v>317</v>
      </c>
      <c r="F203" s="2" t="s">
        <v>317</v>
      </c>
      <c r="G203" s="30">
        <v>89.9</v>
      </c>
      <c r="H203" s="30">
        <v>289</v>
      </c>
      <c r="I203" s="30">
        <v>350</v>
      </c>
    </row>
    <row r="204" spans="1:9" x14ac:dyDescent="0.35">
      <c r="A204" s="2">
        <v>203</v>
      </c>
      <c r="B204" s="2" t="s">
        <v>308</v>
      </c>
      <c r="C204" s="2" t="s">
        <v>165</v>
      </c>
      <c r="D204" s="2" t="s">
        <v>318</v>
      </c>
      <c r="F204" s="2" t="s">
        <v>318</v>
      </c>
      <c r="G204" s="30">
        <v>169.9</v>
      </c>
      <c r="H204" s="30">
        <v>249.99</v>
      </c>
      <c r="I204" s="30">
        <v>350</v>
      </c>
    </row>
    <row r="205" spans="1:9" x14ac:dyDescent="0.35">
      <c r="A205" s="2">
        <v>204</v>
      </c>
      <c r="B205" s="2" t="s">
        <v>308</v>
      </c>
      <c r="C205" s="2" t="s">
        <v>78</v>
      </c>
      <c r="D205" s="2" t="s">
        <v>319</v>
      </c>
      <c r="F205" s="2" t="s">
        <v>319</v>
      </c>
      <c r="G205" s="30">
        <v>27.5</v>
      </c>
      <c r="H205" s="30">
        <v>42</v>
      </c>
      <c r="I205" s="30">
        <v>60</v>
      </c>
    </row>
    <row r="206" spans="1:9" x14ac:dyDescent="0.35">
      <c r="A206" s="2">
        <v>205</v>
      </c>
      <c r="B206" s="2" t="s">
        <v>308</v>
      </c>
      <c r="C206" s="2" t="s">
        <v>93</v>
      </c>
      <c r="D206" s="2" t="s">
        <v>326</v>
      </c>
      <c r="F206" s="2" t="s">
        <v>326</v>
      </c>
      <c r="G206" s="30">
        <v>9.9</v>
      </c>
      <c r="H206" s="30">
        <v>18</v>
      </c>
      <c r="I206" s="30">
        <v>20</v>
      </c>
    </row>
  </sheetData>
  <pageMargins left="0.511811024" right="0.511811024" top="0.78740157499999996" bottom="0.78740157499999996" header="0.31496062000000002" footer="0.31496062000000002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1"/>
  <sheetViews>
    <sheetView topLeftCell="D7" workbookViewId="0">
      <selection activeCell="D18" sqref="D18"/>
    </sheetView>
  </sheetViews>
  <sheetFormatPr defaultRowHeight="14.5" x14ac:dyDescent="0.35"/>
  <cols>
    <col min="1" max="1" width="8.7265625" style="1" bestFit="1" customWidth="1"/>
    <col min="2" max="2" width="8.7265625" style="1" customWidth="1"/>
    <col min="3" max="3" width="23" style="1" bestFit="1" customWidth="1"/>
    <col min="4" max="4" width="51.54296875" style="2" bestFit="1" customWidth="1"/>
    <col min="5" max="5" width="11.1796875" style="1" bestFit="1" customWidth="1"/>
    <col min="6" max="6" width="10.54296875" style="1" bestFit="1" customWidth="1"/>
    <col min="7" max="7" width="16" style="6" bestFit="1" customWidth="1"/>
    <col min="8" max="9" width="16" style="6" customWidth="1"/>
    <col min="10" max="10" width="25.1796875" style="6" bestFit="1" customWidth="1"/>
    <col min="11" max="11" width="16" bestFit="1" customWidth="1"/>
    <col min="12" max="12" width="9.1796875" style="14"/>
  </cols>
  <sheetData>
    <row r="1" spans="1:12" x14ac:dyDescent="0.35">
      <c r="A1" s="7" t="s">
        <v>0</v>
      </c>
      <c r="B1" s="7" t="s">
        <v>214</v>
      </c>
      <c r="C1" s="7" t="s">
        <v>207</v>
      </c>
      <c r="D1" s="10" t="s">
        <v>1</v>
      </c>
      <c r="E1" s="7" t="s">
        <v>204</v>
      </c>
      <c r="F1" s="8" t="s">
        <v>220</v>
      </c>
      <c r="G1" s="8" t="s">
        <v>205</v>
      </c>
      <c r="H1" s="8" t="s">
        <v>221</v>
      </c>
      <c r="I1" s="8" t="s">
        <v>244</v>
      </c>
      <c r="J1" s="8" t="s">
        <v>243</v>
      </c>
      <c r="K1" s="7" t="s">
        <v>206</v>
      </c>
      <c r="L1" s="13" t="s">
        <v>213</v>
      </c>
    </row>
    <row r="2" spans="1:12" x14ac:dyDescent="0.35">
      <c r="A2" s="7">
        <v>26</v>
      </c>
      <c r="B2" s="7" t="s">
        <v>215</v>
      </c>
      <c r="C2" s="7" t="s">
        <v>211</v>
      </c>
      <c r="D2" s="10" t="s">
        <v>147</v>
      </c>
      <c r="E2" s="7">
        <v>5</v>
      </c>
      <c r="F2" s="8">
        <v>26.4</v>
      </c>
      <c r="G2" s="9">
        <v>80</v>
      </c>
      <c r="H2" s="9">
        <v>65.599999999999994</v>
      </c>
      <c r="I2" s="9">
        <v>80</v>
      </c>
      <c r="J2" s="9">
        <v>65</v>
      </c>
      <c r="K2" s="11">
        <f t="shared" ref="K2:K32" si="0">E2*F2</f>
        <v>132</v>
      </c>
      <c r="L2" s="12">
        <f>(J3-F3)/J3*100</f>
        <v>59.384615384615394</v>
      </c>
    </row>
    <row r="3" spans="1:12" x14ac:dyDescent="0.35">
      <c r="A3" s="7">
        <v>27</v>
      </c>
      <c r="B3" s="7" t="s">
        <v>215</v>
      </c>
      <c r="C3" s="7" t="s">
        <v>211</v>
      </c>
      <c r="D3" s="10" t="s">
        <v>148</v>
      </c>
      <c r="E3" s="7">
        <v>5</v>
      </c>
      <c r="F3" s="8">
        <v>26.4</v>
      </c>
      <c r="G3" s="9">
        <v>80</v>
      </c>
      <c r="H3" s="9">
        <v>65.599999999999994</v>
      </c>
      <c r="I3" s="9">
        <v>80</v>
      </c>
      <c r="J3" s="9">
        <v>65</v>
      </c>
      <c r="K3" s="11">
        <f t="shared" si="0"/>
        <v>132</v>
      </c>
      <c r="L3" s="12">
        <f t="shared" ref="L3:L31" si="1">(J4-F4)/J4*100</f>
        <v>65.625</v>
      </c>
    </row>
    <row r="4" spans="1:12" x14ac:dyDescent="0.35">
      <c r="A4" s="7">
        <v>25</v>
      </c>
      <c r="B4" s="7" t="s">
        <v>216</v>
      </c>
      <c r="C4" s="7" t="s">
        <v>210</v>
      </c>
      <c r="D4" s="10" t="s">
        <v>209</v>
      </c>
      <c r="E4" s="7">
        <v>3</v>
      </c>
      <c r="F4" s="8">
        <v>27.5</v>
      </c>
      <c r="G4" s="9">
        <v>80</v>
      </c>
      <c r="H4" s="9">
        <v>88.9</v>
      </c>
      <c r="I4" s="9">
        <v>100</v>
      </c>
      <c r="J4" s="9">
        <v>80</v>
      </c>
      <c r="K4" s="11">
        <f t="shared" si="0"/>
        <v>82.5</v>
      </c>
      <c r="L4" s="12">
        <f t="shared" si="1"/>
        <v>64.25</v>
      </c>
    </row>
    <row r="5" spans="1:12" x14ac:dyDescent="0.35">
      <c r="A5" s="7">
        <v>14</v>
      </c>
      <c r="B5" s="7" t="s">
        <v>215</v>
      </c>
      <c r="C5" s="7" t="s">
        <v>60</v>
      </c>
      <c r="D5" s="10" t="s">
        <v>222</v>
      </c>
      <c r="E5" s="7">
        <v>5</v>
      </c>
      <c r="F5" s="8">
        <v>28.6</v>
      </c>
      <c r="G5" s="9">
        <v>76</v>
      </c>
      <c r="H5" s="9">
        <v>84</v>
      </c>
      <c r="I5" s="9">
        <v>100</v>
      </c>
      <c r="J5" s="9">
        <v>80</v>
      </c>
      <c r="K5" s="11">
        <f t="shared" si="0"/>
        <v>143</v>
      </c>
      <c r="L5" s="12">
        <f t="shared" si="1"/>
        <v>61.5</v>
      </c>
    </row>
    <row r="6" spans="1:12" x14ac:dyDescent="0.35">
      <c r="A6" s="7">
        <v>31</v>
      </c>
      <c r="B6" s="7" t="s">
        <v>216</v>
      </c>
      <c r="C6" s="7" t="s">
        <v>137</v>
      </c>
      <c r="D6" s="10" t="s">
        <v>223</v>
      </c>
      <c r="E6" s="7">
        <v>3</v>
      </c>
      <c r="F6" s="8">
        <v>38.5</v>
      </c>
      <c r="G6" s="9">
        <v>100</v>
      </c>
      <c r="H6" s="9">
        <v>111.15</v>
      </c>
      <c r="I6" s="9">
        <v>120</v>
      </c>
      <c r="J6" s="9">
        <v>100</v>
      </c>
      <c r="K6" s="11">
        <f t="shared" si="0"/>
        <v>115.5</v>
      </c>
      <c r="L6" s="12">
        <f t="shared" si="1"/>
        <v>58.75</v>
      </c>
    </row>
    <row r="7" spans="1:12" x14ac:dyDescent="0.35">
      <c r="A7" s="7">
        <v>15</v>
      </c>
      <c r="B7" s="7" t="s">
        <v>215</v>
      </c>
      <c r="C7" s="7" t="s">
        <v>60</v>
      </c>
      <c r="D7" s="10" t="s">
        <v>224</v>
      </c>
      <c r="E7" s="7">
        <v>3</v>
      </c>
      <c r="F7" s="8">
        <v>33</v>
      </c>
      <c r="G7" s="9">
        <v>76</v>
      </c>
      <c r="H7" s="9">
        <v>84</v>
      </c>
      <c r="I7" s="9">
        <v>100</v>
      </c>
      <c r="J7" s="9">
        <v>80</v>
      </c>
      <c r="K7" s="11">
        <f t="shared" si="0"/>
        <v>99</v>
      </c>
      <c r="L7" s="12">
        <f t="shared" si="1"/>
        <v>67</v>
      </c>
    </row>
    <row r="8" spans="1:12" x14ac:dyDescent="0.35">
      <c r="A8" s="7">
        <v>30</v>
      </c>
      <c r="B8" s="7" t="s">
        <v>216</v>
      </c>
      <c r="C8" s="7" t="s">
        <v>137</v>
      </c>
      <c r="D8" s="10" t="s">
        <v>225</v>
      </c>
      <c r="E8" s="7">
        <v>2</v>
      </c>
      <c r="F8" s="8">
        <v>26.4</v>
      </c>
      <c r="G8" s="9">
        <v>60</v>
      </c>
      <c r="H8" s="9">
        <v>66.7</v>
      </c>
      <c r="I8" s="9">
        <v>100</v>
      </c>
      <c r="J8" s="9">
        <v>80</v>
      </c>
      <c r="K8" s="11">
        <f t="shared" si="0"/>
        <v>52.8</v>
      </c>
      <c r="L8" s="12">
        <f t="shared" si="1"/>
        <v>45</v>
      </c>
    </row>
    <row r="9" spans="1:12" x14ac:dyDescent="0.35">
      <c r="A9" s="7">
        <v>33</v>
      </c>
      <c r="B9" s="7" t="s">
        <v>215</v>
      </c>
      <c r="C9" s="1" t="s">
        <v>93</v>
      </c>
      <c r="D9" s="2" t="s">
        <v>226</v>
      </c>
      <c r="E9" s="1">
        <v>6</v>
      </c>
      <c r="F9" s="3">
        <v>22</v>
      </c>
      <c r="G9" s="4">
        <v>45</v>
      </c>
      <c r="H9" s="4">
        <v>50</v>
      </c>
      <c r="I9" s="4">
        <v>60</v>
      </c>
      <c r="J9" s="4">
        <v>40</v>
      </c>
      <c r="K9" s="11">
        <f t="shared" si="0"/>
        <v>132</v>
      </c>
      <c r="L9" s="12">
        <f t="shared" si="1"/>
        <v>43.428571428571431</v>
      </c>
    </row>
    <row r="10" spans="1:12" x14ac:dyDescent="0.35">
      <c r="A10" s="7">
        <v>1</v>
      </c>
      <c r="B10" s="7" t="s">
        <v>215</v>
      </c>
      <c r="C10" s="7" t="s">
        <v>208</v>
      </c>
      <c r="D10" s="10" t="s">
        <v>227</v>
      </c>
      <c r="E10" s="7">
        <v>5</v>
      </c>
      <c r="F10" s="8">
        <v>19.8</v>
      </c>
      <c r="G10" s="9">
        <v>39</v>
      </c>
      <c r="H10" s="9">
        <v>43.35</v>
      </c>
      <c r="I10" s="9">
        <v>40</v>
      </c>
      <c r="J10" s="9">
        <v>35</v>
      </c>
      <c r="K10" s="11">
        <f t="shared" si="0"/>
        <v>99</v>
      </c>
      <c r="L10" s="12">
        <f t="shared" si="1"/>
        <v>43.428571428571431</v>
      </c>
    </row>
    <row r="11" spans="1:12" x14ac:dyDescent="0.35">
      <c r="A11" s="7">
        <v>2</v>
      </c>
      <c r="B11" s="7" t="s">
        <v>215</v>
      </c>
      <c r="C11" s="7" t="s">
        <v>208</v>
      </c>
      <c r="D11" s="10" t="s">
        <v>228</v>
      </c>
      <c r="E11" s="7">
        <v>5</v>
      </c>
      <c r="F11" s="8">
        <v>19.8</v>
      </c>
      <c r="G11" s="9">
        <v>39</v>
      </c>
      <c r="H11" s="9">
        <v>43.35</v>
      </c>
      <c r="I11" s="9">
        <v>40</v>
      </c>
      <c r="J11" s="9">
        <v>35</v>
      </c>
      <c r="K11" s="11">
        <f t="shared" si="0"/>
        <v>99</v>
      </c>
      <c r="L11" s="12">
        <f t="shared" si="1"/>
        <v>56.000000000000007</v>
      </c>
    </row>
    <row r="12" spans="1:12" x14ac:dyDescent="0.35">
      <c r="A12" s="7">
        <v>3</v>
      </c>
      <c r="B12" s="7" t="s">
        <v>215</v>
      </c>
      <c r="C12" s="7" t="s">
        <v>208</v>
      </c>
      <c r="D12" s="10" t="s">
        <v>229</v>
      </c>
      <c r="E12" s="7">
        <v>5</v>
      </c>
      <c r="F12" s="8">
        <v>15.4</v>
      </c>
      <c r="G12" s="9">
        <v>30</v>
      </c>
      <c r="H12" s="9">
        <v>33.35</v>
      </c>
      <c r="I12" s="9">
        <v>40</v>
      </c>
      <c r="J12" s="9">
        <v>35</v>
      </c>
      <c r="K12" s="11">
        <f t="shared" si="0"/>
        <v>77</v>
      </c>
      <c r="L12" s="12">
        <f t="shared" si="1"/>
        <v>56.000000000000007</v>
      </c>
    </row>
    <row r="13" spans="1:12" x14ac:dyDescent="0.35">
      <c r="A13" s="7">
        <v>4</v>
      </c>
      <c r="B13" s="7" t="s">
        <v>215</v>
      </c>
      <c r="C13" s="7" t="s">
        <v>208</v>
      </c>
      <c r="D13" s="10" t="s">
        <v>230</v>
      </c>
      <c r="E13" s="7">
        <v>5</v>
      </c>
      <c r="F13" s="8">
        <v>15.4</v>
      </c>
      <c r="G13" s="9">
        <v>30</v>
      </c>
      <c r="H13" s="9">
        <v>33.35</v>
      </c>
      <c r="I13" s="9">
        <v>40</v>
      </c>
      <c r="J13" s="9">
        <v>35</v>
      </c>
      <c r="K13" s="11">
        <f t="shared" si="0"/>
        <v>77</v>
      </c>
      <c r="L13" s="12">
        <f t="shared" si="1"/>
        <v>56.000000000000007</v>
      </c>
    </row>
    <row r="14" spans="1:12" x14ac:dyDescent="0.35">
      <c r="A14" s="7">
        <v>5</v>
      </c>
      <c r="B14" s="7" t="s">
        <v>215</v>
      </c>
      <c r="C14" s="7" t="s">
        <v>208</v>
      </c>
      <c r="D14" s="10" t="s">
        <v>231</v>
      </c>
      <c r="E14" s="7">
        <v>5</v>
      </c>
      <c r="F14" s="8">
        <v>15.4</v>
      </c>
      <c r="G14" s="9">
        <v>30</v>
      </c>
      <c r="H14" s="9">
        <v>33.35</v>
      </c>
      <c r="I14" s="9">
        <v>40</v>
      </c>
      <c r="J14" s="9">
        <v>35</v>
      </c>
      <c r="K14" s="11">
        <f t="shared" si="0"/>
        <v>77</v>
      </c>
      <c r="L14" s="12">
        <f t="shared" si="1"/>
        <v>56.000000000000007</v>
      </c>
    </row>
    <row r="15" spans="1:12" x14ac:dyDescent="0.35">
      <c r="A15" s="7">
        <v>6</v>
      </c>
      <c r="B15" s="7" t="s">
        <v>215</v>
      </c>
      <c r="C15" s="7" t="s">
        <v>208</v>
      </c>
      <c r="D15" s="10" t="s">
        <v>234</v>
      </c>
      <c r="E15" s="7">
        <v>5</v>
      </c>
      <c r="F15" s="8">
        <v>15.4</v>
      </c>
      <c r="G15" s="9">
        <v>30</v>
      </c>
      <c r="H15" s="9">
        <v>33.35</v>
      </c>
      <c r="I15" s="9">
        <v>40</v>
      </c>
      <c r="J15" s="9">
        <v>35</v>
      </c>
      <c r="K15" s="11">
        <f t="shared" si="0"/>
        <v>77</v>
      </c>
      <c r="L15" s="12">
        <f t="shared" si="1"/>
        <v>56.000000000000007</v>
      </c>
    </row>
    <row r="16" spans="1:12" x14ac:dyDescent="0.35">
      <c r="A16" s="7">
        <v>7</v>
      </c>
      <c r="B16" s="7" t="s">
        <v>215</v>
      </c>
      <c r="C16" s="7" t="s">
        <v>208</v>
      </c>
      <c r="D16" s="10" t="s">
        <v>232</v>
      </c>
      <c r="E16" s="7">
        <v>5</v>
      </c>
      <c r="F16" s="8">
        <v>15.4</v>
      </c>
      <c r="G16" s="9">
        <v>30</v>
      </c>
      <c r="H16" s="9">
        <v>33.35</v>
      </c>
      <c r="I16" s="9">
        <v>40</v>
      </c>
      <c r="J16" s="9">
        <v>35</v>
      </c>
      <c r="K16" s="11">
        <f t="shared" si="0"/>
        <v>77</v>
      </c>
      <c r="L16" s="12">
        <f t="shared" si="1"/>
        <v>60</v>
      </c>
    </row>
    <row r="17" spans="1:12" x14ac:dyDescent="0.35">
      <c r="A17" s="7">
        <v>34</v>
      </c>
      <c r="B17" s="7" t="s">
        <v>215</v>
      </c>
      <c r="C17" s="7" t="s">
        <v>208</v>
      </c>
      <c r="D17" s="2" t="s">
        <v>233</v>
      </c>
      <c r="E17" s="1">
        <v>3</v>
      </c>
      <c r="F17" s="3">
        <v>14</v>
      </c>
      <c r="G17" s="4">
        <v>30</v>
      </c>
      <c r="H17" s="4">
        <v>55.6</v>
      </c>
      <c r="I17" s="9">
        <v>40</v>
      </c>
      <c r="J17" s="9">
        <v>35</v>
      </c>
      <c r="K17" s="11">
        <f t="shared" si="0"/>
        <v>42</v>
      </c>
      <c r="L17" s="12">
        <f t="shared" si="1"/>
        <v>39.5</v>
      </c>
    </row>
    <row r="18" spans="1:12" x14ac:dyDescent="0.35">
      <c r="A18" s="7">
        <v>17</v>
      </c>
      <c r="B18" s="7" t="s">
        <v>216</v>
      </c>
      <c r="C18" s="7" t="s">
        <v>50</v>
      </c>
      <c r="D18" s="10" t="s">
        <v>235</v>
      </c>
      <c r="E18" s="7">
        <v>2</v>
      </c>
      <c r="F18" s="8">
        <v>48.4</v>
      </c>
      <c r="G18" s="9">
        <v>84</v>
      </c>
      <c r="H18" s="9">
        <v>93</v>
      </c>
      <c r="I18" s="9">
        <v>100</v>
      </c>
      <c r="J18" s="9">
        <v>80</v>
      </c>
      <c r="K18" s="11">
        <f t="shared" si="0"/>
        <v>96.8</v>
      </c>
      <c r="L18" s="12">
        <f t="shared" si="1"/>
        <v>45</v>
      </c>
    </row>
    <row r="19" spans="1:12" x14ac:dyDescent="0.35">
      <c r="A19" s="7">
        <v>19</v>
      </c>
      <c r="B19" s="7" t="s">
        <v>216</v>
      </c>
      <c r="C19" s="7" t="s">
        <v>50</v>
      </c>
      <c r="D19" s="10" t="s">
        <v>54</v>
      </c>
      <c r="E19" s="7">
        <v>2</v>
      </c>
      <c r="F19" s="8">
        <v>22</v>
      </c>
      <c r="G19" s="9">
        <v>38</v>
      </c>
      <c r="H19" s="9">
        <v>42.25</v>
      </c>
      <c r="I19" s="9">
        <v>60</v>
      </c>
      <c r="J19" s="9">
        <v>40</v>
      </c>
      <c r="K19" s="11">
        <f t="shared" si="0"/>
        <v>44</v>
      </c>
      <c r="L19" s="12">
        <f t="shared" si="1"/>
        <v>45</v>
      </c>
    </row>
    <row r="20" spans="1:12" x14ac:dyDescent="0.35">
      <c r="A20" s="7">
        <v>20</v>
      </c>
      <c r="B20" s="7" t="s">
        <v>216</v>
      </c>
      <c r="C20" s="7" t="s">
        <v>50</v>
      </c>
      <c r="D20" s="10" t="s">
        <v>55</v>
      </c>
      <c r="E20" s="7">
        <v>2</v>
      </c>
      <c r="F20" s="8">
        <v>22</v>
      </c>
      <c r="G20" s="9">
        <v>38</v>
      </c>
      <c r="H20" s="9">
        <v>42.25</v>
      </c>
      <c r="I20" s="9">
        <v>60</v>
      </c>
      <c r="J20" s="9">
        <v>40</v>
      </c>
      <c r="K20" s="11">
        <f t="shared" si="0"/>
        <v>44</v>
      </c>
      <c r="L20" s="12">
        <f t="shared" si="1"/>
        <v>45</v>
      </c>
    </row>
    <row r="21" spans="1:12" x14ac:dyDescent="0.35">
      <c r="A21" s="7">
        <v>21</v>
      </c>
      <c r="B21" s="7" t="s">
        <v>216</v>
      </c>
      <c r="C21" s="7" t="s">
        <v>50</v>
      </c>
      <c r="D21" s="10" t="s">
        <v>56</v>
      </c>
      <c r="E21" s="7">
        <v>2</v>
      </c>
      <c r="F21" s="8">
        <v>22</v>
      </c>
      <c r="G21" s="9">
        <v>38</v>
      </c>
      <c r="H21" s="9">
        <v>42.25</v>
      </c>
      <c r="I21" s="9">
        <v>60</v>
      </c>
      <c r="J21" s="9">
        <v>40</v>
      </c>
      <c r="K21" s="11">
        <f t="shared" si="0"/>
        <v>44</v>
      </c>
      <c r="L21" s="12">
        <f t="shared" si="1"/>
        <v>45</v>
      </c>
    </row>
    <row r="22" spans="1:12" x14ac:dyDescent="0.35">
      <c r="A22" s="7">
        <v>22</v>
      </c>
      <c r="B22" s="7" t="s">
        <v>216</v>
      </c>
      <c r="C22" s="7" t="s">
        <v>50</v>
      </c>
      <c r="D22" s="10" t="s">
        <v>57</v>
      </c>
      <c r="E22" s="7">
        <v>2</v>
      </c>
      <c r="F22" s="8">
        <v>22</v>
      </c>
      <c r="G22" s="9">
        <v>38</v>
      </c>
      <c r="H22" s="9">
        <v>42.25</v>
      </c>
      <c r="I22" s="9">
        <v>60</v>
      </c>
      <c r="J22" s="9">
        <v>40</v>
      </c>
      <c r="K22" s="11">
        <f t="shared" si="0"/>
        <v>44</v>
      </c>
      <c r="L22" s="12">
        <f t="shared" si="1"/>
        <v>45</v>
      </c>
    </row>
    <row r="23" spans="1:12" x14ac:dyDescent="0.35">
      <c r="A23" s="7">
        <v>23</v>
      </c>
      <c r="B23" s="7" t="s">
        <v>216</v>
      </c>
      <c r="C23" s="7" t="s">
        <v>50</v>
      </c>
      <c r="D23" s="10" t="s">
        <v>58</v>
      </c>
      <c r="E23" s="7">
        <v>2</v>
      </c>
      <c r="F23" s="8">
        <v>22</v>
      </c>
      <c r="G23" s="9">
        <v>38</v>
      </c>
      <c r="H23" s="9">
        <v>42.25</v>
      </c>
      <c r="I23" s="9">
        <v>60</v>
      </c>
      <c r="J23" s="9">
        <v>40</v>
      </c>
      <c r="K23" s="11">
        <f t="shared" si="0"/>
        <v>44</v>
      </c>
      <c r="L23" s="12">
        <f>(J24-F24)/J24*100</f>
        <v>42.46153846153846</v>
      </c>
    </row>
    <row r="24" spans="1:12" x14ac:dyDescent="0.35">
      <c r="A24" s="7">
        <v>8</v>
      </c>
      <c r="B24" s="7" t="s">
        <v>215</v>
      </c>
      <c r="C24" s="7" t="s">
        <v>28</v>
      </c>
      <c r="D24" s="10" t="s">
        <v>236</v>
      </c>
      <c r="E24" s="7">
        <v>3</v>
      </c>
      <c r="F24" s="8">
        <v>37.4</v>
      </c>
      <c r="G24" s="9">
        <v>62</v>
      </c>
      <c r="H24" s="9">
        <v>68.900000000000006</v>
      </c>
      <c r="I24" s="9">
        <v>85</v>
      </c>
      <c r="J24" s="9">
        <v>65</v>
      </c>
      <c r="K24" s="11">
        <f t="shared" si="0"/>
        <v>112.19999999999999</v>
      </c>
      <c r="L24" s="12" t="e">
        <f t="shared" si="1"/>
        <v>#DIV/0!</v>
      </c>
    </row>
    <row r="25" spans="1:12" x14ac:dyDescent="0.35">
      <c r="A25" s="7">
        <v>9</v>
      </c>
      <c r="B25" s="7" t="s">
        <v>215</v>
      </c>
      <c r="C25" s="7" t="s">
        <v>28</v>
      </c>
      <c r="D25" s="10" t="s">
        <v>237</v>
      </c>
      <c r="E25" s="7">
        <v>3</v>
      </c>
      <c r="F25" s="8">
        <v>37.4</v>
      </c>
      <c r="G25" s="9">
        <v>62</v>
      </c>
      <c r="H25" s="9">
        <v>68.900000000000006</v>
      </c>
      <c r="I25" s="9"/>
      <c r="J25" s="9"/>
      <c r="K25" s="11">
        <f t="shared" si="0"/>
        <v>112.19999999999999</v>
      </c>
      <c r="L25" s="12" t="e">
        <f t="shared" si="1"/>
        <v>#DIV/0!</v>
      </c>
    </row>
    <row r="26" spans="1:12" x14ac:dyDescent="0.35">
      <c r="A26" s="7">
        <v>11</v>
      </c>
      <c r="B26" s="7" t="s">
        <v>215</v>
      </c>
      <c r="C26" s="7" t="s">
        <v>28</v>
      </c>
      <c r="D26" s="10" t="s">
        <v>238</v>
      </c>
      <c r="E26" s="7">
        <v>2</v>
      </c>
      <c r="F26" s="8">
        <v>40.700000000000003</v>
      </c>
      <c r="G26" s="9">
        <v>67</v>
      </c>
      <c r="H26" s="9">
        <v>74.45</v>
      </c>
      <c r="I26" s="9"/>
      <c r="J26" s="9"/>
      <c r="K26" s="11">
        <f t="shared" si="0"/>
        <v>81.400000000000006</v>
      </c>
      <c r="L26" s="12" t="e">
        <f t="shared" si="1"/>
        <v>#DIV/0!</v>
      </c>
    </row>
    <row r="27" spans="1:12" x14ac:dyDescent="0.35">
      <c r="A27" s="7">
        <v>24</v>
      </c>
      <c r="B27" s="7" t="s">
        <v>216</v>
      </c>
      <c r="C27" s="7" t="s">
        <v>77</v>
      </c>
      <c r="D27" s="10" t="s">
        <v>239</v>
      </c>
      <c r="E27" s="7">
        <v>1</v>
      </c>
      <c r="F27" s="8">
        <v>30</v>
      </c>
      <c r="G27" s="9">
        <v>50</v>
      </c>
      <c r="H27" s="9">
        <v>55.6</v>
      </c>
      <c r="I27" s="9"/>
      <c r="J27" s="9"/>
      <c r="K27" s="11">
        <f t="shared" si="0"/>
        <v>30</v>
      </c>
      <c r="L27" s="12">
        <f>(J28-F28)/J28*100</f>
        <v>45.714285714285715</v>
      </c>
    </row>
    <row r="28" spans="1:12" x14ac:dyDescent="0.35">
      <c r="A28" s="7">
        <v>32</v>
      </c>
      <c r="B28" s="7" t="s">
        <v>216</v>
      </c>
      <c r="C28" s="7" t="s">
        <v>137</v>
      </c>
      <c r="D28" s="2" t="s">
        <v>240</v>
      </c>
      <c r="E28" s="1">
        <v>1</v>
      </c>
      <c r="F28" s="3">
        <v>19</v>
      </c>
      <c r="G28" s="4">
        <v>30</v>
      </c>
      <c r="H28" s="9">
        <v>33.35</v>
      </c>
      <c r="I28" s="9">
        <v>40</v>
      </c>
      <c r="J28" s="9">
        <v>35</v>
      </c>
      <c r="K28" s="11">
        <f t="shared" si="0"/>
        <v>19</v>
      </c>
      <c r="L28" s="12" t="e">
        <f t="shared" si="1"/>
        <v>#DIV/0!</v>
      </c>
    </row>
    <row r="29" spans="1:12" x14ac:dyDescent="0.35">
      <c r="A29" s="7">
        <v>12</v>
      </c>
      <c r="B29" s="7" t="s">
        <v>215</v>
      </c>
      <c r="C29" s="7" t="s">
        <v>28</v>
      </c>
      <c r="D29" s="10" t="s">
        <v>241</v>
      </c>
      <c r="E29" s="7">
        <v>1</v>
      </c>
      <c r="F29" s="8">
        <v>26</v>
      </c>
      <c r="G29" s="9">
        <v>42</v>
      </c>
      <c r="H29" s="6">
        <v>49.99</v>
      </c>
      <c r="K29" s="11">
        <f t="shared" si="0"/>
        <v>26</v>
      </c>
      <c r="L29" s="12" t="e">
        <f t="shared" si="1"/>
        <v>#DIV/0!</v>
      </c>
    </row>
    <row r="30" spans="1:12" x14ac:dyDescent="0.35">
      <c r="A30" s="7">
        <v>10</v>
      </c>
      <c r="B30" s="7" t="s">
        <v>215</v>
      </c>
      <c r="C30" s="7" t="s">
        <v>28</v>
      </c>
      <c r="D30" s="10" t="s">
        <v>242</v>
      </c>
      <c r="E30" s="7">
        <v>1</v>
      </c>
      <c r="F30" s="8">
        <v>83</v>
      </c>
      <c r="G30" s="9">
        <v>123</v>
      </c>
      <c r="H30" s="9">
        <v>128</v>
      </c>
      <c r="I30" s="9"/>
      <c r="J30" s="9"/>
      <c r="K30" s="11">
        <f t="shared" si="0"/>
        <v>83</v>
      </c>
      <c r="L30" s="12" t="e">
        <f t="shared" si="1"/>
        <v>#DIV/0!</v>
      </c>
    </row>
    <row r="31" spans="1:12" x14ac:dyDescent="0.35">
      <c r="A31" s="7">
        <v>29</v>
      </c>
      <c r="B31" s="7" t="s">
        <v>216</v>
      </c>
      <c r="C31" s="7" t="s">
        <v>137</v>
      </c>
      <c r="D31" s="10" t="s">
        <v>212</v>
      </c>
      <c r="E31" s="7">
        <v>1</v>
      </c>
      <c r="F31" s="8">
        <v>129</v>
      </c>
      <c r="G31" s="9">
        <v>189</v>
      </c>
      <c r="H31" s="9"/>
      <c r="I31" s="9"/>
      <c r="J31" s="9"/>
      <c r="K31" s="11">
        <f t="shared" si="0"/>
        <v>129</v>
      </c>
      <c r="L31" s="12">
        <f t="shared" si="1"/>
        <v>56.000000000000007</v>
      </c>
    </row>
    <row r="32" spans="1:12" x14ac:dyDescent="0.35">
      <c r="D32" s="2" t="s">
        <v>245</v>
      </c>
      <c r="E32" s="1">
        <v>3</v>
      </c>
      <c r="F32" s="8">
        <v>44</v>
      </c>
      <c r="G32" s="6">
        <v>120</v>
      </c>
      <c r="H32" s="6">
        <v>133</v>
      </c>
      <c r="I32" s="6">
        <v>135</v>
      </c>
      <c r="J32" s="6">
        <v>100</v>
      </c>
      <c r="K32" s="11">
        <f t="shared" si="0"/>
        <v>132</v>
      </c>
    </row>
    <row r="33" spans="1:12" x14ac:dyDescent="0.35">
      <c r="A33" s="1">
        <v>32</v>
      </c>
      <c r="B33" s="1" t="s">
        <v>216</v>
      </c>
      <c r="C33" s="1" t="s">
        <v>137</v>
      </c>
      <c r="D33" s="2" t="s">
        <v>240</v>
      </c>
      <c r="E33" s="1">
        <v>1</v>
      </c>
      <c r="F33" s="8">
        <v>19</v>
      </c>
      <c r="G33" s="6">
        <v>30</v>
      </c>
      <c r="H33" s="6">
        <v>33.35</v>
      </c>
      <c r="I33" s="6">
        <v>40</v>
      </c>
      <c r="J33" s="6">
        <v>35</v>
      </c>
      <c r="K33">
        <v>19</v>
      </c>
      <c r="L33" s="14" t="e">
        <v>#DIV/0!</v>
      </c>
    </row>
    <row r="36" spans="1:12" x14ac:dyDescent="0.35">
      <c r="A36" s="7">
        <v>8</v>
      </c>
      <c r="B36" s="7" t="s">
        <v>215</v>
      </c>
      <c r="C36" s="7" t="s">
        <v>28</v>
      </c>
      <c r="D36" s="10" t="s">
        <v>246</v>
      </c>
      <c r="E36" s="7">
        <v>1</v>
      </c>
      <c r="F36" s="8">
        <v>35</v>
      </c>
      <c r="G36" s="8">
        <v>30</v>
      </c>
      <c r="H36" s="9"/>
      <c r="I36" s="9"/>
      <c r="J36" s="9"/>
      <c r="K36" s="11"/>
      <c r="L36" s="12"/>
    </row>
    <row r="37" spans="1:12" x14ac:dyDescent="0.35">
      <c r="A37" s="7">
        <v>8</v>
      </c>
      <c r="B37" s="7" t="s">
        <v>215</v>
      </c>
      <c r="C37" s="7" t="s">
        <v>28</v>
      </c>
      <c r="D37" s="10" t="s">
        <v>247</v>
      </c>
      <c r="E37" s="7">
        <v>1</v>
      </c>
      <c r="F37" s="8">
        <v>25</v>
      </c>
      <c r="G37" s="8">
        <v>20</v>
      </c>
      <c r="H37" s="9"/>
      <c r="I37" s="9"/>
      <c r="J37" s="9"/>
      <c r="K37" s="11"/>
      <c r="L37" s="12"/>
    </row>
    <row r="38" spans="1:12" x14ac:dyDescent="0.35">
      <c r="A38" s="7">
        <v>8</v>
      </c>
      <c r="B38" s="7" t="s">
        <v>215</v>
      </c>
      <c r="C38" s="7" t="s">
        <v>28</v>
      </c>
      <c r="D38" s="10" t="s">
        <v>248</v>
      </c>
      <c r="E38" s="7">
        <v>1</v>
      </c>
      <c r="F38" s="8">
        <v>25</v>
      </c>
      <c r="G38" s="8">
        <v>20</v>
      </c>
      <c r="H38" s="9"/>
      <c r="I38" s="9"/>
      <c r="J38" s="9"/>
      <c r="K38" s="11"/>
      <c r="L38" s="12"/>
    </row>
    <row r="40" spans="1:12" x14ac:dyDescent="0.35">
      <c r="D40" s="10" t="s">
        <v>249</v>
      </c>
      <c r="E40" s="7">
        <v>1</v>
      </c>
      <c r="F40" s="8">
        <v>80</v>
      </c>
      <c r="G40" s="8">
        <v>65</v>
      </c>
    </row>
    <row r="41" spans="1:12" x14ac:dyDescent="0.35">
      <c r="D41" s="10" t="s">
        <v>250</v>
      </c>
      <c r="E41" s="7">
        <v>1</v>
      </c>
      <c r="F41" s="8">
        <v>25</v>
      </c>
      <c r="G41" s="8">
        <v>20</v>
      </c>
    </row>
    <row r="42" spans="1:12" x14ac:dyDescent="0.35">
      <c r="D42" s="10" t="s">
        <v>251</v>
      </c>
      <c r="E42" s="7">
        <v>1</v>
      </c>
      <c r="F42" s="8">
        <v>25</v>
      </c>
      <c r="G42" s="8">
        <v>20</v>
      </c>
    </row>
    <row r="44" spans="1:12" x14ac:dyDescent="0.35">
      <c r="D44" s="10" t="s">
        <v>252</v>
      </c>
      <c r="E44" s="7">
        <v>1</v>
      </c>
      <c r="F44" s="8">
        <v>40</v>
      </c>
      <c r="G44" s="8">
        <v>35</v>
      </c>
    </row>
    <row r="45" spans="1:12" x14ac:dyDescent="0.35">
      <c r="D45" s="10" t="s">
        <v>253</v>
      </c>
      <c r="E45" s="7">
        <v>1</v>
      </c>
      <c r="F45" s="8">
        <v>30</v>
      </c>
      <c r="G45" s="8">
        <v>25</v>
      </c>
    </row>
    <row r="46" spans="1:12" x14ac:dyDescent="0.35">
      <c r="D46" s="10" t="s">
        <v>254</v>
      </c>
      <c r="E46" s="7">
        <v>1</v>
      </c>
      <c r="F46" s="8">
        <v>30</v>
      </c>
      <c r="G46" s="8">
        <v>25</v>
      </c>
    </row>
    <row r="48" spans="1:12" x14ac:dyDescent="0.35">
      <c r="D48" s="15">
        <v>18</v>
      </c>
      <c r="E48" s="16" t="s">
        <v>257</v>
      </c>
      <c r="F48" s="20">
        <v>23</v>
      </c>
      <c r="G48" s="20">
        <v>35</v>
      </c>
    </row>
    <row r="49" spans="4:7" x14ac:dyDescent="0.35">
      <c r="D49" s="15">
        <v>19</v>
      </c>
      <c r="E49" s="16" t="s">
        <v>258</v>
      </c>
      <c r="F49" s="20">
        <v>24</v>
      </c>
      <c r="G49" s="20">
        <v>35</v>
      </c>
    </row>
    <row r="50" spans="4:7" x14ac:dyDescent="0.35">
      <c r="D50" s="15">
        <v>20</v>
      </c>
      <c r="E50" s="19" t="s">
        <v>259</v>
      </c>
      <c r="F50" s="20">
        <v>24</v>
      </c>
      <c r="G50" s="20">
        <v>35</v>
      </c>
    </row>
    <row r="51" spans="4:7" x14ac:dyDescent="0.35">
      <c r="D51" s="21">
        <v>21</v>
      </c>
      <c r="E51" s="19" t="s">
        <v>260</v>
      </c>
      <c r="F51" s="20">
        <v>28</v>
      </c>
      <c r="G51" s="20">
        <v>40</v>
      </c>
    </row>
  </sheetData>
  <autoFilter ref="A1:L33"/>
  <sortState ref="A2:M34">
    <sortCondition descending="1" ref="L2:L34"/>
  </sortState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J79"/>
  <sheetViews>
    <sheetView showGridLines="0" topLeftCell="B1" workbookViewId="0">
      <selection activeCell="N8" sqref="N8"/>
    </sheetView>
  </sheetViews>
  <sheetFormatPr defaultRowHeight="14.5" x14ac:dyDescent="0.35"/>
  <cols>
    <col min="2" max="2" width="51.54296875" bestFit="1" customWidth="1"/>
    <col min="3" max="3" width="4.7265625" bestFit="1" customWidth="1"/>
    <col min="4" max="5" width="10.54296875" bestFit="1" customWidth="1"/>
    <col min="6" max="6" width="7.453125" bestFit="1" customWidth="1"/>
    <col min="7" max="7" width="15.7265625" style="11" bestFit="1" customWidth="1"/>
    <col min="8" max="8" width="12.7265625" style="11" bestFit="1" customWidth="1"/>
    <col min="9" max="9" width="15" bestFit="1" customWidth="1"/>
    <col min="10" max="10" width="10.54296875" bestFit="1" customWidth="1"/>
  </cols>
  <sheetData>
    <row r="4" spans="2:10" x14ac:dyDescent="0.35">
      <c r="B4" s="15" t="s">
        <v>263</v>
      </c>
      <c r="C4" s="15" t="s">
        <v>264</v>
      </c>
      <c r="D4" s="17" t="s">
        <v>297</v>
      </c>
      <c r="E4" s="15" t="s">
        <v>293</v>
      </c>
      <c r="F4" s="23" t="s">
        <v>298</v>
      </c>
      <c r="G4" s="26" t="s">
        <v>295</v>
      </c>
      <c r="H4" s="26" t="s">
        <v>296</v>
      </c>
      <c r="I4" s="23" t="s">
        <v>294</v>
      </c>
      <c r="J4" s="23" t="s">
        <v>299</v>
      </c>
    </row>
    <row r="5" spans="2:10" x14ac:dyDescent="0.35">
      <c r="B5" s="15"/>
      <c r="C5" s="15"/>
      <c r="D5" s="17"/>
      <c r="E5" s="24"/>
      <c r="F5" s="15"/>
      <c r="G5" s="24"/>
      <c r="H5" s="24"/>
      <c r="I5" s="15"/>
      <c r="J5" s="18"/>
    </row>
    <row r="6" spans="2:10" x14ac:dyDescent="0.35">
      <c r="B6" s="15" t="s">
        <v>265</v>
      </c>
      <c r="C6" s="15">
        <v>3</v>
      </c>
      <c r="D6" s="17">
        <v>7.99</v>
      </c>
      <c r="E6" s="24">
        <f t="shared" ref="E6:E12" si="0">D6*C6</f>
        <v>23.97</v>
      </c>
      <c r="F6" s="15">
        <v>10</v>
      </c>
      <c r="G6" s="27">
        <f>D6*F6%</f>
        <v>0.79900000000000004</v>
      </c>
      <c r="H6" s="27">
        <f>D6-G6</f>
        <v>7.1909999999999998</v>
      </c>
      <c r="I6" s="24">
        <f>C6*H6</f>
        <v>21.573</v>
      </c>
      <c r="J6" s="22">
        <f>E6-I6</f>
        <v>2.3969999999999985</v>
      </c>
    </row>
    <row r="7" spans="2:10" x14ac:dyDescent="0.35">
      <c r="B7" s="15" t="s">
        <v>261</v>
      </c>
      <c r="C7" s="15">
        <v>1</v>
      </c>
      <c r="D7" s="17">
        <v>14.3</v>
      </c>
      <c r="E7" s="24">
        <f t="shared" si="0"/>
        <v>14.3</v>
      </c>
      <c r="F7" s="15">
        <v>10</v>
      </c>
      <c r="G7" s="27">
        <f t="shared" ref="G7:G9" si="1">D7*F7%</f>
        <v>1.4300000000000002</v>
      </c>
      <c r="H7" s="27">
        <f>D7-G7</f>
        <v>12.870000000000001</v>
      </c>
      <c r="I7" s="24">
        <f t="shared" ref="I7:I38" si="2">C7*H7</f>
        <v>12.870000000000001</v>
      </c>
      <c r="J7" s="22">
        <f t="shared" ref="J7:J38" si="3">E7-I7</f>
        <v>1.4299999999999997</v>
      </c>
    </row>
    <row r="8" spans="2:10" x14ac:dyDescent="0.35">
      <c r="B8" s="15" t="s">
        <v>235</v>
      </c>
      <c r="C8" s="15">
        <v>2</v>
      </c>
      <c r="D8" s="17">
        <v>48.4</v>
      </c>
      <c r="E8" s="24">
        <f>D8*C8</f>
        <v>96.8</v>
      </c>
      <c r="F8" s="15">
        <v>5</v>
      </c>
      <c r="G8" s="27">
        <f t="shared" si="1"/>
        <v>2.42</v>
      </c>
      <c r="H8" s="27">
        <f t="shared" ref="H8:H38" si="4">D8-G8</f>
        <v>45.98</v>
      </c>
      <c r="I8" s="24">
        <f t="shared" si="2"/>
        <v>91.96</v>
      </c>
      <c r="J8" s="22">
        <f t="shared" si="3"/>
        <v>4.8400000000000034</v>
      </c>
    </row>
    <row r="9" spans="2:10" x14ac:dyDescent="0.35">
      <c r="B9" s="15" t="s">
        <v>58</v>
      </c>
      <c r="C9" s="15">
        <v>2</v>
      </c>
      <c r="D9" s="17">
        <v>22</v>
      </c>
      <c r="E9" s="24">
        <f t="shared" si="0"/>
        <v>44</v>
      </c>
      <c r="F9" s="15">
        <v>5</v>
      </c>
      <c r="G9" s="27">
        <f t="shared" si="1"/>
        <v>1.1000000000000001</v>
      </c>
      <c r="H9" s="27">
        <f t="shared" si="4"/>
        <v>20.9</v>
      </c>
      <c r="I9" s="24">
        <f t="shared" si="2"/>
        <v>41.8</v>
      </c>
      <c r="J9" s="22">
        <f t="shared" si="3"/>
        <v>2.2000000000000028</v>
      </c>
    </row>
    <row r="10" spans="2:10" x14ac:dyDescent="0.35">
      <c r="B10" s="15" t="s">
        <v>72</v>
      </c>
      <c r="C10" s="15">
        <v>3</v>
      </c>
      <c r="D10" s="17">
        <v>29.7</v>
      </c>
      <c r="E10" s="24">
        <f>D10*C10</f>
        <v>89.1</v>
      </c>
      <c r="F10" s="25">
        <v>50</v>
      </c>
      <c r="G10" s="27">
        <f>D10*F10%</f>
        <v>14.85</v>
      </c>
      <c r="H10" s="27">
        <f t="shared" si="4"/>
        <v>14.85</v>
      </c>
      <c r="I10" s="24">
        <f t="shared" si="2"/>
        <v>44.55</v>
      </c>
      <c r="J10" s="22">
        <f t="shared" si="3"/>
        <v>44.55</v>
      </c>
    </row>
    <row r="11" spans="2:10" x14ac:dyDescent="0.35">
      <c r="B11" s="15" t="s">
        <v>266</v>
      </c>
      <c r="C11" s="15">
        <v>1</v>
      </c>
      <c r="D11" s="17">
        <v>7.7</v>
      </c>
      <c r="E11" s="24">
        <f t="shared" si="0"/>
        <v>7.7</v>
      </c>
      <c r="F11" s="15">
        <v>10</v>
      </c>
      <c r="G11" s="27">
        <f t="shared" ref="G11:G38" si="5">D11*F11%</f>
        <v>0.77</v>
      </c>
      <c r="H11" s="27">
        <f t="shared" si="4"/>
        <v>6.93</v>
      </c>
      <c r="I11" s="24">
        <f t="shared" si="2"/>
        <v>6.93</v>
      </c>
      <c r="J11" s="22">
        <f t="shared" si="3"/>
        <v>0.77000000000000046</v>
      </c>
    </row>
    <row r="12" spans="2:10" x14ac:dyDescent="0.35">
      <c r="B12" s="15" t="s">
        <v>267</v>
      </c>
      <c r="C12" s="15">
        <v>6</v>
      </c>
      <c r="D12" s="17">
        <v>25.3</v>
      </c>
      <c r="E12" s="24">
        <f t="shared" si="0"/>
        <v>151.80000000000001</v>
      </c>
      <c r="F12" s="15">
        <v>50</v>
      </c>
      <c r="G12" s="27">
        <f t="shared" si="5"/>
        <v>12.65</v>
      </c>
      <c r="H12" s="27">
        <f t="shared" si="4"/>
        <v>12.65</v>
      </c>
      <c r="I12" s="24">
        <f t="shared" si="2"/>
        <v>75.900000000000006</v>
      </c>
      <c r="J12" s="22">
        <f t="shared" si="3"/>
        <v>75.900000000000006</v>
      </c>
    </row>
    <row r="13" spans="2:10" x14ac:dyDescent="0.35">
      <c r="B13" s="15" t="s">
        <v>268</v>
      </c>
      <c r="C13" s="15">
        <v>6</v>
      </c>
      <c r="D13" s="17">
        <v>28.6</v>
      </c>
      <c r="E13" s="24">
        <f>D13*C13</f>
        <v>171.60000000000002</v>
      </c>
      <c r="F13" s="15">
        <v>30</v>
      </c>
      <c r="G13" s="27">
        <f>D13*F13%</f>
        <v>8.58</v>
      </c>
      <c r="H13" s="27">
        <f>D13-G13</f>
        <v>20.020000000000003</v>
      </c>
      <c r="I13" s="24">
        <f>C13*H13</f>
        <v>120.12000000000002</v>
      </c>
      <c r="J13" s="22">
        <f t="shared" si="3"/>
        <v>51.480000000000004</v>
      </c>
    </row>
    <row r="14" spans="2:10" x14ac:dyDescent="0.35">
      <c r="B14" s="15" t="s">
        <v>269</v>
      </c>
      <c r="C14" s="15">
        <v>3</v>
      </c>
      <c r="D14" s="17">
        <v>85.8</v>
      </c>
      <c r="E14" s="24">
        <f>D14*C14</f>
        <v>257.39999999999998</v>
      </c>
      <c r="F14" s="15">
        <v>55</v>
      </c>
      <c r="G14" s="27">
        <f t="shared" si="5"/>
        <v>47.190000000000005</v>
      </c>
      <c r="H14" s="27">
        <f t="shared" si="4"/>
        <v>38.609999999999992</v>
      </c>
      <c r="I14" s="24">
        <f t="shared" si="2"/>
        <v>115.82999999999998</v>
      </c>
      <c r="J14" s="22">
        <f t="shared" si="3"/>
        <v>141.57</v>
      </c>
    </row>
    <row r="15" spans="2:10" x14ac:dyDescent="0.35">
      <c r="B15" s="15" t="s">
        <v>270</v>
      </c>
      <c r="C15" s="15">
        <v>3</v>
      </c>
      <c r="D15" s="17">
        <v>12.1</v>
      </c>
      <c r="E15" s="24">
        <f>D15*C15</f>
        <v>36.299999999999997</v>
      </c>
      <c r="F15" s="15">
        <v>25</v>
      </c>
      <c r="G15" s="27">
        <f t="shared" si="5"/>
        <v>3.0249999999999999</v>
      </c>
      <c r="H15" s="27">
        <f t="shared" si="4"/>
        <v>9.0749999999999993</v>
      </c>
      <c r="I15" s="24">
        <f t="shared" si="2"/>
        <v>27.224999999999998</v>
      </c>
      <c r="J15" s="22">
        <f t="shared" si="3"/>
        <v>9.0749999999999993</v>
      </c>
    </row>
    <row r="16" spans="2:10" x14ac:dyDescent="0.35">
      <c r="B16" s="15" t="s">
        <v>271</v>
      </c>
      <c r="C16" s="15">
        <v>3</v>
      </c>
      <c r="D16" s="17">
        <v>12.1</v>
      </c>
      <c r="E16" s="24">
        <f t="shared" ref="E16:E18" si="6">D16*C16</f>
        <v>36.299999999999997</v>
      </c>
      <c r="F16" s="15">
        <v>25</v>
      </c>
      <c r="G16" s="27">
        <f t="shared" si="5"/>
        <v>3.0249999999999999</v>
      </c>
      <c r="H16" s="27">
        <f t="shared" si="4"/>
        <v>9.0749999999999993</v>
      </c>
      <c r="I16" s="24">
        <f t="shared" si="2"/>
        <v>27.224999999999998</v>
      </c>
      <c r="J16" s="22">
        <f t="shared" si="3"/>
        <v>9.0749999999999993</v>
      </c>
    </row>
    <row r="17" spans="2:10" x14ac:dyDescent="0.35">
      <c r="B17" s="15" t="s">
        <v>272</v>
      </c>
      <c r="C17" s="15">
        <v>3</v>
      </c>
      <c r="D17" s="17">
        <v>12.1</v>
      </c>
      <c r="E17" s="24">
        <f t="shared" si="6"/>
        <v>36.299999999999997</v>
      </c>
      <c r="F17" s="15">
        <v>25</v>
      </c>
      <c r="G17" s="27">
        <f t="shared" si="5"/>
        <v>3.0249999999999999</v>
      </c>
      <c r="H17" s="27">
        <f t="shared" si="4"/>
        <v>9.0749999999999993</v>
      </c>
      <c r="I17" s="24">
        <f t="shared" si="2"/>
        <v>27.224999999999998</v>
      </c>
      <c r="J17" s="22">
        <f t="shared" si="3"/>
        <v>9.0749999999999993</v>
      </c>
    </row>
    <row r="18" spans="2:10" x14ac:dyDescent="0.35">
      <c r="B18" s="15" t="s">
        <v>273</v>
      </c>
      <c r="C18" s="15">
        <v>3</v>
      </c>
      <c r="D18" s="17">
        <v>12.1</v>
      </c>
      <c r="E18" s="24">
        <f t="shared" si="6"/>
        <v>36.299999999999997</v>
      </c>
      <c r="F18" s="15">
        <v>25</v>
      </c>
      <c r="G18" s="27">
        <f t="shared" si="5"/>
        <v>3.0249999999999999</v>
      </c>
      <c r="H18" s="27">
        <f t="shared" si="4"/>
        <v>9.0749999999999993</v>
      </c>
      <c r="I18" s="24">
        <f t="shared" si="2"/>
        <v>27.224999999999998</v>
      </c>
      <c r="J18" s="22">
        <f t="shared" si="3"/>
        <v>9.0749999999999993</v>
      </c>
    </row>
    <row r="19" spans="2:10" x14ac:dyDescent="0.35">
      <c r="B19" s="15" t="s">
        <v>274</v>
      </c>
      <c r="C19" s="15">
        <v>3</v>
      </c>
      <c r="D19" s="17">
        <v>12.1</v>
      </c>
      <c r="E19" s="24">
        <f t="shared" ref="E19:E28" si="7">D19*C19</f>
        <v>36.299999999999997</v>
      </c>
      <c r="F19" s="15">
        <v>25</v>
      </c>
      <c r="G19" s="27">
        <f t="shared" si="5"/>
        <v>3.0249999999999999</v>
      </c>
      <c r="H19" s="27">
        <f t="shared" si="4"/>
        <v>9.0749999999999993</v>
      </c>
      <c r="I19" s="24">
        <f t="shared" si="2"/>
        <v>27.224999999999998</v>
      </c>
      <c r="J19" s="22">
        <f t="shared" si="3"/>
        <v>9.0749999999999993</v>
      </c>
    </row>
    <row r="20" spans="2:10" x14ac:dyDescent="0.35">
      <c r="B20" s="15" t="s">
        <v>275</v>
      </c>
      <c r="C20" s="15">
        <v>3</v>
      </c>
      <c r="D20" s="17">
        <v>12.1</v>
      </c>
      <c r="E20" s="24">
        <f t="shared" si="7"/>
        <v>36.299999999999997</v>
      </c>
      <c r="F20" s="15">
        <v>25</v>
      </c>
      <c r="G20" s="27">
        <f t="shared" si="5"/>
        <v>3.0249999999999999</v>
      </c>
      <c r="H20" s="27">
        <f t="shared" si="4"/>
        <v>9.0749999999999993</v>
      </c>
      <c r="I20" s="24">
        <f t="shared" si="2"/>
        <v>27.224999999999998</v>
      </c>
      <c r="J20" s="22">
        <f t="shared" si="3"/>
        <v>9.0749999999999993</v>
      </c>
    </row>
    <row r="21" spans="2:10" x14ac:dyDescent="0.35">
      <c r="B21" s="15" t="s">
        <v>276</v>
      </c>
      <c r="C21" s="15">
        <v>3</v>
      </c>
      <c r="D21" s="17">
        <v>12.1</v>
      </c>
      <c r="E21" s="24">
        <f t="shared" si="7"/>
        <v>36.299999999999997</v>
      </c>
      <c r="F21" s="15">
        <v>25</v>
      </c>
      <c r="G21" s="27">
        <f t="shared" si="5"/>
        <v>3.0249999999999999</v>
      </c>
      <c r="H21" s="27">
        <f t="shared" si="4"/>
        <v>9.0749999999999993</v>
      </c>
      <c r="I21" s="24">
        <f t="shared" si="2"/>
        <v>27.224999999999998</v>
      </c>
      <c r="J21" s="22">
        <f t="shared" si="3"/>
        <v>9.0749999999999993</v>
      </c>
    </row>
    <row r="22" spans="2:10" x14ac:dyDescent="0.35">
      <c r="B22" s="15" t="s">
        <v>277</v>
      </c>
      <c r="C22" s="15">
        <v>3</v>
      </c>
      <c r="D22" s="17">
        <v>12.1</v>
      </c>
      <c r="E22" s="24">
        <f t="shared" si="7"/>
        <v>36.299999999999997</v>
      </c>
      <c r="F22" s="15">
        <v>25</v>
      </c>
      <c r="G22" s="27">
        <f t="shared" si="5"/>
        <v>3.0249999999999999</v>
      </c>
      <c r="H22" s="27">
        <f t="shared" si="4"/>
        <v>9.0749999999999993</v>
      </c>
      <c r="I22" s="24">
        <f t="shared" si="2"/>
        <v>27.224999999999998</v>
      </c>
      <c r="J22" s="22">
        <f t="shared" si="3"/>
        <v>9.0749999999999993</v>
      </c>
    </row>
    <row r="23" spans="2:10" x14ac:dyDescent="0.35">
      <c r="B23" s="15" t="s">
        <v>282</v>
      </c>
      <c r="C23" s="15">
        <v>3</v>
      </c>
      <c r="D23" s="17">
        <v>12.1</v>
      </c>
      <c r="E23" s="24">
        <f t="shared" si="7"/>
        <v>36.299999999999997</v>
      </c>
      <c r="F23" s="15">
        <v>25</v>
      </c>
      <c r="G23" s="27">
        <f t="shared" si="5"/>
        <v>3.0249999999999999</v>
      </c>
      <c r="H23" s="27">
        <f t="shared" si="4"/>
        <v>9.0749999999999993</v>
      </c>
      <c r="I23" s="24">
        <f t="shared" si="2"/>
        <v>27.224999999999998</v>
      </c>
      <c r="J23" s="22">
        <f t="shared" si="3"/>
        <v>9.0749999999999993</v>
      </c>
    </row>
    <row r="24" spans="2:10" x14ac:dyDescent="0.35">
      <c r="B24" s="15" t="s">
        <v>280</v>
      </c>
      <c r="C24" s="15">
        <v>3</v>
      </c>
      <c r="D24" s="17">
        <v>12.1</v>
      </c>
      <c r="E24" s="24">
        <f t="shared" si="7"/>
        <v>36.299999999999997</v>
      </c>
      <c r="F24" s="15">
        <v>25</v>
      </c>
      <c r="G24" s="27">
        <f t="shared" si="5"/>
        <v>3.0249999999999999</v>
      </c>
      <c r="H24" s="27">
        <f t="shared" si="4"/>
        <v>9.0749999999999993</v>
      </c>
      <c r="I24" s="24">
        <f t="shared" si="2"/>
        <v>27.224999999999998</v>
      </c>
      <c r="J24" s="22">
        <f t="shared" si="3"/>
        <v>9.0749999999999993</v>
      </c>
    </row>
    <row r="25" spans="2:10" x14ac:dyDescent="0.35">
      <c r="B25" s="15" t="s">
        <v>281</v>
      </c>
      <c r="C25" s="15">
        <v>3</v>
      </c>
      <c r="D25" s="17">
        <v>12.1</v>
      </c>
      <c r="E25" s="24">
        <f t="shared" si="7"/>
        <v>36.299999999999997</v>
      </c>
      <c r="F25" s="15">
        <v>25</v>
      </c>
      <c r="G25" s="27">
        <f t="shared" si="5"/>
        <v>3.0249999999999999</v>
      </c>
      <c r="H25" s="27">
        <f t="shared" si="4"/>
        <v>9.0749999999999993</v>
      </c>
      <c r="I25" s="24">
        <f t="shared" si="2"/>
        <v>27.224999999999998</v>
      </c>
      <c r="J25" s="22">
        <f t="shared" si="3"/>
        <v>9.0749999999999993</v>
      </c>
    </row>
    <row r="26" spans="2:10" x14ac:dyDescent="0.35">
      <c r="B26" s="15" t="s">
        <v>278</v>
      </c>
      <c r="C26" s="15">
        <v>3</v>
      </c>
      <c r="D26" s="17">
        <v>12.1</v>
      </c>
      <c r="E26" s="24">
        <f t="shared" si="7"/>
        <v>36.299999999999997</v>
      </c>
      <c r="F26" s="15">
        <v>25</v>
      </c>
      <c r="G26" s="27">
        <f t="shared" si="5"/>
        <v>3.0249999999999999</v>
      </c>
      <c r="H26" s="27">
        <f t="shared" si="4"/>
        <v>9.0749999999999993</v>
      </c>
      <c r="I26" s="24">
        <f t="shared" si="2"/>
        <v>27.224999999999998</v>
      </c>
      <c r="J26" s="22">
        <f t="shared" si="3"/>
        <v>9.0749999999999993</v>
      </c>
    </row>
    <row r="27" spans="2:10" x14ac:dyDescent="0.35">
      <c r="B27" s="15" t="s">
        <v>279</v>
      </c>
      <c r="C27" s="15">
        <v>3</v>
      </c>
      <c r="D27" s="17">
        <v>12.1</v>
      </c>
      <c r="E27" s="24">
        <f t="shared" si="7"/>
        <v>36.299999999999997</v>
      </c>
      <c r="F27" s="15">
        <v>25</v>
      </c>
      <c r="G27" s="27">
        <f t="shared" si="5"/>
        <v>3.0249999999999999</v>
      </c>
      <c r="H27" s="27">
        <f t="shared" si="4"/>
        <v>9.0749999999999993</v>
      </c>
      <c r="I27" s="24">
        <f t="shared" si="2"/>
        <v>27.224999999999998</v>
      </c>
      <c r="J27" s="22">
        <f t="shared" si="3"/>
        <v>9.0749999999999993</v>
      </c>
    </row>
    <row r="28" spans="2:10" x14ac:dyDescent="0.35">
      <c r="B28" s="15" t="s">
        <v>283</v>
      </c>
      <c r="C28" s="15">
        <v>2</v>
      </c>
      <c r="D28" s="17">
        <v>29.7</v>
      </c>
      <c r="E28" s="24">
        <f t="shared" si="7"/>
        <v>59.4</v>
      </c>
      <c r="F28" s="15">
        <v>30</v>
      </c>
      <c r="G28" s="27">
        <f t="shared" si="5"/>
        <v>8.91</v>
      </c>
      <c r="H28" s="27">
        <f t="shared" si="4"/>
        <v>20.79</v>
      </c>
      <c r="I28" s="24">
        <f t="shared" si="2"/>
        <v>41.58</v>
      </c>
      <c r="J28" s="22">
        <f t="shared" si="3"/>
        <v>17.82</v>
      </c>
    </row>
    <row r="29" spans="2:10" x14ac:dyDescent="0.35">
      <c r="B29" s="15" t="s">
        <v>284</v>
      </c>
      <c r="C29" s="15">
        <v>2</v>
      </c>
      <c r="D29" s="17">
        <v>29.7</v>
      </c>
      <c r="E29" s="24">
        <f t="shared" ref="E29:E30" si="8">D29*C29</f>
        <v>59.4</v>
      </c>
      <c r="F29" s="15">
        <v>30</v>
      </c>
      <c r="G29" s="27">
        <f t="shared" si="5"/>
        <v>8.91</v>
      </c>
      <c r="H29" s="27">
        <f t="shared" si="4"/>
        <v>20.79</v>
      </c>
      <c r="I29" s="24">
        <f t="shared" si="2"/>
        <v>41.58</v>
      </c>
      <c r="J29" s="22">
        <f t="shared" si="3"/>
        <v>17.82</v>
      </c>
    </row>
    <row r="30" spans="2:10" x14ac:dyDescent="0.35">
      <c r="B30" s="15" t="s">
        <v>285</v>
      </c>
      <c r="C30" s="15">
        <v>2</v>
      </c>
      <c r="D30" s="17">
        <v>29.7</v>
      </c>
      <c r="E30" s="24">
        <f t="shared" si="8"/>
        <v>59.4</v>
      </c>
      <c r="F30" s="15">
        <v>30</v>
      </c>
      <c r="G30" s="27">
        <f t="shared" si="5"/>
        <v>8.91</v>
      </c>
      <c r="H30" s="27">
        <f t="shared" si="4"/>
        <v>20.79</v>
      </c>
      <c r="I30" s="24">
        <f t="shared" si="2"/>
        <v>41.58</v>
      </c>
      <c r="J30" s="22">
        <f t="shared" si="3"/>
        <v>17.82</v>
      </c>
    </row>
    <row r="31" spans="2:10" x14ac:dyDescent="0.35">
      <c r="B31" s="15" t="s">
        <v>286</v>
      </c>
      <c r="C31" s="15">
        <v>2</v>
      </c>
      <c r="D31" s="17">
        <v>29.7</v>
      </c>
      <c r="E31" s="24">
        <f t="shared" ref="E31:E34" si="9">D31*C31</f>
        <v>59.4</v>
      </c>
      <c r="F31" s="15">
        <v>30</v>
      </c>
      <c r="G31" s="27">
        <f t="shared" si="5"/>
        <v>8.91</v>
      </c>
      <c r="H31" s="27">
        <f t="shared" si="4"/>
        <v>20.79</v>
      </c>
      <c r="I31" s="24">
        <f t="shared" si="2"/>
        <v>41.58</v>
      </c>
      <c r="J31" s="22">
        <f t="shared" si="3"/>
        <v>17.82</v>
      </c>
    </row>
    <row r="32" spans="2:10" x14ac:dyDescent="0.35">
      <c r="B32" s="15" t="s">
        <v>287</v>
      </c>
      <c r="C32" s="15">
        <v>2</v>
      </c>
      <c r="D32" s="17">
        <v>16.399999999999999</v>
      </c>
      <c r="E32" s="24">
        <f t="shared" si="9"/>
        <v>32.799999999999997</v>
      </c>
      <c r="F32" s="15">
        <v>30</v>
      </c>
      <c r="G32" s="27">
        <f t="shared" si="5"/>
        <v>4.919999999999999</v>
      </c>
      <c r="H32" s="27">
        <f t="shared" si="4"/>
        <v>11.48</v>
      </c>
      <c r="I32" s="24">
        <f t="shared" si="2"/>
        <v>22.96</v>
      </c>
      <c r="J32" s="22">
        <f t="shared" si="3"/>
        <v>9.8399999999999963</v>
      </c>
    </row>
    <row r="33" spans="2:10" x14ac:dyDescent="0.35">
      <c r="B33" s="15" t="s">
        <v>288</v>
      </c>
      <c r="C33" s="15">
        <v>2</v>
      </c>
      <c r="D33" s="17">
        <v>16.399999999999999</v>
      </c>
      <c r="E33" s="24">
        <f t="shared" si="9"/>
        <v>32.799999999999997</v>
      </c>
      <c r="F33" s="15">
        <v>30</v>
      </c>
      <c r="G33" s="27">
        <f t="shared" si="5"/>
        <v>4.919999999999999</v>
      </c>
      <c r="H33" s="27">
        <f t="shared" si="4"/>
        <v>11.48</v>
      </c>
      <c r="I33" s="24">
        <f t="shared" si="2"/>
        <v>22.96</v>
      </c>
      <c r="J33" s="22">
        <f t="shared" si="3"/>
        <v>9.8399999999999963</v>
      </c>
    </row>
    <row r="34" spans="2:10" x14ac:dyDescent="0.35">
      <c r="B34" s="15" t="s">
        <v>289</v>
      </c>
      <c r="C34" s="15">
        <v>2</v>
      </c>
      <c r="D34" s="17">
        <v>16.399999999999999</v>
      </c>
      <c r="E34" s="24">
        <f t="shared" si="9"/>
        <v>32.799999999999997</v>
      </c>
      <c r="F34" s="15">
        <v>30</v>
      </c>
      <c r="G34" s="27">
        <f t="shared" si="5"/>
        <v>4.919999999999999</v>
      </c>
      <c r="H34" s="27">
        <f t="shared" si="4"/>
        <v>11.48</v>
      </c>
      <c r="I34" s="24">
        <f t="shared" si="2"/>
        <v>22.96</v>
      </c>
      <c r="J34" s="22">
        <f t="shared" si="3"/>
        <v>9.8399999999999963</v>
      </c>
    </row>
    <row r="35" spans="2:10" x14ac:dyDescent="0.35">
      <c r="B35" s="15" t="s">
        <v>290</v>
      </c>
      <c r="C35" s="15">
        <v>12</v>
      </c>
      <c r="D35" s="17">
        <v>20.9</v>
      </c>
      <c r="E35" s="24">
        <f t="shared" ref="E35:E38" si="10">D35*C35</f>
        <v>250.79999999999998</v>
      </c>
      <c r="F35" s="15">
        <v>35</v>
      </c>
      <c r="G35" s="27">
        <f t="shared" si="5"/>
        <v>7.3149999999999986</v>
      </c>
      <c r="H35" s="27">
        <f t="shared" si="4"/>
        <v>13.585000000000001</v>
      </c>
      <c r="I35" s="24">
        <f t="shared" si="2"/>
        <v>163.02000000000001</v>
      </c>
      <c r="J35" s="22">
        <f t="shared" si="3"/>
        <v>87.779999999999973</v>
      </c>
    </row>
    <row r="36" spans="2:10" x14ac:dyDescent="0.35">
      <c r="B36" s="15" t="s">
        <v>291</v>
      </c>
      <c r="C36" s="15">
        <v>1</v>
      </c>
      <c r="D36" s="17">
        <v>169.9</v>
      </c>
      <c r="E36" s="24">
        <f t="shared" si="10"/>
        <v>169.9</v>
      </c>
      <c r="F36" s="15">
        <v>10</v>
      </c>
      <c r="G36" s="27">
        <f t="shared" si="5"/>
        <v>16.990000000000002</v>
      </c>
      <c r="H36" s="27">
        <f t="shared" si="4"/>
        <v>152.91</v>
      </c>
      <c r="I36" s="24">
        <f t="shared" si="2"/>
        <v>152.91</v>
      </c>
      <c r="J36" s="22">
        <f t="shared" si="3"/>
        <v>16.990000000000009</v>
      </c>
    </row>
    <row r="37" spans="2:10" x14ac:dyDescent="0.35">
      <c r="B37" s="15" t="s">
        <v>238</v>
      </c>
      <c r="C37" s="15">
        <v>6</v>
      </c>
      <c r="D37" s="17">
        <v>40.700000000000003</v>
      </c>
      <c r="E37" s="24">
        <f t="shared" si="10"/>
        <v>244.20000000000002</v>
      </c>
      <c r="F37" s="15">
        <v>35</v>
      </c>
      <c r="G37" s="27">
        <f t="shared" si="5"/>
        <v>14.244999999999999</v>
      </c>
      <c r="H37" s="27">
        <f t="shared" si="4"/>
        <v>26.455000000000005</v>
      </c>
      <c r="I37" s="24">
        <f t="shared" si="2"/>
        <v>158.73000000000002</v>
      </c>
      <c r="J37" s="22">
        <f t="shared" si="3"/>
        <v>85.47</v>
      </c>
    </row>
    <row r="38" spans="2:10" x14ac:dyDescent="0.35">
      <c r="B38" s="15" t="s">
        <v>292</v>
      </c>
      <c r="C38" s="15">
        <v>6</v>
      </c>
      <c r="D38" s="17">
        <v>4.4000000000000004</v>
      </c>
      <c r="E38" s="24">
        <f t="shared" si="10"/>
        <v>26.400000000000002</v>
      </c>
      <c r="F38" s="15">
        <v>15</v>
      </c>
      <c r="G38" s="27">
        <f t="shared" si="5"/>
        <v>0.66</v>
      </c>
      <c r="H38" s="27">
        <f t="shared" si="4"/>
        <v>3.74</v>
      </c>
      <c r="I38" s="24">
        <f t="shared" si="2"/>
        <v>22.44</v>
      </c>
      <c r="J38" s="22">
        <f t="shared" si="3"/>
        <v>3.9600000000000009</v>
      </c>
    </row>
    <row r="39" spans="2:10" x14ac:dyDescent="0.35">
      <c r="B39" s="15"/>
      <c r="C39" s="15"/>
      <c r="D39" s="17"/>
      <c r="E39" s="24"/>
      <c r="F39" s="15"/>
      <c r="G39" s="24"/>
      <c r="H39" s="24"/>
      <c r="I39" s="24"/>
      <c r="J39" s="18"/>
    </row>
    <row r="40" spans="2:10" x14ac:dyDescent="0.35">
      <c r="B40" s="15"/>
      <c r="C40" s="15"/>
      <c r="D40" s="17"/>
      <c r="E40" s="24"/>
      <c r="F40" s="15"/>
      <c r="G40" s="24"/>
      <c r="H40" s="24"/>
      <c r="I40" s="24"/>
      <c r="J40" s="18"/>
    </row>
    <row r="41" spans="2:10" x14ac:dyDescent="0.35">
      <c r="B41" s="15"/>
      <c r="C41" s="15"/>
      <c r="D41" s="17"/>
      <c r="E41" s="24"/>
      <c r="F41" s="15"/>
      <c r="G41" s="24"/>
      <c r="H41" s="24"/>
      <c r="I41" s="24"/>
      <c r="J41" s="18"/>
    </row>
    <row r="42" spans="2:10" x14ac:dyDescent="0.35">
      <c r="B42" s="15"/>
      <c r="C42" s="15"/>
      <c r="D42" s="17"/>
      <c r="E42" s="24"/>
      <c r="F42" s="15"/>
      <c r="G42" s="24"/>
      <c r="H42" s="24"/>
      <c r="I42" s="24"/>
      <c r="J42" s="18"/>
    </row>
    <row r="43" spans="2:10" x14ac:dyDescent="0.35">
      <c r="B43" s="15"/>
      <c r="C43" s="15"/>
      <c r="D43" s="17"/>
      <c r="E43" s="24"/>
      <c r="F43" s="15"/>
      <c r="G43" s="24"/>
      <c r="H43" s="24"/>
      <c r="I43" s="24"/>
      <c r="J43" s="18"/>
    </row>
    <row r="44" spans="2:10" x14ac:dyDescent="0.35">
      <c r="B44" s="15"/>
      <c r="C44" s="15"/>
      <c r="D44" s="17"/>
      <c r="E44" s="24"/>
      <c r="F44" s="15"/>
      <c r="G44" s="24"/>
      <c r="H44" s="24"/>
      <c r="I44" s="24"/>
      <c r="J44" s="18"/>
    </row>
    <row r="45" spans="2:10" x14ac:dyDescent="0.35">
      <c r="B45" s="15"/>
      <c r="C45" s="15"/>
      <c r="D45" s="17"/>
      <c r="E45" s="24"/>
      <c r="F45" s="15"/>
      <c r="G45" s="24"/>
      <c r="H45" s="24"/>
      <c r="I45" s="24"/>
      <c r="J45" s="18"/>
    </row>
    <row r="48" spans="2:10" x14ac:dyDescent="0.35">
      <c r="B48" s="15" t="s">
        <v>263</v>
      </c>
      <c r="C48" s="15" t="s">
        <v>264</v>
      </c>
      <c r="D48" s="17" t="s">
        <v>297</v>
      </c>
      <c r="E48" s="15" t="s">
        <v>293</v>
      </c>
      <c r="F48" s="23" t="s">
        <v>298</v>
      </c>
      <c r="G48" s="26" t="s">
        <v>295</v>
      </c>
      <c r="H48" s="26" t="s">
        <v>296</v>
      </c>
      <c r="I48" s="23" t="s">
        <v>294</v>
      </c>
    </row>
    <row r="49" spans="2:9" x14ac:dyDescent="0.35">
      <c r="B49" s="15"/>
      <c r="C49" s="15"/>
      <c r="D49" s="17"/>
      <c r="E49" s="24"/>
      <c r="F49" s="15"/>
      <c r="G49" s="24"/>
      <c r="H49" s="24"/>
      <c r="I49" s="15"/>
    </row>
    <row r="50" spans="2:9" x14ac:dyDescent="0.35">
      <c r="B50" s="15" t="s">
        <v>265</v>
      </c>
      <c r="C50" s="15">
        <v>3</v>
      </c>
      <c r="D50" s="17">
        <v>7.99</v>
      </c>
      <c r="E50" s="24">
        <f t="shared" ref="E50:E51" si="11">D50*C50</f>
        <v>23.97</v>
      </c>
      <c r="F50" s="15">
        <v>10</v>
      </c>
      <c r="G50" s="27">
        <f>D50*F50%</f>
        <v>0.79900000000000004</v>
      </c>
      <c r="H50" s="27">
        <f>D50-G50</f>
        <v>7.1909999999999998</v>
      </c>
      <c r="I50" s="24">
        <f>C50*H50</f>
        <v>21.573</v>
      </c>
    </row>
    <row r="51" spans="2:9" x14ac:dyDescent="0.35">
      <c r="B51" s="15" t="s">
        <v>261</v>
      </c>
      <c r="C51" s="15">
        <v>1</v>
      </c>
      <c r="D51" s="17">
        <v>14.3</v>
      </c>
      <c r="E51" s="24">
        <f t="shared" si="11"/>
        <v>14.3</v>
      </c>
      <c r="F51" s="15">
        <v>10</v>
      </c>
      <c r="G51" s="27">
        <f t="shared" ref="G51:G53" si="12">D51*F51%</f>
        <v>1.4300000000000002</v>
      </c>
      <c r="H51" s="27">
        <f>D51-G51</f>
        <v>12.870000000000001</v>
      </c>
      <c r="I51" s="24">
        <f t="shared" ref="I51:I79" si="13">C51*H51</f>
        <v>12.870000000000001</v>
      </c>
    </row>
    <row r="52" spans="2:9" x14ac:dyDescent="0.35">
      <c r="B52" s="15" t="s">
        <v>235</v>
      </c>
      <c r="C52" s="15">
        <v>2</v>
      </c>
      <c r="D52" s="17">
        <v>48.4</v>
      </c>
      <c r="E52" s="24">
        <f>D52*C52</f>
        <v>96.8</v>
      </c>
      <c r="F52" s="15">
        <v>5</v>
      </c>
      <c r="G52" s="27">
        <f t="shared" si="12"/>
        <v>2.42</v>
      </c>
      <c r="H52" s="27">
        <f t="shared" ref="H52:H79" si="14">D52-G52</f>
        <v>45.98</v>
      </c>
      <c r="I52" s="24">
        <f t="shared" si="13"/>
        <v>91.96</v>
      </c>
    </row>
    <row r="53" spans="2:9" x14ac:dyDescent="0.35">
      <c r="B53" s="15" t="s">
        <v>58</v>
      </c>
      <c r="C53" s="15">
        <v>2</v>
      </c>
      <c r="D53" s="17">
        <v>22</v>
      </c>
      <c r="E53" s="24">
        <f t="shared" ref="E53" si="15">D53*C53</f>
        <v>44</v>
      </c>
      <c r="F53" s="15">
        <v>5</v>
      </c>
      <c r="G53" s="27">
        <f t="shared" si="12"/>
        <v>1.1000000000000001</v>
      </c>
      <c r="H53" s="27">
        <f t="shared" si="14"/>
        <v>20.9</v>
      </c>
      <c r="I53" s="24">
        <f t="shared" si="13"/>
        <v>41.8</v>
      </c>
    </row>
    <row r="54" spans="2:9" x14ac:dyDescent="0.35">
      <c r="B54" s="15" t="s">
        <v>72</v>
      </c>
      <c r="C54" s="15">
        <v>3</v>
      </c>
      <c r="D54" s="17">
        <v>29.7</v>
      </c>
      <c r="E54" s="24">
        <f>D54*C54</f>
        <v>89.1</v>
      </c>
      <c r="F54" s="25">
        <v>50</v>
      </c>
      <c r="G54" s="27">
        <f>D54*F54%</f>
        <v>14.85</v>
      </c>
      <c r="H54" s="27">
        <f t="shared" si="14"/>
        <v>14.85</v>
      </c>
      <c r="I54" s="24">
        <f t="shared" si="13"/>
        <v>44.55</v>
      </c>
    </row>
    <row r="55" spans="2:9" x14ac:dyDescent="0.35">
      <c r="B55" s="15" t="s">
        <v>266</v>
      </c>
      <c r="C55" s="15">
        <v>1</v>
      </c>
      <c r="D55" s="17">
        <v>7.7</v>
      </c>
      <c r="E55" s="24">
        <f t="shared" ref="E55:E56" si="16">D55*C55</f>
        <v>7.7</v>
      </c>
      <c r="F55" s="15">
        <v>10</v>
      </c>
      <c r="G55" s="27">
        <f t="shared" ref="G55:G79" si="17">D55*F55%</f>
        <v>0.77</v>
      </c>
      <c r="H55" s="27">
        <f t="shared" si="14"/>
        <v>6.93</v>
      </c>
      <c r="I55" s="24">
        <f t="shared" si="13"/>
        <v>6.93</v>
      </c>
    </row>
    <row r="56" spans="2:9" x14ac:dyDescent="0.35">
      <c r="B56" s="15" t="s">
        <v>267</v>
      </c>
      <c r="C56" s="15">
        <v>6</v>
      </c>
      <c r="D56" s="17">
        <v>25.3</v>
      </c>
      <c r="E56" s="24">
        <f t="shared" si="16"/>
        <v>151.80000000000001</v>
      </c>
      <c r="F56" s="15">
        <v>50</v>
      </c>
      <c r="G56" s="27">
        <f t="shared" si="17"/>
        <v>12.65</v>
      </c>
      <c r="H56" s="27">
        <f t="shared" si="14"/>
        <v>12.65</v>
      </c>
      <c r="I56" s="24">
        <f t="shared" si="13"/>
        <v>75.900000000000006</v>
      </c>
    </row>
    <row r="57" spans="2:9" x14ac:dyDescent="0.35">
      <c r="B57" s="15" t="s">
        <v>268</v>
      </c>
      <c r="C57" s="15">
        <v>1</v>
      </c>
      <c r="D57" s="17">
        <v>28.6</v>
      </c>
      <c r="E57" s="24">
        <f>D57*C57</f>
        <v>28.6</v>
      </c>
      <c r="F57" s="15">
        <v>5</v>
      </c>
      <c r="G57" s="27">
        <f t="shared" si="17"/>
        <v>1.4300000000000002</v>
      </c>
      <c r="H57" s="27">
        <f t="shared" si="14"/>
        <v>27.17</v>
      </c>
      <c r="I57" s="24">
        <f t="shared" si="13"/>
        <v>27.17</v>
      </c>
    </row>
    <row r="58" spans="2:9" x14ac:dyDescent="0.35">
      <c r="B58" s="15" t="s">
        <v>269</v>
      </c>
      <c r="C58" s="15">
        <v>3</v>
      </c>
      <c r="D58" s="17">
        <v>85.8</v>
      </c>
      <c r="E58" s="24">
        <f>D58*C58</f>
        <v>257.39999999999998</v>
      </c>
      <c r="F58" s="15">
        <v>50</v>
      </c>
      <c r="G58" s="27">
        <f t="shared" si="17"/>
        <v>42.9</v>
      </c>
      <c r="H58" s="27">
        <f t="shared" si="14"/>
        <v>42.9</v>
      </c>
      <c r="I58" s="24">
        <f t="shared" si="13"/>
        <v>128.69999999999999</v>
      </c>
    </row>
    <row r="59" spans="2:9" x14ac:dyDescent="0.35">
      <c r="B59" s="15" t="s">
        <v>270</v>
      </c>
      <c r="C59" s="15">
        <v>2</v>
      </c>
      <c r="D59" s="17">
        <v>12.1</v>
      </c>
      <c r="E59" s="24">
        <f>D59*C59</f>
        <v>24.2</v>
      </c>
      <c r="F59" s="15">
        <v>25</v>
      </c>
      <c r="G59" s="27">
        <f t="shared" si="17"/>
        <v>3.0249999999999999</v>
      </c>
      <c r="H59" s="27">
        <f t="shared" si="14"/>
        <v>9.0749999999999993</v>
      </c>
      <c r="I59" s="24">
        <f t="shared" si="13"/>
        <v>18.149999999999999</v>
      </c>
    </row>
    <row r="60" spans="2:9" x14ac:dyDescent="0.35">
      <c r="B60" s="15" t="s">
        <v>271</v>
      </c>
      <c r="C60" s="15">
        <v>2</v>
      </c>
      <c r="D60" s="17">
        <v>12.1</v>
      </c>
      <c r="E60" s="24">
        <f t="shared" ref="E60:E62" si="18">D60*C60</f>
        <v>24.2</v>
      </c>
      <c r="F60" s="15">
        <v>25</v>
      </c>
      <c r="G60" s="27">
        <f t="shared" si="17"/>
        <v>3.0249999999999999</v>
      </c>
      <c r="H60" s="27">
        <f t="shared" si="14"/>
        <v>9.0749999999999993</v>
      </c>
      <c r="I60" s="24">
        <f t="shared" si="13"/>
        <v>18.149999999999999</v>
      </c>
    </row>
    <row r="61" spans="2:9" x14ac:dyDescent="0.35">
      <c r="B61" s="15" t="s">
        <v>272</v>
      </c>
      <c r="C61" s="15">
        <v>2</v>
      </c>
      <c r="D61" s="17">
        <v>12.1</v>
      </c>
      <c r="E61" s="24">
        <f t="shared" si="18"/>
        <v>24.2</v>
      </c>
      <c r="F61" s="15">
        <v>25</v>
      </c>
      <c r="G61" s="27">
        <f t="shared" si="17"/>
        <v>3.0249999999999999</v>
      </c>
      <c r="H61" s="27">
        <f t="shared" si="14"/>
        <v>9.0749999999999993</v>
      </c>
      <c r="I61" s="24">
        <f t="shared" si="13"/>
        <v>18.149999999999999</v>
      </c>
    </row>
    <row r="62" spans="2:9" x14ac:dyDescent="0.35">
      <c r="B62" s="15" t="s">
        <v>273</v>
      </c>
      <c r="C62" s="15">
        <v>1</v>
      </c>
      <c r="D62" s="17">
        <v>12.1</v>
      </c>
      <c r="E62" s="24">
        <f t="shared" si="18"/>
        <v>12.1</v>
      </c>
      <c r="F62" s="15">
        <v>25</v>
      </c>
      <c r="G62" s="27">
        <f t="shared" si="17"/>
        <v>3.0249999999999999</v>
      </c>
      <c r="H62" s="27">
        <f t="shared" si="14"/>
        <v>9.0749999999999993</v>
      </c>
      <c r="I62" s="24">
        <f t="shared" si="13"/>
        <v>9.0749999999999993</v>
      </c>
    </row>
    <row r="63" spans="2:9" x14ac:dyDescent="0.35">
      <c r="B63" s="15" t="s">
        <v>274</v>
      </c>
      <c r="C63" s="15">
        <v>1</v>
      </c>
      <c r="D63" s="17">
        <v>12.1</v>
      </c>
      <c r="E63" s="24">
        <f t="shared" ref="E63:E72" si="19">D63*C63</f>
        <v>12.1</v>
      </c>
      <c r="F63" s="15">
        <v>25</v>
      </c>
      <c r="G63" s="27">
        <f t="shared" si="17"/>
        <v>3.0249999999999999</v>
      </c>
      <c r="H63" s="27">
        <f t="shared" si="14"/>
        <v>9.0749999999999993</v>
      </c>
      <c r="I63" s="24">
        <f t="shared" si="13"/>
        <v>9.0749999999999993</v>
      </c>
    </row>
    <row r="64" spans="2:9" x14ac:dyDescent="0.35">
      <c r="B64" s="15" t="s">
        <v>275</v>
      </c>
      <c r="C64" s="15">
        <v>1</v>
      </c>
      <c r="D64" s="17">
        <v>12.1</v>
      </c>
      <c r="E64" s="24">
        <f t="shared" si="19"/>
        <v>12.1</v>
      </c>
      <c r="F64" s="15">
        <v>25</v>
      </c>
      <c r="G64" s="27">
        <f t="shared" si="17"/>
        <v>3.0249999999999999</v>
      </c>
      <c r="H64" s="27">
        <f t="shared" si="14"/>
        <v>9.0749999999999993</v>
      </c>
      <c r="I64" s="24">
        <f t="shared" si="13"/>
        <v>9.0749999999999993</v>
      </c>
    </row>
    <row r="65" spans="2:9" x14ac:dyDescent="0.35">
      <c r="B65" s="15" t="s">
        <v>276</v>
      </c>
      <c r="C65" s="15">
        <v>1</v>
      </c>
      <c r="D65" s="17">
        <v>12.1</v>
      </c>
      <c r="E65" s="24">
        <f t="shared" si="19"/>
        <v>12.1</v>
      </c>
      <c r="F65" s="15">
        <v>25</v>
      </c>
      <c r="G65" s="27">
        <f t="shared" si="17"/>
        <v>3.0249999999999999</v>
      </c>
      <c r="H65" s="27">
        <f t="shared" si="14"/>
        <v>9.0749999999999993</v>
      </c>
      <c r="I65" s="24">
        <f t="shared" si="13"/>
        <v>9.0749999999999993</v>
      </c>
    </row>
    <row r="66" spans="2:9" x14ac:dyDescent="0.35">
      <c r="B66" s="15" t="s">
        <v>277</v>
      </c>
      <c r="C66" s="15">
        <v>1</v>
      </c>
      <c r="D66" s="17">
        <v>12.1</v>
      </c>
      <c r="E66" s="24">
        <f t="shared" si="19"/>
        <v>12.1</v>
      </c>
      <c r="F66" s="15">
        <v>25</v>
      </c>
      <c r="G66" s="27">
        <f t="shared" si="17"/>
        <v>3.0249999999999999</v>
      </c>
      <c r="H66" s="27">
        <f t="shared" si="14"/>
        <v>9.0749999999999993</v>
      </c>
      <c r="I66" s="24">
        <f t="shared" si="13"/>
        <v>9.0749999999999993</v>
      </c>
    </row>
    <row r="67" spans="2:9" x14ac:dyDescent="0.35">
      <c r="B67" s="15" t="s">
        <v>282</v>
      </c>
      <c r="C67" s="15">
        <v>1</v>
      </c>
      <c r="D67" s="17">
        <v>12.1</v>
      </c>
      <c r="E67" s="24">
        <f t="shared" si="19"/>
        <v>12.1</v>
      </c>
      <c r="F67" s="15">
        <v>25</v>
      </c>
      <c r="G67" s="27">
        <f t="shared" si="17"/>
        <v>3.0249999999999999</v>
      </c>
      <c r="H67" s="27">
        <f t="shared" si="14"/>
        <v>9.0749999999999993</v>
      </c>
      <c r="I67" s="24">
        <f t="shared" si="13"/>
        <v>9.0749999999999993</v>
      </c>
    </row>
    <row r="68" spans="2:9" x14ac:dyDescent="0.35">
      <c r="B68" s="15" t="s">
        <v>280</v>
      </c>
      <c r="C68" s="15">
        <v>2</v>
      </c>
      <c r="D68" s="17">
        <v>12.1</v>
      </c>
      <c r="E68" s="24">
        <f t="shared" si="19"/>
        <v>24.2</v>
      </c>
      <c r="F68" s="15">
        <v>25</v>
      </c>
      <c r="G68" s="27">
        <f t="shared" si="17"/>
        <v>3.0249999999999999</v>
      </c>
      <c r="H68" s="27">
        <f t="shared" si="14"/>
        <v>9.0749999999999993</v>
      </c>
      <c r="I68" s="24">
        <f t="shared" si="13"/>
        <v>18.149999999999999</v>
      </c>
    </row>
    <row r="69" spans="2:9" x14ac:dyDescent="0.35">
      <c r="B69" s="15" t="s">
        <v>281</v>
      </c>
      <c r="C69" s="15">
        <v>2</v>
      </c>
      <c r="D69" s="17">
        <v>12.1</v>
      </c>
      <c r="E69" s="24">
        <f t="shared" si="19"/>
        <v>24.2</v>
      </c>
      <c r="F69" s="15">
        <v>25</v>
      </c>
      <c r="G69" s="27">
        <f t="shared" si="17"/>
        <v>3.0249999999999999</v>
      </c>
      <c r="H69" s="27">
        <f t="shared" si="14"/>
        <v>9.0749999999999993</v>
      </c>
      <c r="I69" s="24">
        <f t="shared" si="13"/>
        <v>18.149999999999999</v>
      </c>
    </row>
    <row r="70" spans="2:9" x14ac:dyDescent="0.35">
      <c r="B70" s="15" t="s">
        <v>278</v>
      </c>
      <c r="C70" s="15">
        <v>1</v>
      </c>
      <c r="D70" s="17">
        <v>12.1</v>
      </c>
      <c r="E70" s="24">
        <f t="shared" si="19"/>
        <v>12.1</v>
      </c>
      <c r="F70" s="15">
        <v>25</v>
      </c>
      <c r="G70" s="27">
        <f t="shared" si="17"/>
        <v>3.0249999999999999</v>
      </c>
      <c r="H70" s="27">
        <f t="shared" si="14"/>
        <v>9.0749999999999993</v>
      </c>
      <c r="I70" s="24">
        <f t="shared" si="13"/>
        <v>9.0749999999999993</v>
      </c>
    </row>
    <row r="71" spans="2:9" x14ac:dyDescent="0.35">
      <c r="B71" s="15" t="s">
        <v>279</v>
      </c>
      <c r="C71" s="15">
        <v>1</v>
      </c>
      <c r="D71" s="17">
        <v>12.1</v>
      </c>
      <c r="E71" s="24">
        <f t="shared" si="19"/>
        <v>12.1</v>
      </c>
      <c r="F71" s="15">
        <v>25</v>
      </c>
      <c r="G71" s="27">
        <f t="shared" si="17"/>
        <v>3.0249999999999999</v>
      </c>
      <c r="H71" s="27">
        <f t="shared" si="14"/>
        <v>9.0749999999999993</v>
      </c>
      <c r="I71" s="24">
        <f t="shared" si="13"/>
        <v>9.0749999999999993</v>
      </c>
    </row>
    <row r="72" spans="2:9" x14ac:dyDescent="0.35">
      <c r="B72" s="15" t="s">
        <v>283</v>
      </c>
      <c r="C72" s="15">
        <v>1</v>
      </c>
      <c r="D72" s="17">
        <v>29.7</v>
      </c>
      <c r="E72" s="24">
        <f t="shared" si="19"/>
        <v>29.7</v>
      </c>
      <c r="F72" s="15">
        <v>30</v>
      </c>
      <c r="G72" s="27">
        <f t="shared" si="17"/>
        <v>8.91</v>
      </c>
      <c r="H72" s="27">
        <f t="shared" si="14"/>
        <v>20.79</v>
      </c>
      <c r="I72" s="24">
        <f t="shared" si="13"/>
        <v>20.79</v>
      </c>
    </row>
    <row r="73" spans="2:9" x14ac:dyDescent="0.35">
      <c r="B73" s="15" t="s">
        <v>284</v>
      </c>
      <c r="C73" s="15">
        <v>1</v>
      </c>
      <c r="D73" s="17">
        <v>29.7</v>
      </c>
      <c r="E73" s="24">
        <f t="shared" ref="E73:E79" si="20">D73*C73</f>
        <v>29.7</v>
      </c>
      <c r="F73" s="15">
        <v>30</v>
      </c>
      <c r="G73" s="27">
        <f t="shared" si="17"/>
        <v>8.91</v>
      </c>
      <c r="H73" s="27">
        <f t="shared" si="14"/>
        <v>20.79</v>
      </c>
      <c r="I73" s="24">
        <f t="shared" si="13"/>
        <v>20.79</v>
      </c>
    </row>
    <row r="74" spans="2:9" x14ac:dyDescent="0.35">
      <c r="B74" s="15" t="s">
        <v>285</v>
      </c>
      <c r="C74" s="15">
        <v>1</v>
      </c>
      <c r="D74" s="17">
        <v>29.7</v>
      </c>
      <c r="E74" s="24">
        <f t="shared" si="20"/>
        <v>29.7</v>
      </c>
      <c r="F74" s="15">
        <v>30</v>
      </c>
      <c r="G74" s="27">
        <f t="shared" si="17"/>
        <v>8.91</v>
      </c>
      <c r="H74" s="27">
        <f t="shared" si="14"/>
        <v>20.79</v>
      </c>
      <c r="I74" s="24">
        <f t="shared" si="13"/>
        <v>20.79</v>
      </c>
    </row>
    <row r="75" spans="2:9" x14ac:dyDescent="0.35">
      <c r="B75" s="15" t="s">
        <v>287</v>
      </c>
      <c r="C75" s="15">
        <v>1</v>
      </c>
      <c r="D75" s="17">
        <v>16.399999999999999</v>
      </c>
      <c r="E75" s="24">
        <f t="shared" si="20"/>
        <v>16.399999999999999</v>
      </c>
      <c r="F75" s="15">
        <v>30</v>
      </c>
      <c r="G75" s="27">
        <f t="shared" si="17"/>
        <v>4.919999999999999</v>
      </c>
      <c r="H75" s="27">
        <f t="shared" si="14"/>
        <v>11.48</v>
      </c>
      <c r="I75" s="24">
        <f t="shared" si="13"/>
        <v>11.48</v>
      </c>
    </row>
    <row r="76" spans="2:9" x14ac:dyDescent="0.35">
      <c r="B76" s="15" t="s">
        <v>288</v>
      </c>
      <c r="C76" s="15">
        <v>1</v>
      </c>
      <c r="D76" s="17">
        <v>16.399999999999999</v>
      </c>
      <c r="E76" s="24">
        <f t="shared" si="20"/>
        <v>16.399999999999999</v>
      </c>
      <c r="F76" s="15">
        <v>30</v>
      </c>
      <c r="G76" s="27">
        <f t="shared" si="17"/>
        <v>4.919999999999999</v>
      </c>
      <c r="H76" s="27">
        <f t="shared" si="14"/>
        <v>11.48</v>
      </c>
      <c r="I76" s="24">
        <f t="shared" si="13"/>
        <v>11.48</v>
      </c>
    </row>
    <row r="77" spans="2:9" x14ac:dyDescent="0.35">
      <c r="B77" s="15" t="s">
        <v>289</v>
      </c>
      <c r="C77" s="15">
        <v>1</v>
      </c>
      <c r="D77" s="17">
        <v>16.399999999999999</v>
      </c>
      <c r="E77" s="24">
        <f t="shared" si="20"/>
        <v>16.399999999999999</v>
      </c>
      <c r="F77" s="15">
        <v>30</v>
      </c>
      <c r="G77" s="27">
        <f t="shared" si="17"/>
        <v>4.919999999999999</v>
      </c>
      <c r="H77" s="27">
        <f t="shared" si="14"/>
        <v>11.48</v>
      </c>
      <c r="I77" s="24">
        <f t="shared" si="13"/>
        <v>11.48</v>
      </c>
    </row>
    <row r="78" spans="2:9" x14ac:dyDescent="0.35">
      <c r="B78" s="15" t="s">
        <v>238</v>
      </c>
      <c r="C78" s="15">
        <v>1</v>
      </c>
      <c r="D78" s="17">
        <v>40.700000000000003</v>
      </c>
      <c r="E78" s="24">
        <f t="shared" si="20"/>
        <v>40.700000000000003</v>
      </c>
      <c r="F78" s="15">
        <v>35</v>
      </c>
      <c r="G78" s="27">
        <f t="shared" si="17"/>
        <v>14.244999999999999</v>
      </c>
      <c r="H78" s="27">
        <f t="shared" si="14"/>
        <v>26.455000000000005</v>
      </c>
      <c r="I78" s="24">
        <f t="shared" si="13"/>
        <v>26.455000000000005</v>
      </c>
    </row>
    <row r="79" spans="2:9" x14ac:dyDescent="0.35">
      <c r="B79" s="15" t="s">
        <v>292</v>
      </c>
      <c r="C79" s="15">
        <v>6</v>
      </c>
      <c r="D79" s="17">
        <v>4.4000000000000004</v>
      </c>
      <c r="E79" s="24">
        <f t="shared" si="20"/>
        <v>26.400000000000002</v>
      </c>
      <c r="F79" s="15">
        <v>15</v>
      </c>
      <c r="G79" s="27">
        <f t="shared" si="17"/>
        <v>0.66</v>
      </c>
      <c r="H79" s="27">
        <f t="shared" si="14"/>
        <v>3.74</v>
      </c>
      <c r="I79" s="24">
        <f t="shared" si="13"/>
        <v>22.44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C3:F38"/>
  <sheetViews>
    <sheetView workbookViewId="0">
      <selection activeCell="C22" sqref="C22:F32"/>
    </sheetView>
  </sheetViews>
  <sheetFormatPr defaultRowHeight="14.5" x14ac:dyDescent="0.35"/>
  <cols>
    <col min="3" max="3" width="51.54296875" style="7" bestFit="1" customWidth="1"/>
    <col min="4" max="4" width="4.7265625" bestFit="1" customWidth="1"/>
    <col min="5" max="6" width="10.54296875" bestFit="1" customWidth="1"/>
  </cols>
  <sheetData>
    <row r="3" spans="3:6" x14ac:dyDescent="0.35">
      <c r="C3" s="15" t="s">
        <v>263</v>
      </c>
      <c r="D3" s="15" t="s">
        <v>264</v>
      </c>
      <c r="E3" s="17" t="s">
        <v>297</v>
      </c>
      <c r="F3" s="15" t="s">
        <v>293</v>
      </c>
    </row>
    <row r="4" spans="3:6" x14ac:dyDescent="0.35">
      <c r="C4" s="15" t="s">
        <v>317</v>
      </c>
      <c r="D4" s="15">
        <v>1</v>
      </c>
      <c r="E4" s="17">
        <v>89.9</v>
      </c>
      <c r="F4" s="24">
        <f>E4*D4</f>
        <v>89.9</v>
      </c>
    </row>
    <row r="5" spans="3:6" x14ac:dyDescent="0.35">
      <c r="C5" s="15" t="s">
        <v>318</v>
      </c>
      <c r="D5" s="15">
        <v>1</v>
      </c>
      <c r="E5" s="17">
        <v>169.9</v>
      </c>
      <c r="F5" s="24">
        <f>E5*D5</f>
        <v>169.9</v>
      </c>
    </row>
    <row r="6" spans="3:6" x14ac:dyDescent="0.35">
      <c r="C6" s="15" t="s">
        <v>229</v>
      </c>
      <c r="D6" s="15">
        <v>2</v>
      </c>
      <c r="E6" s="17">
        <v>15.4</v>
      </c>
      <c r="F6" s="24">
        <f t="shared" ref="F6:F19" si="0">E6*D6</f>
        <v>30.8</v>
      </c>
    </row>
    <row r="7" spans="3:6" x14ac:dyDescent="0.35">
      <c r="C7" s="15" t="s">
        <v>230</v>
      </c>
      <c r="D7" s="15">
        <v>2</v>
      </c>
      <c r="E7" s="17">
        <v>15.4</v>
      </c>
      <c r="F7" s="24">
        <f t="shared" si="0"/>
        <v>30.8</v>
      </c>
    </row>
    <row r="8" spans="3:6" x14ac:dyDescent="0.35">
      <c r="C8" s="15" t="s">
        <v>231</v>
      </c>
      <c r="D8" s="15">
        <v>1</v>
      </c>
      <c r="E8" s="17">
        <v>15.4</v>
      </c>
      <c r="F8" s="24">
        <f t="shared" si="0"/>
        <v>15.4</v>
      </c>
    </row>
    <row r="9" spans="3:6" x14ac:dyDescent="0.35">
      <c r="C9" s="15" t="s">
        <v>234</v>
      </c>
      <c r="D9" s="15">
        <v>2</v>
      </c>
      <c r="E9" s="17">
        <v>15.4</v>
      </c>
      <c r="F9" s="24">
        <f t="shared" si="0"/>
        <v>30.8</v>
      </c>
    </row>
    <row r="10" spans="3:6" x14ac:dyDescent="0.35">
      <c r="C10" s="15" t="s">
        <v>232</v>
      </c>
      <c r="D10" s="15">
        <v>1</v>
      </c>
      <c r="E10" s="17">
        <v>15.4</v>
      </c>
      <c r="F10" s="24">
        <f t="shared" si="0"/>
        <v>15.4</v>
      </c>
    </row>
    <row r="11" spans="3:6" x14ac:dyDescent="0.35">
      <c r="C11" s="15" t="s">
        <v>233</v>
      </c>
      <c r="D11" s="15">
        <v>2</v>
      </c>
      <c r="E11" s="17">
        <v>14</v>
      </c>
      <c r="F11" s="24">
        <f t="shared" si="0"/>
        <v>28</v>
      </c>
    </row>
    <row r="12" spans="3:6" x14ac:dyDescent="0.35">
      <c r="C12" s="15" t="s">
        <v>319</v>
      </c>
      <c r="D12" s="23">
        <v>1</v>
      </c>
      <c r="E12" s="31">
        <v>27.5</v>
      </c>
      <c r="F12" s="26">
        <f t="shared" si="0"/>
        <v>27.5</v>
      </c>
    </row>
    <row r="13" spans="3:6" x14ac:dyDescent="0.35">
      <c r="C13" s="15" t="s">
        <v>320</v>
      </c>
      <c r="D13" s="23">
        <v>1</v>
      </c>
      <c r="E13" s="31">
        <v>30.8</v>
      </c>
      <c r="F13" s="26">
        <f t="shared" si="0"/>
        <v>30.8</v>
      </c>
    </row>
    <row r="14" spans="3:6" x14ac:dyDescent="0.35">
      <c r="C14" s="21" t="s">
        <v>321</v>
      </c>
      <c r="D14" s="23">
        <v>2</v>
      </c>
      <c r="E14" s="31">
        <v>13.2</v>
      </c>
      <c r="F14" s="26">
        <f t="shared" si="0"/>
        <v>26.4</v>
      </c>
    </row>
    <row r="15" spans="3:6" x14ac:dyDescent="0.35">
      <c r="C15" s="21" t="s">
        <v>326</v>
      </c>
      <c r="D15" s="23">
        <v>1</v>
      </c>
      <c r="E15" s="31">
        <v>9.9</v>
      </c>
      <c r="F15" s="26">
        <f t="shared" si="0"/>
        <v>9.9</v>
      </c>
    </row>
    <row r="16" spans="3:6" x14ac:dyDescent="0.35">
      <c r="C16" s="15" t="s">
        <v>100</v>
      </c>
      <c r="D16" s="23">
        <v>1</v>
      </c>
      <c r="E16" s="31">
        <v>16.5</v>
      </c>
      <c r="F16" s="26">
        <f t="shared" si="0"/>
        <v>16.5</v>
      </c>
    </row>
    <row r="17" spans="3:6" x14ac:dyDescent="0.35">
      <c r="C17" s="21" t="s">
        <v>42</v>
      </c>
      <c r="D17" s="23">
        <v>1</v>
      </c>
      <c r="E17" s="31">
        <v>40.700000000000003</v>
      </c>
      <c r="F17" s="26">
        <f t="shared" si="0"/>
        <v>40.700000000000003</v>
      </c>
    </row>
    <row r="18" spans="3:6" x14ac:dyDescent="0.35">
      <c r="C18" s="21" t="s">
        <v>327</v>
      </c>
      <c r="D18" s="23">
        <v>1</v>
      </c>
      <c r="E18" s="31">
        <v>28.6</v>
      </c>
      <c r="F18" s="26">
        <f t="shared" si="0"/>
        <v>28.6</v>
      </c>
    </row>
    <row r="19" spans="3:6" x14ac:dyDescent="0.35">
      <c r="C19" s="21" t="s">
        <v>315</v>
      </c>
      <c r="D19" s="23">
        <v>1</v>
      </c>
      <c r="E19" s="31">
        <v>7.99</v>
      </c>
      <c r="F19" s="26">
        <f t="shared" si="0"/>
        <v>7.99</v>
      </c>
    </row>
    <row r="22" spans="3:6" x14ac:dyDescent="0.35">
      <c r="C22" s="15" t="s">
        <v>263</v>
      </c>
      <c r="D22" s="15" t="s">
        <v>264</v>
      </c>
      <c r="E22" s="17" t="s">
        <v>297</v>
      </c>
      <c r="F22" s="15" t="s">
        <v>293</v>
      </c>
    </row>
    <row r="23" spans="3:6" x14ac:dyDescent="0.35">
      <c r="C23" s="15" t="s">
        <v>58</v>
      </c>
      <c r="D23" s="15">
        <v>4</v>
      </c>
      <c r="E23" s="17">
        <v>22</v>
      </c>
      <c r="F23" s="24">
        <f t="shared" ref="F23:F32" si="1">D23*E23</f>
        <v>88</v>
      </c>
    </row>
    <row r="24" spans="3:6" x14ac:dyDescent="0.35">
      <c r="C24" s="15" t="s">
        <v>316</v>
      </c>
      <c r="D24" s="15">
        <v>8</v>
      </c>
      <c r="E24" s="17">
        <v>8</v>
      </c>
      <c r="F24" s="24">
        <f t="shared" si="1"/>
        <v>64</v>
      </c>
    </row>
    <row r="25" spans="3:6" x14ac:dyDescent="0.35">
      <c r="C25" s="15" t="s">
        <v>315</v>
      </c>
      <c r="D25" s="15">
        <v>5</v>
      </c>
      <c r="E25" s="17">
        <v>8</v>
      </c>
      <c r="F25" s="24">
        <f t="shared" si="1"/>
        <v>40</v>
      </c>
    </row>
    <row r="26" spans="3:6" x14ac:dyDescent="0.35">
      <c r="C26" s="15" t="s">
        <v>341</v>
      </c>
      <c r="D26" s="15">
        <v>1</v>
      </c>
      <c r="E26" s="17">
        <v>35.200000000000003</v>
      </c>
      <c r="F26" s="24">
        <f t="shared" si="1"/>
        <v>35.200000000000003</v>
      </c>
    </row>
    <row r="27" spans="3:6" x14ac:dyDescent="0.35">
      <c r="C27" s="15" t="s">
        <v>342</v>
      </c>
      <c r="D27" s="15">
        <v>4</v>
      </c>
      <c r="E27" s="17">
        <v>38.5</v>
      </c>
      <c r="F27" s="24">
        <f t="shared" si="1"/>
        <v>154</v>
      </c>
    </row>
    <row r="28" spans="3:6" x14ac:dyDescent="0.35">
      <c r="C28" s="15" t="s">
        <v>343</v>
      </c>
      <c r="D28" s="15">
        <v>2</v>
      </c>
      <c r="E28" s="17">
        <v>27.5</v>
      </c>
      <c r="F28" s="24">
        <f t="shared" si="1"/>
        <v>55</v>
      </c>
    </row>
    <row r="29" spans="3:6" x14ac:dyDescent="0.35">
      <c r="C29" s="15" t="s">
        <v>344</v>
      </c>
      <c r="D29" s="15">
        <v>1</v>
      </c>
      <c r="E29" s="17">
        <v>18</v>
      </c>
      <c r="F29" s="24">
        <f t="shared" si="1"/>
        <v>18</v>
      </c>
    </row>
    <row r="30" spans="3:6" hidden="1" x14ac:dyDescent="0.35">
      <c r="C30" s="15" t="s">
        <v>345</v>
      </c>
      <c r="D30" s="15">
        <v>1</v>
      </c>
      <c r="E30" s="17">
        <v>64</v>
      </c>
      <c r="F30" s="24">
        <f t="shared" si="1"/>
        <v>64</v>
      </c>
    </row>
    <row r="31" spans="3:6" x14ac:dyDescent="0.35">
      <c r="C31" s="15" t="s">
        <v>346</v>
      </c>
      <c r="D31" s="23">
        <v>1</v>
      </c>
      <c r="E31" s="31">
        <v>19.8</v>
      </c>
      <c r="F31" s="26">
        <f t="shared" si="1"/>
        <v>19.8</v>
      </c>
    </row>
    <row r="32" spans="3:6" x14ac:dyDescent="0.35">
      <c r="C32" s="15" t="s">
        <v>347</v>
      </c>
      <c r="D32" s="23">
        <v>1</v>
      </c>
      <c r="E32" s="31">
        <v>16.899999999999999</v>
      </c>
      <c r="F32" s="26">
        <f t="shared" si="1"/>
        <v>16.899999999999999</v>
      </c>
    </row>
    <row r="33" spans="3:6" x14ac:dyDescent="0.35">
      <c r="C33" s="33"/>
      <c r="D33" s="34"/>
      <c r="E33" s="35"/>
      <c r="F33" s="36"/>
    </row>
    <row r="34" spans="3:6" x14ac:dyDescent="0.35">
      <c r="C34" s="21"/>
      <c r="D34" s="23"/>
      <c r="E34" s="31"/>
      <c r="F34" s="26"/>
    </row>
    <row r="35" spans="3:6" x14ac:dyDescent="0.35">
      <c r="C35" s="15"/>
      <c r="D35" s="23"/>
      <c r="E35" s="31"/>
      <c r="F35" s="26"/>
    </row>
    <row r="36" spans="3:6" x14ac:dyDescent="0.35">
      <c r="C36" s="21"/>
      <c r="D36" s="23"/>
      <c r="E36" s="31"/>
      <c r="F36" s="26"/>
    </row>
    <row r="37" spans="3:6" x14ac:dyDescent="0.35">
      <c r="C37" s="21"/>
      <c r="D37" s="23"/>
      <c r="E37" s="31"/>
      <c r="F37" s="26"/>
    </row>
    <row r="38" spans="3:6" x14ac:dyDescent="0.35">
      <c r="C38" s="21"/>
      <c r="D38" s="23"/>
      <c r="E38" s="31"/>
      <c r="F38" s="26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H15"/>
  <sheetViews>
    <sheetView workbookViewId="0">
      <selection activeCell="M7" sqref="M7"/>
    </sheetView>
  </sheetViews>
  <sheetFormatPr defaultRowHeight="14.5" x14ac:dyDescent="0.35"/>
  <cols>
    <col min="2" max="2" width="25.1796875" bestFit="1" customWidth="1"/>
    <col min="4" max="4" width="9.54296875" bestFit="1" customWidth="1"/>
    <col min="5" max="5" width="10.54296875" bestFit="1" customWidth="1"/>
    <col min="6" max="6" width="9.54296875" bestFit="1" customWidth="1"/>
    <col min="8" max="8" width="11" bestFit="1" customWidth="1"/>
  </cols>
  <sheetData>
    <row r="4" spans="2:8" x14ac:dyDescent="0.35">
      <c r="B4" s="15" t="s">
        <v>263</v>
      </c>
      <c r="C4" s="15" t="s">
        <v>264</v>
      </c>
      <c r="D4" s="17" t="s">
        <v>220</v>
      </c>
      <c r="E4" s="15" t="s">
        <v>304</v>
      </c>
      <c r="F4" s="23" t="s">
        <v>302</v>
      </c>
      <c r="G4" s="23" t="s">
        <v>256</v>
      </c>
      <c r="H4" s="23" t="s">
        <v>303</v>
      </c>
    </row>
    <row r="5" spans="2:8" x14ac:dyDescent="0.35">
      <c r="B5" s="15" t="s">
        <v>300</v>
      </c>
      <c r="C5" s="15">
        <v>1</v>
      </c>
      <c r="D5" s="17">
        <v>83</v>
      </c>
      <c r="E5" s="24">
        <v>131.58000000000001</v>
      </c>
      <c r="F5" s="28">
        <f>E5-D5</f>
        <v>48.580000000000013</v>
      </c>
      <c r="G5" s="29">
        <v>0.5</v>
      </c>
      <c r="H5" s="28">
        <f>F5*G5</f>
        <v>24.290000000000006</v>
      </c>
    </row>
    <row r="6" spans="2:8" x14ac:dyDescent="0.35">
      <c r="B6" s="15" t="s">
        <v>238</v>
      </c>
      <c r="C6" s="15">
        <v>1</v>
      </c>
      <c r="D6" s="17">
        <v>37</v>
      </c>
      <c r="E6" s="24">
        <v>70</v>
      </c>
      <c r="F6" s="28">
        <f>E6-D6</f>
        <v>33</v>
      </c>
      <c r="G6" s="29">
        <v>0.5</v>
      </c>
      <c r="H6" s="28">
        <f t="shared" ref="H6" si="0">F6*G6</f>
        <v>16.5</v>
      </c>
    </row>
    <row r="7" spans="2:8" x14ac:dyDescent="0.35">
      <c r="B7" s="15" t="s">
        <v>301</v>
      </c>
      <c r="C7" s="15" t="s">
        <v>255</v>
      </c>
      <c r="D7" s="17" t="s">
        <v>255</v>
      </c>
      <c r="E7" s="24" t="s">
        <v>255</v>
      </c>
      <c r="F7" s="21" t="s">
        <v>255</v>
      </c>
      <c r="G7" s="21" t="s">
        <v>255</v>
      </c>
      <c r="H7" s="28">
        <f>SUM(H5:H6)</f>
        <v>40.790000000000006</v>
      </c>
    </row>
    <row r="8" spans="2:8" x14ac:dyDescent="0.35">
      <c r="B8" s="15"/>
      <c r="C8" s="15"/>
      <c r="D8" s="17"/>
      <c r="E8" s="24"/>
      <c r="F8" s="18"/>
      <c r="G8" s="18"/>
      <c r="H8" s="18"/>
    </row>
    <row r="9" spans="2:8" x14ac:dyDescent="0.35">
      <c r="B9" s="15"/>
      <c r="C9" s="15"/>
      <c r="D9" s="17"/>
      <c r="E9" s="24"/>
      <c r="F9" s="18"/>
      <c r="G9" s="18"/>
      <c r="H9" s="18"/>
    </row>
    <row r="10" spans="2:8" x14ac:dyDescent="0.35">
      <c r="B10" s="15"/>
      <c r="C10" s="15"/>
      <c r="D10" s="17"/>
      <c r="E10" s="24"/>
      <c r="F10" s="18"/>
      <c r="G10" s="18"/>
      <c r="H10" s="18"/>
    </row>
    <row r="11" spans="2:8" x14ac:dyDescent="0.35">
      <c r="B11" s="15"/>
      <c r="C11" s="15"/>
      <c r="D11" s="17"/>
      <c r="E11" s="24"/>
      <c r="F11" s="18"/>
      <c r="G11" s="18"/>
      <c r="H11" s="18"/>
    </row>
    <row r="12" spans="2:8" x14ac:dyDescent="0.35">
      <c r="B12" s="15"/>
      <c r="C12" s="15"/>
      <c r="D12" s="17"/>
      <c r="E12" s="24"/>
      <c r="F12" s="18"/>
      <c r="G12" s="18"/>
      <c r="H12" s="18"/>
    </row>
    <row r="13" spans="2:8" x14ac:dyDescent="0.35">
      <c r="B13" s="15"/>
      <c r="C13" s="15"/>
      <c r="D13" s="17"/>
      <c r="E13" s="24"/>
      <c r="F13" s="18"/>
      <c r="G13" s="18"/>
      <c r="H13" s="18"/>
    </row>
    <row r="14" spans="2:8" x14ac:dyDescent="0.35">
      <c r="B14" s="23"/>
      <c r="C14" s="15"/>
      <c r="D14" s="17"/>
      <c r="E14" s="24"/>
      <c r="F14" s="18"/>
      <c r="G14" s="18"/>
      <c r="H14" s="18"/>
    </row>
    <row r="15" spans="2:8" x14ac:dyDescent="0.35">
      <c r="B15" s="18"/>
      <c r="C15" s="18"/>
      <c r="D15" s="18"/>
      <c r="E15" s="18"/>
      <c r="F15" s="18"/>
      <c r="G15" s="18"/>
      <c r="H15" s="18"/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H42" sqref="H42"/>
    </sheetView>
  </sheetViews>
  <sheetFormatPr defaultRowHeight="14.5" x14ac:dyDescent="0.35"/>
  <cols>
    <col min="1" max="1" width="49" bestFit="1" customWidth="1"/>
    <col min="2" max="2" width="9.08984375" style="30" bestFit="1" customWidth="1"/>
    <col min="3" max="3" width="15.08984375" style="30" bestFit="1" customWidth="1"/>
    <col min="4" max="4" width="15.36328125" style="30" bestFit="1" customWidth="1"/>
    <col min="5" max="5" width="13.81640625" style="30" bestFit="1" customWidth="1"/>
    <col min="6" max="6" width="11.81640625" style="30" bestFit="1" customWidth="1"/>
  </cols>
  <sheetData>
    <row r="1" spans="1:6" x14ac:dyDescent="0.35">
      <c r="A1" s="2" t="s">
        <v>1</v>
      </c>
      <c r="B1" s="30" t="s">
        <v>2</v>
      </c>
      <c r="C1" s="30" t="s">
        <v>310</v>
      </c>
      <c r="D1" s="30" t="s">
        <v>14</v>
      </c>
      <c r="E1" s="30" t="s">
        <v>314</v>
      </c>
      <c r="F1" s="30" t="s">
        <v>311</v>
      </c>
    </row>
    <row r="2" spans="1:6" x14ac:dyDescent="0.35">
      <c r="A2" t="s">
        <v>235</v>
      </c>
      <c r="B2" s="30">
        <v>48.4</v>
      </c>
      <c r="C2" s="30">
        <v>84.4</v>
      </c>
      <c r="D2" s="30">
        <f>F2</f>
        <v>87</v>
      </c>
      <c r="E2" s="30">
        <v>93</v>
      </c>
      <c r="F2" s="30">
        <v>87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Produtos</vt:lpstr>
      <vt:lpstr>Compras </vt:lpstr>
      <vt:lpstr>Pedidos</vt:lpstr>
      <vt:lpstr>Pedido Vanity</vt:lpstr>
      <vt:lpstr>Comissão Fran</vt:lpstr>
      <vt:lpstr>Estoque Real 25042024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Saldanha</dc:creator>
  <cp:lastModifiedBy>Usuário do Windows</cp:lastModifiedBy>
  <cp:lastPrinted>2022-10-11T17:44:18Z</cp:lastPrinted>
  <dcterms:created xsi:type="dcterms:W3CDTF">2022-09-29T12:31:16Z</dcterms:created>
  <dcterms:modified xsi:type="dcterms:W3CDTF">2024-08-12T21:13:33Z</dcterms:modified>
</cp:coreProperties>
</file>