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efaultThemeVersion="124226"/>
  <mc:AlternateContent xmlns:mc="http://schemas.openxmlformats.org/markup-compatibility/2006">
    <mc:Choice Requires="x15">
      <x15ac:absPath xmlns:x15ac="http://schemas.microsoft.com/office/spreadsheetml/2010/11/ac" url="https://informatica-my.sharepoint.com/personal/dwrigley_informatica_com/Documents/Customer Projects/Fidelity/excel_custom_import_reconcile/"/>
    </mc:Choice>
  </mc:AlternateContent>
  <xr:revisionPtr revIDLastSave="6" documentId="11_91C4D715F3B95450CA192441BDE503675FF1A403" xr6:coauthVersionLast="36" xr6:coauthVersionMax="36" xr10:uidLastSave="{13DAACB3-15B3-4E14-8051-C32AAA91889B}"/>
  <bookViews>
    <workbookView xWindow="480" yWindow="360" windowWidth="18645" windowHeight="7965" activeTab="2" xr2:uid="{00000000-000D-0000-FFFF-FFFF00000000}"/>
  </bookViews>
  <sheets>
    <sheet name="Dataset Definition" sheetId="1" r:id="rId1"/>
    <sheet name="Option 2 - Nested" sheetId="6" r:id="rId2"/>
    <sheet name="Dataset Catalog" sheetId="2" r:id="rId3"/>
    <sheet name="SQL - Daily Load" sheetId="3" r:id="rId4"/>
    <sheet name="Dataset Group" sheetId="7" r:id="rId5"/>
  </sheets>
  <definedNames>
    <definedName name="_xlnm._FilterDatabase" localSheetId="0" hidden="1">'Dataset Definition'!$A$1:$A$211</definedName>
  </definedNames>
  <calcPr calcId="191029"/>
  <pivotCaches>
    <pivotCache cacheId="0" r:id="rId6"/>
  </pivotCache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8" i="2" l="1"/>
  <c r="D16" i="2"/>
  <c r="D15" i="2"/>
  <c r="D14" i="2"/>
  <c r="D13" i="2"/>
  <c r="D12" i="2"/>
  <c r="D11" i="2"/>
  <c r="D10" i="2"/>
  <c r="D9" i="2"/>
  <c r="D8" i="2"/>
  <c r="D7" i="2"/>
  <c r="D6" i="2"/>
  <c r="D5" i="2"/>
  <c r="D4" i="2"/>
  <c r="D3" i="2"/>
  <c r="D2" i="2"/>
  <c r="C10" i="7" l="1"/>
  <c r="C9" i="7"/>
  <c r="C8" i="7"/>
  <c r="C7" i="7"/>
  <c r="C6" i="7"/>
  <c r="C4" i="7"/>
  <c r="C3" i="7"/>
  <c r="C2" i="7"/>
  <c r="I14" i="2"/>
  <c r="I22" i="2"/>
  <c r="I3" i="2"/>
  <c r="I9" i="2"/>
  <c r="I10" i="2"/>
  <c r="I11" i="2"/>
  <c r="I12" i="2"/>
  <c r="I13" i="2"/>
  <c r="I15" i="2"/>
  <c r="I16" i="2"/>
  <c r="I17" i="2"/>
  <c r="I18" i="2"/>
  <c r="I19" i="2"/>
  <c r="I20" i="2"/>
  <c r="I21" i="2"/>
  <c r="I8" i="2"/>
  <c r="I7" i="2"/>
  <c r="I6" i="2"/>
  <c r="I5" i="2"/>
  <c r="I4" i="2"/>
  <c r="I2" i="2"/>
  <c r="H22" i="2"/>
  <c r="H21" i="2"/>
  <c r="H20" i="2"/>
  <c r="H19" i="2"/>
  <c r="H18" i="2"/>
  <c r="H17" i="2"/>
  <c r="H16" i="2"/>
  <c r="H15" i="2"/>
  <c r="H14" i="2"/>
  <c r="H13" i="2"/>
  <c r="H12" i="2"/>
  <c r="H11" i="2"/>
  <c r="H10" i="2"/>
  <c r="H9" i="2"/>
  <c r="H8" i="2"/>
  <c r="H7" i="2"/>
  <c r="H6" i="2"/>
  <c r="H5" i="2"/>
  <c r="H4" i="2"/>
  <c r="H3" i="2"/>
  <c r="H2" i="2"/>
</calcChain>
</file>

<file path=xl/sharedStrings.xml><?xml version="1.0" encoding="utf-8"?>
<sst xmlns="http://schemas.openxmlformats.org/spreadsheetml/2006/main" count="2637" uniqueCount="636">
  <si>
    <t>Attribute Group</t>
  </si>
  <si>
    <t>DATASET_ATTRIBUTE_NAME</t>
  </si>
  <si>
    <t>AMWH TABLE_NAME</t>
  </si>
  <si>
    <t>Attribute Name</t>
  </si>
  <si>
    <t>Identifiers</t>
  </si>
  <si>
    <t>FMR_ID</t>
  </si>
  <si>
    <t>REGISTERED_ENTITY_ID</t>
  </si>
  <si>
    <t>REGISTERED_ENTITY_EFF_DIM</t>
  </si>
  <si>
    <t>Basic Reference</t>
  </si>
  <si>
    <t>CREATION_DT</t>
  </si>
  <si>
    <t>DEACTIVATION_DT</t>
  </si>
  <si>
    <t>REGISTERED_ENTITY_TYPE_CD</t>
  </si>
  <si>
    <t>REGISTERED_ENTITY_TYPE_DESC</t>
  </si>
  <si>
    <t>Date</t>
  </si>
  <si>
    <t>Primary Key</t>
  </si>
  <si>
    <t>Catalog Attribute</t>
  </si>
  <si>
    <t>Attribute Value type</t>
  </si>
  <si>
    <t xml:space="preserve">Dataset Name </t>
  </si>
  <si>
    <t>Free text (1 line)</t>
  </si>
  <si>
    <t xml:space="preserve">Dataset Version Number </t>
  </si>
  <si>
    <t>text</t>
  </si>
  <si>
    <t xml:space="preserve">Dataset Version desc  </t>
  </si>
  <si>
    <t xml:space="preserve">Dataset Version date  </t>
  </si>
  <si>
    <t>date</t>
  </si>
  <si>
    <t xml:space="preserve">Dataset Category  </t>
  </si>
  <si>
    <t>from dropown-list</t>
  </si>
  <si>
    <t xml:space="preserve">Dataset Grain  </t>
  </si>
  <si>
    <t xml:space="preserve">Dataset Frequency  </t>
  </si>
  <si>
    <t>Dataset Coverage Start Date</t>
  </si>
  <si>
    <t xml:space="preserve">Dataset combined Ind  </t>
  </si>
  <si>
    <t>Y/N</t>
  </si>
  <si>
    <t xml:space="preserve">Dataset combination Pattern  </t>
  </si>
  <si>
    <t xml:space="preserve">Dataset Access Policy  </t>
  </si>
  <si>
    <t>Dataset Universe   </t>
  </si>
  <si>
    <t>Dataset Description  </t>
  </si>
  <si>
    <t>Free text (paragraph)</t>
  </si>
  <si>
    <t xml:space="preserve">Dataset Physical Store  </t>
  </si>
  <si>
    <t xml:space="preserve">Dataset Partition </t>
  </si>
  <si>
    <t>Dataset Physical Location   </t>
  </si>
  <si>
    <t xml:space="preserve">Dataset attribute-groups  </t>
  </si>
  <si>
    <t xml:space="preserve">Dataset Detailed Attributes  </t>
  </si>
  <si>
    <t xml:space="preserve">Dataset Sample  </t>
  </si>
  <si>
    <t>Catalog Attribute Value</t>
  </si>
  <si>
    <t>First Version - Created based on data available in AMWH to satisfy Forensic cloud usecases</t>
  </si>
  <si>
    <t>N</t>
  </si>
  <si>
    <t>GDS Managed</t>
  </si>
  <si>
    <t>EFFECTIVE_DT</t>
  </si>
  <si>
    <t>Effective Date</t>
  </si>
  <si>
    <t>Portfolio Reference History</t>
  </si>
  <si>
    <t>Portfolio as of every Effective Date</t>
  </si>
  <si>
    <t>PORTFOLIO_ID</t>
  </si>
  <si>
    <t>PORTFOLIO_SHORT_NAME</t>
  </si>
  <si>
    <t>PORTFOLIO_LONG_NAME</t>
  </si>
  <si>
    <t>BASE_CURRENCY_CD</t>
  </si>
  <si>
    <t>BASE_CURRENCY_DESC</t>
  </si>
  <si>
    <t>PORTFOLIO_TYPE_CD</t>
  </si>
  <si>
    <t>PORTFOLIO_TYPE_DESC</t>
  </si>
  <si>
    <t>PORTFOLIO_CLIENT_TYPE_CD</t>
  </si>
  <si>
    <t>PORTFOLIO_CLIENT_TYPE_DESC</t>
  </si>
  <si>
    <t>SUBPORTF_PERFORM_TYPE_CD</t>
  </si>
  <si>
    <t>SUBPORTF_PERFORM_TYPE_DESC</t>
  </si>
  <si>
    <t>PORTFOLIO_LEGAL_NAME</t>
  </si>
  <si>
    <t>PORTFOLIO_TEST_OR_MOCK_IND</t>
  </si>
  <si>
    <t>RULE_13D_1_ELIGIBLE_IND</t>
  </si>
  <si>
    <t>PROXY_VOTING_ADVISOR_IND</t>
  </si>
  <si>
    <t>SUBPORTF_EXISTENCE_CD</t>
  </si>
  <si>
    <t>SUBPORTF_EXISTENCE_DESC</t>
  </si>
  <si>
    <t>FISCAL_YEAR_END_MONTH_DAY</t>
  </si>
  <si>
    <t>ADVISOR_SHORT_DESC</t>
  </si>
  <si>
    <t>ADVISOR_LONG_DESC</t>
  </si>
  <si>
    <t>SUBADVISOR1_SHORT_DESC</t>
  </si>
  <si>
    <t>SUBADVISOR1_LONG_DESC</t>
  </si>
  <si>
    <t>SUBADVISOR2_SHORT_DESC</t>
  </si>
  <si>
    <t>SUBADVISOR2_LONG_DESC</t>
  </si>
  <si>
    <t>PORTFOLIO_FAMILY_CD</t>
  </si>
  <si>
    <t>PORTFOLIO_FAMILY_DESC</t>
  </si>
  <si>
    <t>PARENT_PORTFOLIO_ID</t>
  </si>
  <si>
    <t>BOARD_BUS_ENT_ID</t>
  </si>
  <si>
    <t>BOARD_SHORT_DESC</t>
  </si>
  <si>
    <t>BOARD_LONG_DESC</t>
  </si>
  <si>
    <t>TRUST_BUS_ENT_ID</t>
  </si>
  <si>
    <t>TRUST_SHORT_DESC</t>
  </si>
  <si>
    <t>TRUST_LONG_DESC</t>
  </si>
  <si>
    <t>AUDITOR_BUS_ENT_ID</t>
  </si>
  <si>
    <t>AUDITOR_SHORT_DESC</t>
  </si>
  <si>
    <t>AUDITOR_LONG_DESC</t>
  </si>
  <si>
    <t>MIAS_OBJECTIVE_TYPE_CD</t>
  </si>
  <si>
    <t>MIAS_OBJECTIVE_TYPE_DESC</t>
  </si>
  <si>
    <t>CUSTODIAN_FIRM_ID</t>
  </si>
  <si>
    <t>CUSTODIAN_FIRM_SHORT_NAME</t>
  </si>
  <si>
    <t>CUSTODIAN_FIRM_LONG_NAME</t>
  </si>
  <si>
    <t>COP_DT</t>
  </si>
  <si>
    <t>ADVISOR_BUS_ENT_ID</t>
  </si>
  <si>
    <t>ADVISOR_LEGAL_NAME</t>
  </si>
  <si>
    <t>SUBADVISOR1_BUS_ENT_ID</t>
  </si>
  <si>
    <t>SUBADVISOR1_LEGAL_NAME</t>
  </si>
  <si>
    <t>SUBADVISOR2_BUS_ENT_ID</t>
  </si>
  <si>
    <t>SUBADVISOR2_LEGAL_NAME</t>
  </si>
  <si>
    <t>BOARD_LEGAL_NAME</t>
  </si>
  <si>
    <t>TRUST_LEGAL_NAME</t>
  </si>
  <si>
    <t>AUDITOR_LEGAL_NAME</t>
  </si>
  <si>
    <t>PORTFOLIO_HOLDING_TYPE_CD</t>
  </si>
  <si>
    <t>PORTFOLIO_HOLDING_TYPE_DESC</t>
  </si>
  <si>
    <t>INTER_FUND_TRADING_IND</t>
  </si>
  <si>
    <t>MANAGER_REQUIRED_IND</t>
  </si>
  <si>
    <t>SHORT_SALE_ALLOWED_IND</t>
  </si>
  <si>
    <t>NEW_INVESTOR_ALLOWED_IND</t>
  </si>
  <si>
    <t>CURRENCY_CONTRACT_IND</t>
  </si>
  <si>
    <t>INSTITUTIONAL_BUYER_IND</t>
  </si>
  <si>
    <t>FX_TYPE_CD</t>
  </si>
  <si>
    <t>FX_TYPE_DESC</t>
  </si>
  <si>
    <t>PORTFOLIO_STATUS_CD</t>
  </si>
  <si>
    <t>PORTFOLIO_STATUS_DESC</t>
  </si>
  <si>
    <t>PORTFOLIO_AUTEX_ID</t>
  </si>
  <si>
    <t>PORTFOLIO_TAX_ID</t>
  </si>
  <si>
    <t>US_TAX_SHORT_NAME</t>
  </si>
  <si>
    <t>SIGNATURE_BLOCK_TXT</t>
  </si>
  <si>
    <t>PORTFOLIO_1933_ACT_IND</t>
  </si>
  <si>
    <t>PORTFOLIO_1940_ACT_IND</t>
  </si>
  <si>
    <t>LEGAL_END_DT</t>
  </si>
  <si>
    <t>PORTFOLIO_NAME</t>
  </si>
  <si>
    <t>AUTHORIZATION_OWNER_CD</t>
  </si>
  <si>
    <t>AUTHORIZATION_OWNER_DESC</t>
  </si>
  <si>
    <t>TRUST_SEC_CENTRAL_INDEX_KEY</t>
  </si>
  <si>
    <t>TRUST_SEC_1933_ACT_NUM</t>
  </si>
  <si>
    <t>TRUST_SEC_1940_ACT_NUM</t>
  </si>
  <si>
    <t>TRUST_STATE_OF_REGISTRATION</t>
  </si>
  <si>
    <t>PORTFOLIO_VALUATION_GROUP_CD</t>
  </si>
  <si>
    <t>PORTFOLIO_VALUATION_GROUP_DESC</t>
  </si>
  <si>
    <t>VEHICLE_TYPE_CD</t>
  </si>
  <si>
    <t>VEHICLE_TYPE_DESC</t>
  </si>
  <si>
    <t>PERFORMANCE_FEE_IND</t>
  </si>
  <si>
    <t>ACCOUNTING_SYSTEM_CD</t>
  </si>
  <si>
    <t>ACCOUNTING_SYSTEM_DESC</t>
  </si>
  <si>
    <t>CALENDAR_EXCHANGE_CD</t>
  </si>
  <si>
    <t>CALENDAR_LOCATION_CD</t>
  </si>
  <si>
    <t>CALENDAR_LOCATION_TYPE_CD</t>
  </si>
  <si>
    <t>CALENDAR_TYPE_CD</t>
  </si>
  <si>
    <t>CONV_RATE_VALUATION_POINT_CD</t>
  </si>
  <si>
    <t>CONV_RATE_VALUATION_POINT_DESC</t>
  </si>
  <si>
    <t>DISTRIBUTION_CHANNEL_CD</t>
  </si>
  <si>
    <t>DISTRIBUTION_CHANNEL_DESC</t>
  </si>
  <si>
    <t>FX_BLOCK_STATUS_CD</t>
  </si>
  <si>
    <t>FX_BLOCK_STATUS_DESC</t>
  </si>
  <si>
    <t>HORIZON_YEAR</t>
  </si>
  <si>
    <t>VALUATION_CALENDAR_CD</t>
  </si>
  <si>
    <t>VALUATION_CALENDAR_DESC</t>
  </si>
  <si>
    <t>VALUATION_POINT_CD</t>
  </si>
  <si>
    <t>VALUATION_POINT_DESC</t>
  </si>
  <si>
    <t>VOTING_AUTHORITY_TYPE_CD</t>
  </si>
  <si>
    <t>VOTING_AUTHORITY_TYPE_DESC</t>
  </si>
  <si>
    <t>WORKING_CURRENCY_CD</t>
  </si>
  <si>
    <t>WORKING_CURRENCY_DESC</t>
  </si>
  <si>
    <t>VEHICLE_CATEGORY_CD</t>
  </si>
  <si>
    <t>VEHICLE_CATEGORY_DESC</t>
  </si>
  <si>
    <t>DFT_CUST_FIRM_ID</t>
  </si>
  <si>
    <t>DFT_CUST_GLOBAL_ACCOUNT_NBR</t>
  </si>
  <si>
    <t>DFT_CUST_DOMESTIC_ACCOUNT_NBR</t>
  </si>
  <si>
    <t>AXIS_FUND_NBR</t>
  </si>
  <si>
    <t>PRIMARY_TRADING_PLATFORM_CD</t>
  </si>
  <si>
    <t>PRIMARY_TRADING_PLATFORM_DESC</t>
  </si>
  <si>
    <t>SHADOW_PARENT_PORTFOLIO_ID</t>
  </si>
  <si>
    <t>MARKET_TYPE_CD</t>
  </si>
  <si>
    <t>MARKET_TYPE_DESC</t>
  </si>
  <si>
    <t>TRADABLE_IND</t>
  </si>
  <si>
    <t>FUND_REDEMPTION_THRESHOLD_PCT</t>
  </si>
  <si>
    <t>HIGHLY_LIQUID_INV_MIN_PCT</t>
  </si>
  <si>
    <t>PORTFOLIO_DIM</t>
  </si>
  <si>
    <t>Business Entity Relationships</t>
  </si>
  <si>
    <t>Portfolio Relationship</t>
  </si>
  <si>
    <t>TAX_ID</t>
  </si>
  <si>
    <t>AUTEX</t>
  </si>
  <si>
    <t>AXIS_FUNDNBR</t>
  </si>
  <si>
    <t>PORT_FMRID</t>
  </si>
  <si>
    <t>PORTFOLIO_FMR_ID</t>
  </si>
  <si>
    <t>INVEST1_FMTC_ID</t>
  </si>
  <si>
    <t>PYCIS_PORTFOLIO_ID</t>
  </si>
  <si>
    <t>FILPH_PORTFOLIO_ID</t>
  </si>
  <si>
    <t>INVEST1_FIL_ID</t>
  </si>
  <si>
    <t>PORTFOLIO_LEGAL_ID</t>
  </si>
  <si>
    <t>FPRS_ID</t>
  </si>
  <si>
    <t>INVESTMENT_MODEL_ID</t>
  </si>
  <si>
    <t>INVESTMENT_MODEL_SUB_ID</t>
  </si>
  <si>
    <t>Alt ID Scheme Code is INVEST1FMTC</t>
  </si>
  <si>
    <t>Alt ID Scheme Code is PORT_PYCISID</t>
  </si>
  <si>
    <t>Alt ID Scheme Code is FILPHPORTID</t>
  </si>
  <si>
    <t>Alt ID Scheme Code is INVEST1FIL</t>
  </si>
  <si>
    <t>Alt ID Scheme Code is PORT_LEI</t>
  </si>
  <si>
    <t>Alt ID Scheme Code is FRS</t>
  </si>
  <si>
    <t>Alt ID Scheme Code is INVMOD</t>
  </si>
  <si>
    <t>Alt ID Scheme Code is INVMODSUB</t>
  </si>
  <si>
    <t>DESIGNATED_STATE_CD</t>
  </si>
  <si>
    <t>For CIT plans, the portfolio is designated for a specific state. This is the LOCATION_CD for the state. The LOCATION_TYPE is implied in the name of this attribute.</t>
  </si>
  <si>
    <t>DESIGNATED_STATE_DESC</t>
  </si>
  <si>
    <t>MANDATE_REGION_CD</t>
  </si>
  <si>
    <t>A Region Code describing the Geographic Mandate for the Portfolio. The can be a country, intra-country, or extra-country region</t>
  </si>
  <si>
    <t>MANDATE_REGION_DESC</t>
  </si>
  <si>
    <t>REGISTRATION_COUNTRY_CD</t>
  </si>
  <si>
    <t>The Country in which the Portfolio is registered. This is the official Country of the Portfolio. The Location Type is COUNTRY as implied by the attribute name.</t>
  </si>
  <si>
    <t>REGISTRATION_COUNTRY_DESC</t>
  </si>
  <si>
    <t>DOMICILE_COUNTRY_CD</t>
  </si>
  <si>
    <t>The Country in which the Portfolio is Domiciled or Hosted. This is the legacy MIAS version of the official Country of the Portfolio. The Location Type is COUNTRY as implied by the attribute name.</t>
  </si>
  <si>
    <t>DOMICILE_COUNTRY_DESC</t>
  </si>
  <si>
    <t>The Country in which the Portfolio is Domiciled or Hosted. This is the legacy MIAS verion of the official Country of the Portfolio. The Location Type is COUNTRY as implied by the attribute name.</t>
  </si>
  <si>
    <t>The system on which a portfolio primarily trades. The primary trading platform is generally the system on which the majority of trades occur. Mapped from ODS PORTFOLIO_TRADING_PLATFORM where primary_ind = 'Y'.</t>
  </si>
  <si>
    <t>ERISA_STATUS_CD</t>
  </si>
  <si>
    <t xml:space="preserve">This is the ERISA STATUS encoded.  The ERISA STATUS describes the compulsion of the portfolio to hold ERISA approved instruments._x000D_
The portfolio may comply to ERISA, follow the ERISA standard without compulsion, or not comply to ERISA._x000D_
The status values are as follows:_x000D_
ERISA_COMPLY = The portfolio is bound by and complies to ERISA holdings standards,_x000D_
ERISA_BEHAVE = The portfolio acts as though ERISA compliant, but is not officially bound to ERISA_x000D_
NON_ERISA = The portfolio does not comply or behave according to ERISA holdings standards_x000D_
</t>
  </si>
  <si>
    <t>ERISA_STATUS_DESC</t>
  </si>
  <si>
    <t xml:space="preserve">This is the ERISA STATUS in long form.  ERISA STATUS describes the compulsion of the portfolio to hold ERISA approved instruments._x000D_
The portfolio may comply to ERISA, follow the ERISA standard without compulsion, or not comply to ERISA._x000D_
The status values are as follows:_x000D_
ERISA_COMPLY = The portfolio is bound by and complies to ERISA holdings standards,_x000D_
ERISA_BEHAVE = The portfolio acts as though ERISA compliant, but is not officially bound to ERISA_x000D_
NON_ERISA = The portfolio does not comply or behave according to ERISA holdings standards_x000D_
</t>
  </si>
  <si>
    <t>ERISA_OVERRIDE_REASON_CD</t>
  </si>
  <si>
    <t>The reason why the ERISA status is to change, for example, at the direction of the advisor.  This is the encoded value.</t>
  </si>
  <si>
    <t>ERISA_OVERRIDE_REASON_DESC</t>
  </si>
  <si>
    <t>The reason why the ERISA status is to change, for example, at the direction of the advisor.  This is the value in long form (described).</t>
  </si>
  <si>
    <t>ERISA_OVERRIDE_END_DT</t>
  </si>
  <si>
    <t>The business date on which the ERISA Override ends, null if the status is not overriden or if overriden and not ended.</t>
  </si>
  <si>
    <t>ERISA_OVERRIDE_START_DT</t>
  </si>
  <si>
    <t>The business date on which the ERISA Override begins, null if the status is not overriden.</t>
  </si>
  <si>
    <t>Description</t>
  </si>
  <si>
    <t>Portfolio Classification</t>
  </si>
  <si>
    <t>Portfolio Location</t>
  </si>
  <si>
    <t>PARENT_PORTFOLIO_SHORT_NAME</t>
  </si>
  <si>
    <t>PARENT_PORTFOLIO_LONG_NAME</t>
  </si>
  <si>
    <t>SHADOW_PARENT_PORTFOLIO_SHORT_NAME</t>
  </si>
  <si>
    <t>SHADOW_PARENT_PORTFOLIO_LONG_NAME</t>
  </si>
  <si>
    <t>Benchmark Association</t>
  </si>
  <si>
    <t>INTERNAL_DAILY_REPORTING_BENCHMARK_SHORT_NAME</t>
  </si>
  <si>
    <t>INTERNAL_DAILY_REPORTING_BENCHMARK_LONG_NAME</t>
  </si>
  <si>
    <t>MARKETING_BENCHMARK_SHORT_NAME</t>
  </si>
  <si>
    <t>MARKETING_BENCHMARK_LONG_NAME</t>
  </si>
  <si>
    <t>BENCHMARK_TYPE_CD = MKT</t>
  </si>
  <si>
    <t>BENCHMARK_TYPE_CD = CMPD</t>
  </si>
  <si>
    <t>Person Association</t>
  </si>
  <si>
    <t>PRIMARY_PORTFOLIO_MANAGER_ID</t>
  </si>
  <si>
    <t>PRIMARY_PORTFOLIO_MANAGER_CORPID</t>
  </si>
  <si>
    <t>PRIMARY_PORTFOLIO_MANAGER_FIRST_NAME</t>
  </si>
  <si>
    <t>PRIMARY_PORTFOLIO_MANAGER_LAST_NAME</t>
  </si>
  <si>
    <t>COMANAGER_1_ID</t>
  </si>
  <si>
    <t>COMANAGER_1_CORPID</t>
  </si>
  <si>
    <t>COMANAGER_1_FIRST_NAME</t>
  </si>
  <si>
    <t>COMANAGER_1_LAST_NAME</t>
  </si>
  <si>
    <t>COMANAGER_2_ID</t>
  </si>
  <si>
    <t>COMANAGER_2_CORPID</t>
  </si>
  <si>
    <t>COMANAGER_2_FIRST_NAME</t>
  </si>
  <si>
    <t>COMANAGER_2_LAST_NAME</t>
  </si>
  <si>
    <t>COMANAGER_3_ID</t>
  </si>
  <si>
    <t>COMANAGER_3_CORPID</t>
  </si>
  <si>
    <t>COMANAGER_3_FIRST_NAME</t>
  </si>
  <si>
    <t>COMANAGER_3_LAST_NAME</t>
  </si>
  <si>
    <t>COMANAGER_4_ID</t>
  </si>
  <si>
    <t>COMANAGER_4_CORPID</t>
  </si>
  <si>
    <t>COMANAGER_4_FIRST_NAME</t>
  </si>
  <si>
    <t>COMANAGER_4_LAST_NAME</t>
  </si>
  <si>
    <t>COMANAGER_5_ID</t>
  </si>
  <si>
    <t>COMANAGER_5_CORPID</t>
  </si>
  <si>
    <t>COMANAGER_5_FIRST_NAME</t>
  </si>
  <si>
    <t>COMANAGER_5_LAST_NAME</t>
  </si>
  <si>
    <t>MORNINGSTAR_LEVEL2_CD</t>
  </si>
  <si>
    <t>MORNINGSTAR_LEVEL2_DESC</t>
  </si>
  <si>
    <t>MORNINGSTAR_LEVEL1_CD</t>
  </si>
  <si>
    <t>MORNINGSTAR_LEVEL1_DESC</t>
  </si>
  <si>
    <t>INVESTMENT_CAPABILITY_TAXONOMY_LEVEL4_CD</t>
  </si>
  <si>
    <t>INVESTMENT_CAPABILITY_TAXONOMY_LEVEL4_DESC</t>
  </si>
  <si>
    <t>INVESTMENT_CAPABILITY_TAXONOMY_LEVEL3_CD</t>
  </si>
  <si>
    <t>INVESTMENT_CAPABILITY_TAXONOMY_LEVEL3_DESC</t>
  </si>
  <si>
    <t>INVESTMENT_CAPABILITY_TAXONOMY_LEVEL2_CD</t>
  </si>
  <si>
    <t>INVESTMENT_CAPABILITY_TAXONOMY_LEVEL2_DESC</t>
  </si>
  <si>
    <t>INVESTMENT_CAPABILITY_TAXONOMY_LEVEL1_CD</t>
  </si>
  <si>
    <t>INVESTMENT_CAPABILITY_TAXONOMY_LEVEL1_DESC</t>
  </si>
  <si>
    <t>PORTFOLIO_ALT_ID_FACT</t>
  </si>
  <si>
    <t>PORTFOLIO_ALT_ID</t>
  </si>
  <si>
    <t>MDM.PORTFOLIO</t>
  </si>
  <si>
    <t>MDM_CODE.ERISA_STATUS_CODE</t>
  </si>
  <si>
    <t>MDM_CODE.ERISA_OVERRIDE_REASON_CODE</t>
  </si>
  <si>
    <t>SELF JOIN</t>
  </si>
  <si>
    <t>PORTF_CLASSIFICATION_FACT</t>
  </si>
  <si>
    <t>SCHEME_LEAF_LEVEL_VALUE</t>
  </si>
  <si>
    <t>CLASSIFICATION_SCHEME_CD = 'INV_CAP_TAXA'</t>
  </si>
  <si>
    <t>CLASSIFICATION_SCHEME_CD = 'MSTR'</t>
  </si>
  <si>
    <t>SCHEME_LEVEL_FOUR_VALUE</t>
  </si>
  <si>
    <t>SCHEME_LEVEL_THREE_VALUE</t>
  </si>
  <si>
    <t>SCHEME_LEVEL_TWO_VALUE</t>
  </si>
  <si>
    <t>SCHEME_LEVEL_CD_DESC</t>
  </si>
  <si>
    <t>LOCATION_CD</t>
  </si>
  <si>
    <t>LOCATION_TYPE_CD = STATE AND LOCATION_ROLE_TYPE_CD = DESIGNATION</t>
  </si>
  <si>
    <t>LOCATION_TYPE_CD = MIAS_REGION AND LOCATION_ROLE_TYPE_CD = GEO_MANDATE</t>
  </si>
  <si>
    <t>LOCATION_TYPE_CD = COUNTRY AND LOCATION_ROLE_TYPE_CD = REG</t>
  </si>
  <si>
    <t>LOCATION_TYPE_CD = COUNTRY AND LOCATION_ROLE_TYPE_CD = MIAS_DOM</t>
  </si>
  <si>
    <t>MDM_CODE.CLASSIFICATION_SCHEME_VALUE</t>
  </si>
  <si>
    <t>MDM_CODE.CLASSIFICATION_SCHEME_CODE</t>
  </si>
  <si>
    <t>MDM.PORTFOLIO_LOCATION</t>
  </si>
  <si>
    <t>MDM_CODE.LOCATION</t>
  </si>
  <si>
    <t>LOCATION_DESC</t>
  </si>
  <si>
    <t>BENCHMARK_RELATION_FACT</t>
  </si>
  <si>
    <t>PORTFOLIO_PERSON_FACT</t>
  </si>
  <si>
    <t>PRIMARY_ROLE_IND = 'Y'</t>
  </si>
  <si>
    <t>PERSON_DIM</t>
  </si>
  <si>
    <t>CORPORATE_ID</t>
  </si>
  <si>
    <t>FIRST_NAME</t>
  </si>
  <si>
    <t>LAST_NAME</t>
  </si>
  <si>
    <t>PRIMARY_ROLE_IND = 'N'</t>
  </si>
  <si>
    <t>PERSON_ID</t>
  </si>
  <si>
    <t>Logic for extraction</t>
  </si>
  <si>
    <t>The Asset Management Unique Identifier assigned by the Master Data Management system.</t>
  </si>
  <si>
    <t xml:space="preserve">Unique portfolio identifier.  </t>
  </si>
  <si>
    <t>The user-defined short description of a given portfolio.  This is not the legal portfolio name.  This name must be unique.</t>
  </si>
  <si>
    <t>The user-defined long description of a given portfolio,  based  on the defined and published naming conventions</t>
  </si>
  <si>
    <t>The user-defined long description of a given portfolio.  This is not necessarily the legal portfolio name.</t>
  </si>
  <si>
    <t>Portfolio legal name, used to identify the portfolio in legal documents.</t>
  </si>
  <si>
    <t>The key for the default custodian firm associated with this portfolio.</t>
  </si>
  <si>
    <t>An alternate portfolio account Global identifier defined and used by the default custodian represented in DFT_CUST_FIRM_ID to identify Fidelity portfolios in their systems.</t>
  </si>
  <si>
    <t>Short name associated with the Tax ID.  Used in filings with the IRS.</t>
  </si>
  <si>
    <t>Central Index Key of a trust used for registration with a Trust.  Portfolio level only.</t>
  </si>
  <si>
    <t>SEC issued identifier for the trust, used to identify portfolios registered under 1933 Securities Act.</t>
  </si>
  <si>
    <t>SEC issued identifier for the trust, used to identify portfolios registered under 1940 Investment Company Act.</t>
  </si>
  <si>
    <t>This value represents a normalized value of the GRD Book Currency Code (C0#P0030).  GRD Book Currency Code values are translated into the appropriate ISO standard and populated in this field.</t>
  </si>
  <si>
    <t>A code indicating the high-level classification of a portfolio.  Examples include 'FD' (externally tradable fund) and 'PO' (pool or subfund).</t>
  </si>
  <si>
    <t>The high-level classification of a portfolio, described.  Examples include 'FD' (externally tradable fund) and 'PO' (pool or subfund).</t>
  </si>
  <si>
    <t>A legacy grouping of portfolios, encoded</t>
  </si>
  <si>
    <t>A legacy grouping of portfolios, described</t>
  </si>
  <si>
    <t>Indicates the type of client (e.g., 'R'  Retail Shareholders) for whom the portfolio file is managed.</t>
  </si>
  <si>
    <t>The type of client (e.g., 'R'  Retail Shareholders) for whom the portfolio file is managed, in long form.</t>
  </si>
  <si>
    <t>Defines a performance objective type for a lower level portfolio, (e.g., subportfolio) that is associated with a higher level portfolio.  It is not really an attribute of a portfolio, but an attribute of a relationship to another portfolio.</t>
  </si>
  <si>
    <t>Long form of the performance objective type for a lower level portfolio, (e.g., subportfolio) that is associated with a higher level portfolio.  It is not really an attribute of a portfolio, but an attribute of a relationship to another portfolio.</t>
  </si>
  <si>
    <t>A yes/no indicator that designates a portfolio as a test or mock portfolio.  A test or mock portfolio is either a portfolio defined to test an investment strategy (no real Fidelity money invested) or a portfolio set up to support testing through the production system (rarely permitted).</t>
  </si>
  <si>
    <t>RULE 13D 1 ELIGIBLE INDICATOR</t>
  </si>
  <si>
    <t>PROXY VOTING ADVISOR INDICATOR</t>
  </si>
  <si>
    <t>Subportfolio existence code.  A code to indicate whether a portfolio has any regular or rule based subportfolios.</t>
  </si>
  <si>
    <t>Subportfolio existence code description.</t>
  </si>
  <si>
    <t>The day on which a portfolio's fiscal year ends, in the form MMDD.</t>
  </si>
  <si>
    <t>The date on which a portfolio was deactivated.  This field does not necessarily represent that legal portfolio close date.</t>
  </si>
  <si>
    <t>The Portfolio's Commencement Of Operations Date</t>
  </si>
  <si>
    <t>Code that determines restrictions (if any) on the type of holdings of the portfolio.
FUND - Portfolio only holds Portfolios (i.e. a "fund of funds")
POOL - portfolio only holds POOLS
NA - Not applicable - no restrictions</t>
  </si>
  <si>
    <t>Code that determines restrictions (if any) on the type of holdings of the portfolio, described.
FUND - Portfolio only holds Portfolios (i.e. a "fund of funds")
POOL - portfolio only holds POOLS
NA - Not applicable - no restrictions</t>
  </si>
  <si>
    <t>Identifies that the fund participates in inter-fund trading</t>
  </si>
  <si>
    <t>Indicates that the portfolio does not require a portfolio manager assignment.  When this = N, no manager assignment should be allow to be entered.</t>
  </si>
  <si>
    <t>Indicates if a fund can engage in short sale trades</t>
  </si>
  <si>
    <t>A yes/no indicator that designates a portfolio is closed to new investors.  This is distinct from deactivated portfolios, which have no residual assets.  A portfolio may be closed to new investors, but still have holdings and assets.</t>
  </si>
  <si>
    <t>A yes/no indicator that designates a Portfolio can invest in forward currency contracts.  Support FNG functionality</t>
  </si>
  <si>
    <t>A yes/no indicator that designates a portfolio  is qualified to participate in the Rule 144A market.  Currently populated for SEC ’40 Act portfolios only, null indicates that this information is not yet available for this portfolio.</t>
  </si>
  <si>
    <t>Code that identifies how the portfolio handles transactions in foreign currencies
Type of FX:
BFX = Bank to do FX
CMP = Trade Completion
DLR = Free vs. US Dollar
PRB = Problem Confirm
SPT = Spot Rate - do not TLX
TLC = Training Value = to be telexed
TLX = Telexed - Ready for FX process</t>
  </si>
  <si>
    <t>Identifies the state of the portfolio.
Valid values:
ACTIVE
COP_READY
INACTIVE
PENDING</t>
  </si>
  <si>
    <t>Authorized signer on behalf of a portfolio used in all legal documents</t>
  </si>
  <si>
    <t>Location information for State of Organization.  Typically Delaware or Massachusetts Trust.  Obtained from Registration filing.</t>
  </si>
  <si>
    <t>A grouping of portfolios by FPCMS, encoded, that share common security valuation processes and procedures.  For example, members of a valuation group will : a) follow the same Valuation Point Schedule, b) use the same type of NAV Calculation  c) have the same Pricing NAV Impact Calculation.</t>
  </si>
  <si>
    <t>Code indicating vehicle type
type code                 desc
FTNPLAN                   529 Plan
CENTRAL                   Central Fund
COPOOLPP                  Commingled Pool Participant
FICMF                     FIC Mutual Fund</t>
  </si>
  <si>
    <t>Code that indicates a fund accounting system applicable for the portfolio
e.g. 
US Invest-1  
FIL Invest-1 
Fidelity Online Core Accounting System (FOCAS)
FOCAS-Money Market
Guaranteed Income Daily Equity System (GUIDE)</t>
  </si>
  <si>
    <t>ISO code (MIC code) that can be used to represent the market exchange on which Portfolio can trade / valuated  (e.g. NYSE)</t>
  </si>
  <si>
    <t>Code that can be used to identify the type of calendar location specified (e.g., a country or a state) in a given LOCATION CODE.</t>
  </si>
  <si>
    <t>Code that can be used to help identify different types of Calendar location information (e.g., Country of Taxation) at the Firm, Instrument, Business Entity, Portfolio and Tradable Entity level.  Examples include 'BOST' for Boston and 'IN' for India.  In addition to a list of all possible location codes, this table also assigns each location code a LOCATION TYPE CODE, which specifies the type of location (e.g. CITY or COUNTRY) that is identified in LOCATION CODE.</t>
  </si>
  <si>
    <t>The code/mnemonic/shorthand representation used by people to identify a LOCATION CALENDAR TYPE.A type of calendar that may be applicable to Countries (such as `Central Bank Calendar), or other types of LOCATIONs. e. g. CB - Central bank, NH - No Holiday etc.</t>
  </si>
  <si>
    <t>A code indicationg the relative time of day when a value is calculated for a return stream or assets value.</t>
  </si>
  <si>
    <t>Code that indicates a type of distribution channel
Notes  - 
A distribution channel at the account or portfolio level is where the business was sold, for the portfolio / account it answers "What Fidelity channel sold 
this business", whereas the Distribution Channel at the share class level is where the share class is eligible to sell, 
for the same share class there can be  several different distribution channels. 
e.g. Given below six different clients who have all purchased units of the same Share Class (represented by the Account entity), 
but the Sales Channel Code is different for all the clients.
Account Name                                                                             SubDisc Name               TA Fund Parent    Dist Sales Channel Code
Aera Energy Pyramis Broad Market Duration Commingled Pool   Broad Market Duration       5470                FIEBC
Alcatel-Lucent Technologies Inc DC Master Trust - BMD           Broad Market Duration       5470                LPS
Cambridge Retirement Board - BMD                                            Broad Market Duration       5470                PGAUS
Commerzbank AG Pyramis Broad Market Duration CommPool    Broad Market Duration       5470                FPA
Pacific Maritime - Pyramis Broad Market Duration CommPool      Broad Market Duration       5470                FITSC
State of Oregon Broad Market Duration Pool                              Broad Market Duration       5470                FFASD</t>
  </si>
  <si>
    <t>Identifies the omnibus account at the portfolio's custodian to be used for FX transaction processing.
e.g. 
CUSTODIAN Portfolio uses the FX Block account at its custodian
NONE                     Portfolio does not use an FX Block account
FUND                     Portfolio uses a fund-specific FX Block account</t>
  </si>
  <si>
    <t>Horizon Year is maturity year in YYYY format applicable for Target Date Portfolios 
e.g. for Lifecycle 2030 portfolio Horizon year is 2030</t>
  </si>
  <si>
    <t xml:space="preserve">Valuation canendar code e,g exchange calendar version NYSE2 or Location calendar Country = US2 </t>
  </si>
  <si>
    <t>A code indicating the relative time of day when a value is calculated for a return stream or assets value.</t>
  </si>
  <si>
    <t>Code that can be used to identify the voting authority that has been declared for certain assets of a given portfolio in the Form 13F that is filed with the SEC by the portfolio's institutional investment manager.  Form 13F is the reporting form filed by institutional investment managers pursuant to Section 13(f) of the Securities Exchange Act of 1934, which requires that institutional investment managers that have discretion over accounts (e.g., portfolios) that hold certain types of equity instruments file a report (Form 13D) with the SEC that provides information about those instruments (including the voting authority possessed over those instruments).  For example, an institutional investment manager can indicate on Form 13F that the manager has sole (represented by code SOLE) voting authority for the relevant instruments held by a portfolio.</t>
  </si>
  <si>
    <t>A code - determined by  ISO Currency values - that represents an individual currency code.A working currency is a currency that the portfolio manager wants to keep their ready cash in. e.g. USD, GBP etc
Note -  Global equity funds may want multiple currencies, but most funds only need to keep the currency they trade most often in.  This attribute will be inherited and kept in sync from parent to subportfolio.</t>
  </si>
  <si>
    <t xml:space="preserve">This column is used for authorization , access /view control and information barrier purposes. The valid values are - FIL, FMR and  PGA etc. 
The current use case is the authorization for portfolio Manager assignment. </t>
  </si>
  <si>
    <t xml:space="preserve">Code indicating type of vehicle e.g. 
COLLECTIVE
PARTICIPANT
SEPARATE
</t>
  </si>
  <si>
    <t>The CDE short name of the portfolio Investment Advisor business entity</t>
  </si>
  <si>
    <t>The CDE long name of the portfolio Investment Advisor business entity</t>
  </si>
  <si>
    <t>The CDE BUS_ENT_ID of the portfolio Investment Advisor business entity</t>
  </si>
  <si>
    <t>The legal name of the portfolio Investment Advisor</t>
  </si>
  <si>
    <t>The CDE BUS_ENT_ID of the first portfolio subadvisor business entity</t>
  </si>
  <si>
    <t>The legal name of the portfolio's first sub advisor</t>
  </si>
  <si>
    <t>The CDE short name of the first portfolio subadvisor business entity</t>
  </si>
  <si>
    <t>The CDE long name of the first portfolio subadvisor business entity</t>
  </si>
  <si>
    <t>The CDE short name of the second portfolio subadvisor business entity</t>
  </si>
  <si>
    <t>The CDE long name of the second portfolio subadvisor business entity</t>
  </si>
  <si>
    <t>The CDE BUS_ENT_ID of the second portfolio subadvisor business entity</t>
  </si>
  <si>
    <t>The legal name of the portfolio's second sub advisor</t>
  </si>
  <si>
    <t>For retail funds, the legal name of the Board of Trustees that oversees the portfolio.</t>
  </si>
  <si>
    <t>The CDE BUS_ENT_ID of the Board of Trustees that controls the trust associated with this portfolio</t>
  </si>
  <si>
    <t>The CDE short description of the Board of Trustees that controls the trust associated with this portfolio</t>
  </si>
  <si>
    <t>The CDE long description of the Board of Trustees that controls the trust associated with this portfolio</t>
  </si>
  <si>
    <t>The CDE BUS_ENT_ID of the Trust associated with this portfolio</t>
  </si>
  <si>
    <t>The CDE short description of the Trust associated with this portfolio</t>
  </si>
  <si>
    <t>The CDE long description of the Trust associated with this portfolio</t>
  </si>
  <si>
    <t>The legal name of the Trust that the portfolio is organized under.</t>
  </si>
  <si>
    <t>The CDE BUS_ENT_ID of the independent public auditor responsible for this portfolio's audit services</t>
  </si>
  <si>
    <t>The CDE short description of the independent public auditor responsible for this portfolio's audit services</t>
  </si>
  <si>
    <t>The CDE long description of the independent public auditor responsible for this portfolio's audit services</t>
  </si>
  <si>
    <t>The CDE FIRM_ID of the primary custodial firm used by this portfolio</t>
  </si>
  <si>
    <t>The CDE short  name of the primary custodial firm used by this portfolio</t>
  </si>
  <si>
    <t>The CDE long name of the primary custodial firm used by this portfolio</t>
  </si>
  <si>
    <t>The legal name of the accounting firm under contract to audit the portfolio.</t>
  </si>
  <si>
    <t>The portfolio ID of the parent portfolio, if this portfolio is a subportfolio.  If this portfolio is not a subportfolio, this is null</t>
  </si>
  <si>
    <t>This field will indicate the original portfolio id that is being shadowed. 
Example:
Portfolio_id =1  this would be the original portfolio id.  Portfolio_ID = 2 would be the shadow  so to indicate that Portfolio_id =2 is the shadow we will put the original portfolio_id which is 1 in the field called SHADOW_PARENT_PORTFOLIO_ID in the record for Portfolio_id =2..</t>
  </si>
  <si>
    <t>Alt IDs LIST</t>
  </si>
  <si>
    <t>ALTERNATE_ID_SCHEME_CD</t>
  </si>
  <si>
    <t>ALTERNATE_ID_SCHEME_DESC</t>
  </si>
  <si>
    <t>ALTERNATE_ID</t>
  </si>
  <si>
    <t>MDM_CODE.ALT_ID_SCHEME</t>
  </si>
  <si>
    <t>ALT_ID_SCHEME_DESC</t>
  </si>
  <si>
    <t>ALT_ID_SCHEME_CD</t>
  </si>
  <si>
    <t>31 possible scheme</t>
  </si>
  <si>
    <t>BUS ENTs LIST</t>
  </si>
  <si>
    <t>PORTFOLIO_BUS_ENT_FACT</t>
  </si>
  <si>
    <t>BUS_ENT_PORTFOLIO_ROLE_CD</t>
  </si>
  <si>
    <t>MDM_CODE.PORTFOLIO_BUSINESS_ENT_ROLE</t>
  </si>
  <si>
    <t>BUS_ENT_PORTFOLIO_ROLE_DESC</t>
  </si>
  <si>
    <t>BUS_ENT_ID</t>
  </si>
  <si>
    <t>BUSINESS_ENT_DIM</t>
  </si>
  <si>
    <t>BUS_ENT_SHORT_DESC</t>
  </si>
  <si>
    <t>BUS_ENT_LONG_DESC</t>
  </si>
  <si>
    <t>BUS_ENT_LEGAL_NAME</t>
  </si>
  <si>
    <t>ROLE_EFFECTIVE_DT</t>
  </si>
  <si>
    <t>ROLE_PRIMARY_IND</t>
  </si>
  <si>
    <t>PRIMARY_IND</t>
  </si>
  <si>
    <t>19 possible roles</t>
  </si>
  <si>
    <t>Portfolio Relationship List</t>
  </si>
  <si>
    <t>PORTFOLIO_LINK_TYPE_CD</t>
  </si>
  <si>
    <t>PORTFOLIO_LINK_FACT</t>
  </si>
  <si>
    <t>12 possible typs</t>
  </si>
  <si>
    <t>PORTFOLIO_LINK_TYPE_DESC</t>
  </si>
  <si>
    <t>PORTFOLIO_LINK_TYPE_DIM</t>
  </si>
  <si>
    <t>LINK_PORTFOLIO_ID</t>
  </si>
  <si>
    <t>LINK_PORTFOLIO_SHORT_NAME</t>
  </si>
  <si>
    <t>LINK_PORTFOLIO_LONG_NAME</t>
  </si>
  <si>
    <t>LINK_EFFECTIVE_DT</t>
  </si>
  <si>
    <t>Portfolio Classification List</t>
  </si>
  <si>
    <t>CLASSIFICATION_SCHEME_CD</t>
  </si>
  <si>
    <t>CLASSIFICATION_EFFECTIVE_DT</t>
  </si>
  <si>
    <t>LEVEL1_CD</t>
  </si>
  <si>
    <t>LEVEL1_DESC</t>
  </si>
  <si>
    <t>LEVEL2_CD</t>
  </si>
  <si>
    <t>LEVEL2_DESC</t>
  </si>
  <si>
    <t>LEVEL3_CD</t>
  </si>
  <si>
    <t>LEVEL3_DESC</t>
  </si>
  <si>
    <t>LEVEL4_CD</t>
  </si>
  <si>
    <t>LEVEL4_DESC</t>
  </si>
  <si>
    <t>12 possible classifications</t>
  </si>
  <si>
    <t>Bechmark List</t>
  </si>
  <si>
    <t>BENCHMARK_TYPE_CD</t>
  </si>
  <si>
    <t>BENCHMARK_TYPE_DESC</t>
  </si>
  <si>
    <t>BENCHMARK_EFFECTIVE_DT</t>
  </si>
  <si>
    <t>BENCHMARK_ENTITY_TYPE_CD</t>
  </si>
  <si>
    <t>BENCHMARK_ENTITY_TYPE_DESC</t>
  </si>
  <si>
    <t>BENCHMARK_SHORT_NAME</t>
  </si>
  <si>
    <t>BENCHMARK_LONG_NAME</t>
  </si>
  <si>
    <t>86 possible types</t>
  </si>
  <si>
    <t>Depends on the REG_ENT Type</t>
  </si>
  <si>
    <t>Person List</t>
  </si>
  <si>
    <t>PERSON_ROLE_CD</t>
  </si>
  <si>
    <t>PORTFOLIO_PERSON_ROLE_CD</t>
  </si>
  <si>
    <t>PERSON_ROLE_DESC</t>
  </si>
  <si>
    <t>MDM_CODE.PORTFOLIO_PERSON_ROLE</t>
  </si>
  <si>
    <t>PORTFOLIO_PERSON_ROLE_DESC</t>
  </si>
  <si>
    <t>PRIMARY_ROLE_IND</t>
  </si>
  <si>
    <t>CORP_ID</t>
  </si>
  <si>
    <t>DISCLOSURE_IND</t>
  </si>
  <si>
    <t>INCL_IN_COMPENSATION_IND</t>
  </si>
  <si>
    <t>MDM.PORTFOLIO_PERSON</t>
  </si>
  <si>
    <t>25 possible roles</t>
  </si>
  <si>
    <t>PERFORMANCE_REQUIRED_IND</t>
  </si>
  <si>
    <t>LONG_BUY_ALLOWED_IND</t>
  </si>
  <si>
    <t>CAPITAL_GAINS_DISTRIB_FREQ_CD</t>
  </si>
  <si>
    <t>DIVIDEND_DISTRIB_FREQ_CD</t>
  </si>
  <si>
    <t>INTEREST_ACCRUAL_FREQ_CD</t>
  </si>
  <si>
    <t>MANAGEMENT_TYPE_CD</t>
  </si>
  <si>
    <t>TRADE_WARNING_LIMIT_AMT</t>
  </si>
  <si>
    <t>NON_DIVERSIFIED_FUND_IND</t>
  </si>
  <si>
    <t>DECLARE_DAILY_DIVIDEND_IND</t>
  </si>
  <si>
    <t>CLS_ELIGIBILITY_DT</t>
  </si>
  <si>
    <t>TARGET_DT</t>
  </si>
  <si>
    <t>ROLLDOWN_START_DT</t>
  </si>
  <si>
    <t>MM_RETAIL_EXEMPT_IND</t>
  </si>
  <si>
    <t>FX_NETTING_ELIGIBLE_IND</t>
  </si>
  <si>
    <t>FID_AFF_TRADING_ALLOWED_IND</t>
  </si>
  <si>
    <t>TARGET_EQUITY_PCT</t>
  </si>
  <si>
    <t>Portfolio Collection List</t>
  </si>
  <si>
    <t>COLLECTION_NAME</t>
  </si>
  <si>
    <t>COLLECTION_DESC</t>
  </si>
  <si>
    <t>INTENDED_USE_CD</t>
  </si>
  <si>
    <t>INTENDED_USE_DESC</t>
  </si>
  <si>
    <t>DATA_OWNER</t>
  </si>
  <si>
    <t xml:space="preserve">
MDM.COLLECTION</t>
  </si>
  <si>
    <t>OWNER_ORG_UNIT_CD</t>
  </si>
  <si>
    <t>MDM.PORTFOLIO_GRP_TRANSITNL
MDM.PORTFOLIO_COLLECTION_MBR</t>
  </si>
  <si>
    <t>GROUP_NAME
COLLECTION_NAME</t>
  </si>
  <si>
    <t>MDM.COLLECTION</t>
  </si>
  <si>
    <t>PURPOSE_NAME
INTENDED_USE_CD</t>
  </si>
  <si>
    <t>MDM.PORTFOLIO_GRP_TRANSITNL
MDM.COLLECTION</t>
  </si>
  <si>
    <t>MDM_CODE.INTENDED_USE_TYPE</t>
  </si>
  <si>
    <t>Dataset Attribute Name</t>
  </si>
  <si>
    <t>PRIMARY_MANAGER_TRADING_ACCESS_START_DT</t>
  </si>
  <si>
    <t>TRADING_ACCESS_START_DT</t>
  </si>
  <si>
    <t xml:space="preserve"> DATASET_NAME</t>
  </si>
  <si>
    <t xml:space="preserve"> DATASET_DESC</t>
  </si>
  <si>
    <t xml:space="preserve"> EFFECTIVE_DT</t>
  </si>
  <si>
    <t xml:space="preserve"> DATASET_VERSION_NBR</t>
  </si>
  <si>
    <t xml:space="preserve"> DATASET_VERSION_DESC</t>
  </si>
  <si>
    <t xml:space="preserve"> DATASET_CATEGORY_CD</t>
  </si>
  <si>
    <t xml:space="preserve"> DATASET_BUSINESS_KEY</t>
  </si>
  <si>
    <t xml:space="preserve"> DATASET_FREQUENCY_CD</t>
  </si>
  <si>
    <t xml:space="preserve"> DATASET_COVERAGE_START_DT</t>
  </si>
  <si>
    <t xml:space="preserve"> DATASET_ACCESS_RESTRICTION_CD</t>
  </si>
  <si>
    <t xml:space="preserve"> DATASET_COMBINED_IND</t>
  </si>
  <si>
    <t xml:space="preserve"> DATASET_COMBINATION_NAME</t>
  </si>
  <si>
    <t xml:space="preserve"> DATASET_UNIVERSE_DESC</t>
  </si>
  <si>
    <t xml:space="preserve"> DATASET_PHYSICAL_STORAGE_NAME</t>
  </si>
  <si>
    <t xml:space="preserve"> DATA_SET_PHYSICAL_LOCATION_NAME</t>
  </si>
  <si>
    <t xml:space="preserve"> DATASET_SAMPLE_URL</t>
  </si>
  <si>
    <t xml:space="preserve"> UPDATE_ID</t>
  </si>
  <si>
    <t xml:space="preserve"> UPDATE_TMSTMP</t>
  </si>
  <si>
    <t xml:space="preserve"> DATASET_OBJECT_NAME</t>
  </si>
  <si>
    <t xml:space="preserve"> DATA_SET_OBJECT_OWNER_NAME </t>
  </si>
  <si>
    <t>Historical Reference</t>
  </si>
  <si>
    <t>FMR Users Only</t>
  </si>
  <si>
    <t>AWS S3</t>
  </si>
  <si>
    <t xml:space="preserve"> </t>
  </si>
  <si>
    <t>DATASET_PARTITION_NAME</t>
  </si>
  <si>
    <t>PORTFOLIO_REFERENCE_HISTORY</t>
  </si>
  <si>
    <t>now()</t>
  </si>
  <si>
    <t>Physical Table Column Name</t>
  </si>
  <si>
    <t>Clean Data</t>
  </si>
  <si>
    <t>Row Labels</t>
  </si>
  <si>
    <t>Grand Total</t>
  </si>
  <si>
    <t>Basic Reference such as names, commencement date, advisor
Portfolio Locations such as registered/domicile/geographic etc.
Alternate Identifiers
Classifications
Portfolio Benchmark Relationships
Portfolio Links (Parent, Shadow etc) 
Portfolio-Person Relationships (Manager, Co-manager etc)
Portfolio-BE Relationships (Advisor, Subadvisor etc)</t>
  </si>
  <si>
    <t>Audit Attribute</t>
  </si>
  <si>
    <t>PORTFOLIO_MANAGER_CNT</t>
  </si>
  <si>
    <t>Identifier of the person or system updated this record.</t>
  </si>
  <si>
    <t>Data and time the record was updated.</t>
  </si>
  <si>
    <t>Count of portfolio managers with manager roles - ('ASSOCPORTMGR', 'PORTMGR', 'APORTMGR', 'CLDPORTMGR', 'COPORTMGR', 'LEADPORTMGR')</t>
  </si>
  <si>
    <t>Data Type</t>
  </si>
  <si>
    <t>Comment</t>
  </si>
  <si>
    <t>Data effective date. As of date.</t>
  </si>
  <si>
    <t>Indicates the type of registered entity.  Examples are INDEX, TRADABLE ENTITY AND PEER GROUP.</t>
  </si>
  <si>
    <t>A description of the registered entity.  Examples are Index, Tradable entity and Peer group</t>
  </si>
  <si>
    <t>Unique portfolio identifier.  Source is CDE ODS.</t>
  </si>
  <si>
    <t>Alt ID Scheme Code is PORT_FMR_ID</t>
  </si>
  <si>
    <t>An alternate portfolio identifier, used by the AUTEX system</t>
  </si>
  <si>
    <t>This is the tax identifier associated with the portfolio as a taxable entity.  In most cases it is the IRS EIN, but may contain IDs from other jurisdictions.</t>
  </si>
  <si>
    <t>An alternate portfolio account Global identifier defined and used by the default custodian represented in DFT_CUST_FIRM_ID to identify Fidelity portfolios in their systems._x000D_
e.g. 34645 , CB10345</t>
  </si>
  <si>
    <t>An alternate portfolio account Domestic identifier defined and used by the custodian represented in FIRM_ID to identify Fidelity portfolios in their systems. e.g. 567432 , CM1253864._x000D_
e.g. 567432 , CM1253864</t>
  </si>
  <si>
    <t>The Axis Fund Number assigned to an instrument.</t>
  </si>
  <si>
    <t>An individual alternate identifier assignment given to a portfolio.  The scheme associated with the assignment can be found in ALT_ID_SCHEME_CD.</t>
  </si>
  <si>
    <t>Base currency description</t>
  </si>
  <si>
    <t>Description for the working currency code.</t>
  </si>
  <si>
    <t>The encode investment objective, as defined by the MIAS system</t>
  </si>
  <si>
    <t>The investment objective described, as defined by the MIAS system</t>
  </si>
  <si>
    <t>DATE</t>
  </si>
  <si>
    <t>The date on which a portfolio record was added to the source system.</t>
  </si>
  <si>
    <t xml:space="preserve">The date on which the related portfolio was made inactive by the accounting._x000D_
This Legal End Date can be  equal or greater than the deactivation date._x000D_
</t>
  </si>
  <si>
    <t>Indicates that the portfolio is allowed to hold long positions. Column is mandatory, and default of "Y" will appear in new rows if the column is not specified in the INSERT statement.</t>
  </si>
  <si>
    <t>A yes/no indicator that designates a portfolio  is qualified to participate in the Rule 144A market.  Currently populated for SEC â€™40 Act portfolios only, null indicates that this information is not yet available for this portfolio.</t>
  </si>
  <si>
    <t>A yes/no indicator that indicates that the portfolio falls under the SEC 1933 Act regulations.</t>
  </si>
  <si>
    <t>A yes/no indicator that indicates that the portfolio falls under the SEC 1940 Act regulations.</t>
  </si>
  <si>
    <t xml:space="preserve">It indicates that the management fee the portfolio pays to the investment advisor is adjusted when the portfolioâ€™s performance is compared to a particular benchmark._x000D_
Y - Indicates that the management fee is increased or decreased depending on the portfolios relative performance_x000D_
N - Indicates that no adjustments are made in light of portfolio performance_x000D_
</t>
  </si>
  <si>
    <t xml:space="preserve">It Indicates if the  performance calculation is required  for the portfolio , its values  will flow down to Performance calculation systems (Bisam, Mias etc)._x000D_
_x000D_
At least one associated share class should have performance required indicator Y for the portfolio level performance required indicator to set to Y, in  other words if all the associated share classes performance indicator is set to N, portfolio level performance required indicator can NOT be set to Y._x000D_
_x000D_
Valid values:   Y â€“ Performance calculation is required ; N  -  Performance calculation not requirement_x000D_
_x000D_
_x000D_
_x000D_
_x000D_
</t>
  </si>
  <si>
    <t>A column that indicates whether the PORTFOLIO is tradable  (Y) or not (N).  In MDM this column is virtual but it will not be in AMWH.</t>
  </si>
  <si>
    <t xml:space="preserve">Code that determines restrictions (if any) on the type of holdings of the portfolio._x000D_
FUND - Portfolio only holds Portfolios (i.e. a "fund of funds")_x000D_
POOL - portfolio only holds POOLS_x000D_
NA - Not applicable - no restrictions_x000D_
</t>
  </si>
  <si>
    <t xml:space="preserve">Code that determines restrictions (if any) on the type of holdings of the portfolio, described._x000D_
FUND - Portfolio only holds Portfolios (i.e. a "fund of funds")_x000D_
POOL - portfolio only holds POOLS_x000D_
NA - Not applicable - no restrictions_x000D_
</t>
  </si>
  <si>
    <t xml:space="preserve">Code that identifies how the portfolio handles transactions in foreign currencies_x000D_
Type of FX:_x000D_
BFX = Bank to do FX_x000D_
CMP = Trade Completion_x000D_
DLR = Free vs. US Dollar_x000D_
PRB = Problem Confirm_x000D_
SPT = Spot Rate - do not TLX_x000D_
TLC = Training Value = to be telexed_x000D_
TLX = Telexed - Ready for FX process_x000D_
</t>
  </si>
  <si>
    <t xml:space="preserve">Description of how the portfolio handles transactions in foreign currencies_x000D_
Type of FX:_x000D_
BFX = Bank to do FX_x000D_
CMP = Trade Completion_x000D_
DLR = Free vs. US Dollar_x000D_
PRB = Problem Confirm_x000D_
SPT = Spot Rate - do not TLX_x000D_
TLC = Training Value = to be telexed_x000D_
TLX = Telexed - Ready for FX process_x000D_
</t>
  </si>
  <si>
    <t xml:space="preserve">Identifies the state of the portfolio._x000D_
Valid values:_x000D_
ACTIVE_x000D_
COP_READY_x000D_
INACTIVE_x000D_
PENDING_x000D_
</t>
  </si>
  <si>
    <t xml:space="preserve">Identifies the state of the portfolio, in long form._x000D_
Valid values:_x000D_
ACTIVE_x000D_
COP_READY_x000D_
INACTIVE_x000D_
PENDING_x000D_
</t>
  </si>
  <si>
    <t>A grouping of portfolios by FPCMS, described, that share common security valuation processes and procedures.  For example, members of a valuation group will : a) follow the same Valuation Point Schedule, b) use the same type of NAV Calculation  c) have the same Pricing NAV Impact Calculation.</t>
  </si>
  <si>
    <t>Code indicating vehicle type_x000D_
type code                 desc _x000D_
FTNPLAN                   529 Plan_x000D_
CENTRAL                   Central Fund_x000D_
COPOOLPP                  Commingled Pool Participant_x000D_
FICMF                     FIC Mutual Fund_x000D_
_x000D_
Tracked as an SCD-2 type attribute</t>
  </si>
  <si>
    <t>Type of vehicle desc e.g._x000D_
type code      desc _x000D_
FTNPLAN        529 Plan_x000D_
CENTRAL        Central Fund_x000D_
COPOOLPP       Commingled Pool Participant_x000D_
FICMF          FIC Mutual Fund_x000D_
_x000D_
Tracked as an SCD-2 type attribute</t>
  </si>
  <si>
    <t>Code that indicates a fund accounting system applicable for the portfolio_x000D_
e.g. _x000D_
US Invest-1  _x000D_
FIL Invest-1 _x000D_
Fidelity Online Core Accounting System (FOCAS)_x000D_
FOCAS-Money Market_x000D_
Guaranteed Income Daily Equity System (GUIDE)</t>
  </si>
  <si>
    <t xml:space="preserve">Description of Fund Accounting System  e.g. _x000D_
INVEST1US - US Invest-1_x000D_
INVEST1FIL -  FIL Invest-1_x000D_
FOCAS	     -  Fidelity Online Core Accounting System_x000D_
FOCASMM   -  FOCAS-Money Market_x000D_
GUIDE           -  Guaranteed Income Daily Equity System_x000D_
_x000D_
</t>
  </si>
  <si>
    <t>Valuation point description. _x000D_
_x000D_
VALUATION_POINT_CD	VALUATION_POINT_DESC                                          COORDINATED_UNIVERSAL_TMSTMP                                   _x000D_
_x000D_
TOKYO_CLOSE	                 Tokyo Close                                                                      6:00_x000D_
LONDON_MID	                 London Mid Day                                                                12:00_x000D_
UK_SPOT	                 UK Spot                                                                             16:00_x000D_
LONDON_CLOSE	                 London Close                                                                     17:00_x000D_
NY_CLOSE_ME	                 Month End New York Close                                               17:01_x000D_
NY_CLOSE	                 New York Close                                                                 21:00_x000D_
NA	                                 Not Applicable/Not Available                                             00:00</t>
  </si>
  <si>
    <t xml:space="preserve">Code that indicates a type of distribution channel_x000D_
_x000D_
Notes  - _x000D_
A distribution channel at the account or portfolio level is where the business was sold, for the portfolio / account it answers "What Fidelity channel sold _x000D_
this business", whereas the Distribution Channel at the share class level is where the share class is eligible to sell, _x000D_
for the same share class there can be  several different distribution channels. _x000D_
e.g. Given below six different clients who have all purchased units of the same Share Class (represented by the Account entity), _x000D_
but the Sales Channel Code is different for all the clients._x000D_
_x000D_
Account Name                                                                             SubDisc Name               TA Fund Parent    Dist Sales Channel Code_x000D_
Aera Energy Pyramis Broad Market Duration Commingled Pool   Broad Market Duration       5470                FIEBC_x000D_
Alcatel-Lucent Technologies Inc DC Master Trust - BMD           Broad Market Duration       5470                LPS_x000D_
Cambridge Retirement Board - BMD                                            Broad Market Duration       5470                PGAUS_x000D_
Commerzbank AG Pyramis Broad Market Duration CommPool    Broad Market Duration       5470                FPA_x000D_
Pacific Maritime - Pyramis Broad Market Duration CommPool      Broad Market Duration       5470                FITSC_x000D_
State of Oregon Broad Market Duration Pool                              Broad Market Duration       5470                FFASD_x000D_
</t>
  </si>
  <si>
    <t>Description of distribution channel. Example: retail, institutional</t>
  </si>
  <si>
    <t xml:space="preserve">Identifies the omnibus account at the portfolio's custodian to be used for FX transaction processing._x000D_
_x000D_
e.g. _x000D_
CUSTODIAN	Portfolio uses the FX Block account at its custodian_x000D_
NONE	                    Portfolio does not use an FX Block account_x000D_
FUND	                    Portfolio uses a fund-specific FX Block account_x000D_
</t>
  </si>
  <si>
    <t xml:space="preserve">Description of FX execution party _x000D_
e.g.internal Fidelity trading desk, an external third party contracted by the client, the portfolio's Custodian, or State Street Global Markets._x000D_
_x000D_
</t>
  </si>
  <si>
    <t>Horizon Year is maturity year in YYYY format applicable for Target Date Portfolios _x000D_
_x000D_
e.g. for Lifecycle 2030 portfolio Horizon year is 2030</t>
  </si>
  <si>
    <t>Valuation calendar desc e.g._x000D_
 _x000D_
code              desc_x000D_
NYSE + 1   - NYSE Huricane sandy version NYSEv1 10292012, 10302012</t>
  </si>
  <si>
    <t xml:space="preserve">Code that can be used to identify the voting authority that has been declared for certain assets of a given portfolio in the Form 13F that is filed with the SEC by the portfolio's institutional investment manager.  Form 13F is the reporting form filed by institutional investment managers pursuant to Section 13(f) of the Securities Exchange Act of 1934, which requires that institutional investment managers that have discretion over accounts (e.g., portfolios) that hold certain types of equity instruments file a report (Form 13D) with the SEC that provides information about those instruments (including the voting authority possessed over those instruments).  For example, an institutional investment manager can indicate on Form 13F that the manager has sole (represented by code SOLE) voting authority for the relevant instruments held by a portfolio._x000D_
</t>
  </si>
  <si>
    <t>The description of the related code.</t>
  </si>
  <si>
    <t xml:space="preserve">This column is used for authorization , access /view control and information barrier purposes. The valid values are - FIL, FMR and  PGA etc. _x000D_
The current use case is the authorization for portfolio Manager assignment. _x000D_
</t>
  </si>
  <si>
    <t xml:space="preserve">This column is used for authorization, access control long form.  The current use case is the authorization for portfolio Manager assignment. _x000D_
</t>
  </si>
  <si>
    <t xml:space="preserve">Code indicating type of vehicle e.g. _x000D_
_x000D_
COLLECTIVE_x000D_
PARTICIPANT_x000D_
SEPARATE_x000D_
_x000D_
</t>
  </si>
  <si>
    <t xml:space="preserve">vehicle category description e.g. _x000D_
_x000D_
COLLECTIVE - Collective portfolio_x000D_
PARTICIPANT - Participant Account_x000D_
SEPARATE - Separate account_x000D_
</t>
  </si>
  <si>
    <t>'This field contains a code that can be used to identify the distribution channel for a given portfolio (e.g. Market type values can be either "R", "I" or "NA").</t>
  </si>
  <si>
    <t>'This field contains the description that identifies the distribution channel for a given portfolio (e.g. Retail, Institutional or Not Applicable).</t>
  </si>
  <si>
    <t xml:space="preserve">This applies to 40 Act Non-Money Market Funds.  This field represents the reasonably foreseeable redemption level the portfolio must meet to satisfy the requirements of the SEC Liquidity Rule.  This is expressed as a percent of the porfolioâ€™s assets.  For example, a given fund may need to redeem a certain percent of assets to meet a reasonably foreseeable redemption (e.g. 2% of assets).  All 40 Act Non-Market Funds are expected to have this value populated._x000D_
_x000D_
</t>
  </si>
  <si>
    <t xml:space="preserve">This applies to 40 Act Non-Money Market Funds.  This field represents the percent of portfolio assets that must be in Highly Liquid investments as classified under the SEC Liquidity Rule.  Compliance will leverage this field to monitor a portfolioâ€™s highly liquid investments.  For example, a given fund may be required to have a certain percent of its assets in highly liquid investments (e.g. 50% of assets).  Compliance will monitor each day to ensure that this fund holds more assets in highly liquid investments.  All applicable fund need the ability to have an HLIM but this is not a required field.  Therefore, some 40 Act Non-Money Market funds will not have a value populated in this field._x000D_
_x000D_
</t>
  </si>
  <si>
    <t>ERISA STATUS describes the compulsion of the portfolio tohold ERISA approved instruments._x000D_
The portfolio may comply to ERISA, follow the ERISA standard without compulsion, or not comply to ERISA._x000D_
The status values are as follows:_x000D_
ERISA_COMPLY = The portfolio is bound by and complies to ERISA holdings standards, _x000D_
ERISA_BEHAVE = The portfolio acts as though ERISA compliant, but is not officially bound to ERISA_x000D_
NON_ERISA = The portfolio does not comply or behave according to ERISA holdings standards</t>
  </si>
  <si>
    <t>An ERISA override exists when a Portfolio follows ERISA standards without legal compulsion._x000D_
(Overriding a portfolio to NOT follow ERISA standards when it is subject to ERISA is a legal violation.)_x000D_
These codes describe how the Portfolio came to follow these standards.</t>
  </si>
  <si>
    <t>The (currency) amount, in the portfolios base currency, defined by the Portfolio Managers for Fidelity Funds. _x000D_
This is shared with Portfolio Managers managing funds that hold these funds (FOF). _x000D_
The holding-portfolio Managers should not exceed the (currency) sum of trades in a single day for this fund beyond this amount. This is not a compliance or hard limit.</t>
  </si>
  <si>
    <t>This true/false attribute is obtained from the prospectus language. Typically, the prospectus will say that there is non-diversification risk with the fund, which means that a large amount (5%) of assets is or might be allocated to one or more securities or sectors. This statement should be based on the Investment Advisers Act of 1940 in Section 8a-5.</t>
  </si>
  <si>
    <t>This indicates if the fund distributes daily dividends. Daily dividends are small dividends that are declared on a daily basis. These daily dividends accumulate over time (since a new dividend is declared daily), and are eventually paid on a monthly or quarterly basis. This becomes the cash dividend. Daily Dividends impact daily trailing returns and month-end returns in instances where the cash dividend is not paid on the last business day of each month. The raw data is not available in any products, but this will cause minor differences in returns from other sources on occasion.</t>
  </si>
  <si>
    <t>The date when this PORTFOLIO becomes CLS eligible. CLS (originally Continuous Linked Settlement) is a special US financial institution that provides settlement services to its members in the foreign exchange market (FX)._x000D_
The PORTFOLIO may use the CLS service after this date for its held instruments. In this context, these are FX contracts.</t>
  </si>
  <si>
    <t>The target date of the Portfolio identifies the date by which the portfolio will reach its final asset allocation mix._x000D_
This concept applies to Target Date portfolios, 529 Plan portfolios, and income replacement portfolios._x000D_
Target dates are often 18 years or 65 years after the Rolldown Start Date. The time span is not universal for all funds having this behavior._x000D_
This field is partially redundant to the HORIZON_YEAR attribute.</t>
  </si>
  <si>
    <t>The Rolldown start date provides a reference for Target Date and other portfolios that have a changing asset allocation._x000D_
This is related to the Target Date field. Rolldown Start defines the beginning of the portfolio rolldown period. This should not be construed to be the COP date.</t>
  </si>
  <si>
    <t>Y or YES indicates the Portfolios FX trades are eligible to be combined the  FX trades of other portfolios._x000D_
Default is N, NO</t>
  </si>
  <si>
    <t xml:space="preserve">Indicates that a fund is allowed to trade with Fidelity affiliates. </t>
  </si>
  <si>
    <t xml:space="preserve">The fund's intended weighting of equity holdings, as specified in the legal prospectus. Used by SAI for reporting purposes. </t>
  </si>
  <si>
    <t>This field will indicate the original portfolio id that is being shadowed. _x000D_
_x000D_
Example:_x000D_
_x000D_
Portfolio_id =1  this would be the original portfolio id.  Portfolio_ID = 2 would be the shadow  so to indicate that Portfolio_id =2 is the shadow we will put the original portfolio_id which is 1 in the field called SHADOW_PARENT_PORTFOLIO_ID in the record for Portfolio_id =2..</t>
  </si>
  <si>
    <t>The value of attribute number 1 in a  row of classification data</t>
  </si>
  <si>
    <t>The index short name</t>
  </si>
  <si>
    <t>Long name of the index</t>
  </si>
  <si>
    <t>The identifier of a person that is related or linked to a given portfolio. The type of relationship or link is specified in PORTFOLIO_PERSON_ROLE_CD.</t>
  </si>
  <si>
    <t>The person's corporate_id, e.g. A123456.  The source for this is the CDE ODS person_alt_id table where alt_id_schema_cd = 'CORPID'.</t>
  </si>
  <si>
    <t>The first given name of this PERSON.</t>
  </si>
  <si>
    <t>The family name, or surname, of this PERSON.</t>
  </si>
  <si>
    <t>A code - determined by  ISO Currency values - that represents an individual currency code.A working currency is a currency that the portfolio manager wants to keep their ready cash in. e.g. USD, GBP etc
Note -  Global equity funds may want multiple currencies, but most funds only need to keep the currency they trade most often in.  This attribute will be inherited and kept in sync from parent to subportfolio.</t>
  </si>
  <si>
    <t>Number(4)</t>
  </si>
  <si>
    <t>Count of portfolio managers.</t>
  </si>
  <si>
    <t>NUMBER(20)</t>
  </si>
  <si>
    <t>VARCHAR2(12)</t>
  </si>
  <si>
    <t>VARCHAR2(255)</t>
  </si>
  <si>
    <t>VARCHAR2(15 CHAR)</t>
  </si>
  <si>
    <t>VARCHAR2(150 CHAR)</t>
  </si>
  <si>
    <t>VARCHAR2(30)</t>
  </si>
  <si>
    <t>VARCHAR2(30 CHAR)</t>
  </si>
  <si>
    <t>VARCHAR2(15)</t>
  </si>
  <si>
    <t>VARCHAR2(3 CHAR)</t>
  </si>
  <si>
    <t>VARCHAR2(1)</t>
  </si>
  <si>
    <t>NUMBER(4)</t>
  </si>
  <si>
    <t>VARCHAR(12 CHAR)</t>
  </si>
  <si>
    <t>VARCHAR2(255 CHAR)</t>
  </si>
  <si>
    <t>VARCHAR2(1 CHAR)</t>
  </si>
  <si>
    <t>VARCHAR2(12 CHAR)</t>
  </si>
  <si>
    <t>VARCHAR2(150)</t>
  </si>
  <si>
    <t>NUMBER(20,4)</t>
  </si>
  <si>
    <t>NUMBER(38,4)</t>
  </si>
  <si>
    <t>NUMBER(8,4)</t>
  </si>
  <si>
    <t>VARCHAR2(50 CHAR)</t>
  </si>
  <si>
    <t xml:space="preserve"> NUMBER(20)</t>
  </si>
  <si>
    <t>VARCHAR2(50)</t>
  </si>
  <si>
    <t>VARCHAR2(55)</t>
  </si>
  <si>
    <t>VARCHAR2(100)</t>
  </si>
  <si>
    <t>The date the Portfolio Manager is assigned to a portfolio for application access and COE monitoring.Portfolio Managers can be assigned prior to the launch of a portfolio for training and cash allocation purposes</t>
  </si>
  <si>
    <t>user()</t>
  </si>
  <si>
    <t>ADAPT_PREPARED</t>
  </si>
  <si>
    <t>Daily</t>
  </si>
  <si>
    <t>s3://$ADAPT_PREP_BUCKET/portfolio_reference_history/</t>
  </si>
  <si>
    <t>Y</t>
  </si>
  <si>
    <t>PORTFOLIO_EFFECTIVE_DT</t>
  </si>
  <si>
    <t>UPDATE_ID</t>
  </si>
  <si>
    <t>UPDATE_TMSTMP</t>
  </si>
  <si>
    <t>TIMESTAMP(6)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</si>
</sst>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d\-mmm\-yyyy"/>
    <numFmt numFmtId="165" formatCode="0.0"/>
    <numFmt numFmtId="166" formatCode="yyyy\-mm\-dd"/>
  </numFmts>
  <fonts count="6" x14ac:knownFonts="1">
    <font>
      <sz val="11"/>
      <color theme="1"/>
      <name val="Calibri"/>
      <family val="2"/>
      <scheme val="minor"/>
    </font>
    <font>
      <sz val="11"/>
      <color rgb="FFFF0000"/>
      <name val="Calibri"/>
      <family val="2"/>
      <scheme val="minor"/>
    </font>
    <font>
      <b/>
      <sz val="14"/>
      <name val="Calibri"/>
      <family val="2"/>
      <scheme val="minor"/>
    </font>
    <font>
      <sz val="11"/>
      <name val="Calibri"/>
      <family val="2"/>
      <scheme val="minor"/>
    </font>
    <font>
      <b/>
      <sz val="11"/>
      <name val="Calibri"/>
      <family val="2"/>
      <scheme val="minor"/>
    </font>
    <font>
      <b/>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1">
    <xf numFmtId="0" fontId="0" fillId="0" borderId="0" xfId="0"/>
    <xf numFmtId="0" fontId="2" fillId="0" borderId="0" xfId="0" applyFont="1"/>
    <xf numFmtId="0" fontId="3" fillId="0" borderId="0" xfId="0" applyFont="1" applyAlignment="1">
      <alignment vertical="center"/>
    </xf>
    <xf numFmtId="0" fontId="3" fillId="0" borderId="0" xfId="0" applyFont="1" applyAlignment="1">
      <alignment vertical="center" wrapText="1"/>
    </xf>
    <xf numFmtId="0" fontId="4" fillId="0" borderId="0" xfId="0" applyFont="1" applyAlignment="1">
      <alignment vertical="center"/>
    </xf>
    <xf numFmtId="0" fontId="5" fillId="0" borderId="0" xfId="0" applyFont="1" applyAlignment="1">
      <alignment vertical="center"/>
    </xf>
    <xf numFmtId="0" fontId="1" fillId="0" borderId="0" xfId="0" applyFont="1" applyAlignment="1">
      <alignment vertical="center"/>
    </xf>
    <xf numFmtId="0" fontId="1" fillId="0" borderId="0" xfId="0" applyFont="1"/>
    <xf numFmtId="0" fontId="0" fillId="0" borderId="0" xfId="0" applyAlignment="1">
      <alignment wrapText="1"/>
    </xf>
    <xf numFmtId="0" fontId="0" fillId="2" borderId="0" xfId="0" applyFill="1"/>
    <xf numFmtId="165" fontId="3" fillId="0" borderId="0" xfId="0" applyNumberFormat="1" applyFont="1" applyAlignment="1">
      <alignment horizontal="left" vertical="center"/>
    </xf>
    <xf numFmtId="165" fontId="0" fillId="0" borderId="0" xfId="0" applyNumberFormat="1" applyAlignment="1">
      <alignment horizontal="left"/>
    </xf>
    <xf numFmtId="164" fontId="3" fillId="0" borderId="0" xfId="0" quotePrefix="1" applyNumberFormat="1" applyFont="1" applyAlignment="1">
      <alignment horizontal="left" vertical="center"/>
    </xf>
    <xf numFmtId="166" fontId="0" fillId="0" borderId="0" xfId="0" applyNumberFormat="1" applyAlignment="1">
      <alignment horizontal="left"/>
    </xf>
    <xf numFmtId="0" fontId="0" fillId="0" borderId="0" xfId="0" applyAlignment="1">
      <alignment horizontal="left"/>
    </xf>
    <xf numFmtId="0" fontId="0" fillId="0" borderId="0" xfId="0" pivotButton="1"/>
    <xf numFmtId="0" fontId="3" fillId="3" borderId="0" xfId="0" applyFont="1" applyFill="1" applyAlignment="1">
      <alignment vertical="center"/>
    </xf>
    <xf numFmtId="0" fontId="0" fillId="3" borderId="0" xfId="0" applyFill="1" applyAlignment="1">
      <alignment horizontal="left"/>
    </xf>
    <xf numFmtId="0" fontId="0" fillId="4" borderId="0" xfId="0" applyFill="1" applyAlignment="1">
      <alignment horizontal="left"/>
    </xf>
    <xf numFmtId="14" fontId="3" fillId="0" borderId="0" xfId="0" applyNumberFormat="1" applyFont="1" applyAlignment="1">
      <alignment vertical="center"/>
    </xf>
    <xf numFmtId="0" fontId="0" fillId="0" borderId="0" xfId="0" applyAlignment="1">
      <alignment horizont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B373A295-54AB-4C90-8D5C-EAB3A635BE3D}">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binsky, Harrison" refreshedDate="43349.426813425926" createdVersion="4" refreshedVersion="4" minRefreshableVersion="3" recordCount="208" xr:uid="{00000000-000A-0000-FFFF-FFFF14000000}">
  <cacheSource type="worksheet">
    <worksheetSource ref="A1:B209" sheet="Dataset Definition"/>
  </cacheSource>
  <cacheFields count="2">
    <cacheField name="Attribute Group" numFmtId="0">
      <sharedItems count="9">
        <s v="Date"/>
        <s v="Identifiers"/>
        <s v="Basic Reference"/>
        <s v="Business Entity Relationships"/>
        <s v="Portfolio Relationship"/>
        <s v="Portfolio Classification"/>
        <s v="Portfolio Location"/>
        <s v="Benchmark Association"/>
        <s v="Person Association"/>
      </sharedItems>
    </cacheField>
    <cacheField name="Dataset Attribute Nam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8">
  <r>
    <x v="0"/>
    <s v="EFFECTIVE_DT"/>
  </r>
  <r>
    <x v="1"/>
    <s v="REGISTERED_ENTITY_ID"/>
  </r>
  <r>
    <x v="1"/>
    <s v="REGISTERED_ENTITY_TYPE_CD"/>
  </r>
  <r>
    <x v="1"/>
    <s v="REGISTERED_ENTITY_TYPE_DESC"/>
  </r>
  <r>
    <x v="1"/>
    <s v="PORTFOLIO_ID"/>
  </r>
  <r>
    <x v="1"/>
    <s v="PORTFOLIO_SHORT_NAME"/>
  </r>
  <r>
    <x v="1"/>
    <s v="PORTFOLIO_NAME"/>
  </r>
  <r>
    <x v="1"/>
    <s v="PORTFOLIO_LONG_NAME"/>
  </r>
  <r>
    <x v="1"/>
    <s v="PORTFOLIO_LEGAL_NAME"/>
  </r>
  <r>
    <x v="1"/>
    <s v="PORTFOLIO_FMR_ID"/>
  </r>
  <r>
    <x v="1"/>
    <s v="PORTFOLIO_AUTEX_ID"/>
  </r>
  <r>
    <x v="1"/>
    <s v="PORTFOLIO_TAX_ID"/>
  </r>
  <r>
    <x v="1"/>
    <s v="DFT_CUST_FIRM_ID"/>
  </r>
  <r>
    <x v="1"/>
    <s v="DFT_CUST_GLOBAL_ACCOUNT_NBR"/>
  </r>
  <r>
    <x v="1"/>
    <s v="DFT_CUST_DOMESTIC_ACCOUNT_NBR"/>
  </r>
  <r>
    <x v="1"/>
    <s v="AXIS_FUND_NBR"/>
  </r>
  <r>
    <x v="1"/>
    <s v="US_TAX_SHORT_NAME"/>
  </r>
  <r>
    <x v="1"/>
    <s v="TRUST_SEC_CENTRAL_INDEX_KEY"/>
  </r>
  <r>
    <x v="1"/>
    <s v="TRUST_SEC_1933_ACT_NUM"/>
  </r>
  <r>
    <x v="1"/>
    <s v="TRUST_SEC_1940_ACT_NUM"/>
  </r>
  <r>
    <x v="1"/>
    <s v="INVEST1_FMTC_ID"/>
  </r>
  <r>
    <x v="1"/>
    <s v="PYCIS_PORTFOLIO_ID"/>
  </r>
  <r>
    <x v="1"/>
    <s v="FILPH_PORTFOLIO_ID"/>
  </r>
  <r>
    <x v="1"/>
    <s v="INVEST1_FIL_ID"/>
  </r>
  <r>
    <x v="1"/>
    <s v="PORTFOLIO_LEGAL_ID"/>
  </r>
  <r>
    <x v="1"/>
    <s v="FPRS_ID"/>
  </r>
  <r>
    <x v="1"/>
    <s v="INVESTMENT_MODEL_ID"/>
  </r>
  <r>
    <x v="1"/>
    <s v="INVESTMENT_MODEL_SUB_ID"/>
  </r>
  <r>
    <x v="2"/>
    <s v="BASE_CURRENCY_CD"/>
  </r>
  <r>
    <x v="2"/>
    <s v="BASE_CURRENCY_DESC"/>
  </r>
  <r>
    <x v="2"/>
    <s v="WORKING_CURRENCY_CD"/>
  </r>
  <r>
    <x v="2"/>
    <s v="WORKING_CURRENCY_DESC"/>
  </r>
  <r>
    <x v="2"/>
    <s v="PORTFOLIO_TYPE_CD"/>
  </r>
  <r>
    <x v="2"/>
    <s v="PORTFOLIO_TYPE_DESC"/>
  </r>
  <r>
    <x v="2"/>
    <s v="PORTFOLIO_FAMILY_CD"/>
  </r>
  <r>
    <x v="2"/>
    <s v="PORTFOLIO_FAMILY_DESC"/>
  </r>
  <r>
    <x v="2"/>
    <s v="PORTFOLIO_CLIENT_TYPE_CD"/>
  </r>
  <r>
    <x v="2"/>
    <s v="PORTFOLIO_CLIENT_TYPE_DESC"/>
  </r>
  <r>
    <x v="2"/>
    <s v="SUBPORTF_PERFORM_TYPE_CD"/>
  </r>
  <r>
    <x v="2"/>
    <s v="SUBPORTF_PERFORM_TYPE_DESC"/>
  </r>
  <r>
    <x v="2"/>
    <s v="PORTFOLIO_TEST_OR_MOCK_IND"/>
  </r>
  <r>
    <x v="2"/>
    <s v="RULE_13D_1_ELIGIBLE_IND"/>
  </r>
  <r>
    <x v="2"/>
    <s v="PROXY_VOTING_ADVISOR_IND"/>
  </r>
  <r>
    <x v="2"/>
    <s v="SUBPORTF_EXISTENCE_CD"/>
  </r>
  <r>
    <x v="2"/>
    <s v="SUBPORTF_EXISTENCE_DESC"/>
  </r>
  <r>
    <x v="2"/>
    <s v="FISCAL_YEAR_END_MONTH_DAY"/>
  </r>
  <r>
    <x v="2"/>
    <s v="MIAS_OBJECTIVE_TYPE_CD"/>
  </r>
  <r>
    <x v="2"/>
    <s v="MIAS_OBJECTIVE_TYPE_DESC"/>
  </r>
  <r>
    <x v="2"/>
    <s v="CREATION_DT"/>
  </r>
  <r>
    <x v="2"/>
    <s v="COP_DT"/>
  </r>
  <r>
    <x v="2"/>
    <s v="LEGAL_END_DT"/>
  </r>
  <r>
    <x v="2"/>
    <s v="DEACTIVATION_DT"/>
  </r>
  <r>
    <x v="2"/>
    <s v="INTER_FUND_TRADING_IND"/>
  </r>
  <r>
    <x v="2"/>
    <s v="MANAGER_REQUIRED_IND"/>
  </r>
  <r>
    <x v="2"/>
    <s v="SHORT_SALE_ALLOWED_IND"/>
  </r>
  <r>
    <x v="2"/>
    <s v="LONG_BUY_ALLOWED_IND"/>
  </r>
  <r>
    <x v="2"/>
    <s v="NEW_INVESTOR_ALLOWED_IND"/>
  </r>
  <r>
    <x v="2"/>
    <s v="CURRENCY_CONTRACT_IND"/>
  </r>
  <r>
    <x v="2"/>
    <s v="INSTITUTIONAL_BUYER_IND"/>
  </r>
  <r>
    <x v="2"/>
    <s v="PORTFOLIO_1933_ACT_IND"/>
  </r>
  <r>
    <x v="2"/>
    <s v="PORTFOLIO_1940_ACT_IND"/>
  </r>
  <r>
    <x v="2"/>
    <s v="PERFORMANCE_FEE_IND"/>
  </r>
  <r>
    <x v="2"/>
    <s v="PERFORMANCE_REQUIRED_IND"/>
  </r>
  <r>
    <x v="2"/>
    <s v="TRADABLE_IND"/>
  </r>
  <r>
    <x v="2"/>
    <s v="PORTFOLIO_HOLDING_TYPE_CD"/>
  </r>
  <r>
    <x v="2"/>
    <s v="PORTFOLIO_HOLDING_TYPE_DESC"/>
  </r>
  <r>
    <x v="2"/>
    <s v="FX_TYPE_CD"/>
  </r>
  <r>
    <x v="2"/>
    <s v="FX_TYPE_DESC"/>
  </r>
  <r>
    <x v="2"/>
    <s v="PORTFOLIO_STATUS_CD"/>
  </r>
  <r>
    <x v="2"/>
    <s v="PORTFOLIO_STATUS_DESC"/>
  </r>
  <r>
    <x v="2"/>
    <s v="SIGNATURE_BLOCK_TXT"/>
  </r>
  <r>
    <x v="2"/>
    <s v="TRUST_STATE_OF_REGISTRATION"/>
  </r>
  <r>
    <x v="2"/>
    <s v="PORTFOLIO_VALUATION_GROUP_CD"/>
  </r>
  <r>
    <x v="2"/>
    <s v="PORTFOLIO_VALUATION_GROUP_DESC"/>
  </r>
  <r>
    <x v="2"/>
    <s v="VEHICLE_TYPE_CD"/>
  </r>
  <r>
    <x v="2"/>
    <s v="VEHICLE_TYPE_DESC"/>
  </r>
  <r>
    <x v="2"/>
    <s v="ACCOUNTING_SYSTEM_CD"/>
  </r>
  <r>
    <x v="2"/>
    <s v="ACCOUNTING_SYSTEM_DESC"/>
  </r>
  <r>
    <x v="2"/>
    <s v="CALENDAR_EXCHANGE_CD"/>
  </r>
  <r>
    <x v="2"/>
    <s v="CALENDAR_LOCATION_CD"/>
  </r>
  <r>
    <x v="2"/>
    <s v="CALENDAR_LOCATION_TYPE_CD"/>
  </r>
  <r>
    <x v="2"/>
    <s v="CALENDAR_TYPE_CD"/>
  </r>
  <r>
    <x v="2"/>
    <s v="CONV_RATE_VALUATION_POINT_CD"/>
  </r>
  <r>
    <x v="2"/>
    <s v="CONV_RATE_VALUATION_POINT_DESC"/>
  </r>
  <r>
    <x v="2"/>
    <s v="DISTRIBUTION_CHANNEL_CD"/>
  </r>
  <r>
    <x v="2"/>
    <s v="DISTRIBUTION_CHANNEL_DESC"/>
  </r>
  <r>
    <x v="2"/>
    <s v="FX_BLOCK_STATUS_CD"/>
  </r>
  <r>
    <x v="2"/>
    <s v="FX_BLOCK_STATUS_DESC"/>
  </r>
  <r>
    <x v="2"/>
    <s v="HORIZON_YEAR"/>
  </r>
  <r>
    <x v="2"/>
    <s v="VALUATION_CALENDAR_CD"/>
  </r>
  <r>
    <x v="2"/>
    <s v="VALUATION_CALENDAR_DESC"/>
  </r>
  <r>
    <x v="2"/>
    <s v="VALUATION_POINT_CD"/>
  </r>
  <r>
    <x v="2"/>
    <s v="VALUATION_POINT_DESC"/>
  </r>
  <r>
    <x v="2"/>
    <s v="VOTING_AUTHORITY_TYPE_CD"/>
  </r>
  <r>
    <x v="2"/>
    <s v="VOTING_AUTHORITY_TYPE_DESC"/>
  </r>
  <r>
    <x v="2"/>
    <s v="AUTHORIZATION_OWNER_CD"/>
  </r>
  <r>
    <x v="2"/>
    <s v="AUTHORIZATION_OWNER_DESC"/>
  </r>
  <r>
    <x v="2"/>
    <s v="VEHICLE_CATEGORY_CD"/>
  </r>
  <r>
    <x v="2"/>
    <s v="VEHICLE_CATEGORY_DESC"/>
  </r>
  <r>
    <x v="2"/>
    <s v="PRIMARY_TRADING_PLATFORM_CD"/>
  </r>
  <r>
    <x v="2"/>
    <s v="PRIMARY_TRADING_PLATFORM_DESC"/>
  </r>
  <r>
    <x v="2"/>
    <s v="MARKET_TYPE_CD"/>
  </r>
  <r>
    <x v="2"/>
    <s v="MARKET_TYPE_DESC"/>
  </r>
  <r>
    <x v="2"/>
    <s v="FUND_REDEMPTION_THRESHOLD_PCT"/>
  </r>
  <r>
    <x v="2"/>
    <s v="HIGHLY_LIQUID_INV_MIN_PCT"/>
  </r>
  <r>
    <x v="2"/>
    <s v="ERISA_STATUS_CD"/>
  </r>
  <r>
    <x v="2"/>
    <s v="ERISA_STATUS_DESC"/>
  </r>
  <r>
    <x v="2"/>
    <s v="ERISA_OVERRIDE_REASON_CD"/>
  </r>
  <r>
    <x v="2"/>
    <s v="ERISA_OVERRIDE_REASON_DESC"/>
  </r>
  <r>
    <x v="2"/>
    <s v="ERISA_OVERRIDE_START_DT"/>
  </r>
  <r>
    <x v="2"/>
    <s v="ERISA_OVERRIDE_END_DT"/>
  </r>
  <r>
    <x v="2"/>
    <s v="CAPITAL_GAINS_DISTRIB_FREQ_CD"/>
  </r>
  <r>
    <x v="2"/>
    <s v="DIVIDEND_DISTRIB_FREQ_CD"/>
  </r>
  <r>
    <x v="2"/>
    <s v="INTEREST_ACCRUAL_FREQ_CD"/>
  </r>
  <r>
    <x v="2"/>
    <s v="MANAGEMENT_TYPE_CD"/>
  </r>
  <r>
    <x v="2"/>
    <s v="TRADE_WARNING_LIMIT_AMT"/>
  </r>
  <r>
    <x v="2"/>
    <s v="NON_DIVERSIFIED_FUND_IND"/>
  </r>
  <r>
    <x v="2"/>
    <s v="DECLARE_DAILY_DIVIDEND_IND"/>
  </r>
  <r>
    <x v="2"/>
    <s v="CLS_ELIGIBILITY_DT"/>
  </r>
  <r>
    <x v="2"/>
    <s v="TARGET_DT"/>
  </r>
  <r>
    <x v="2"/>
    <s v="ROLLDOWN_START_DT"/>
  </r>
  <r>
    <x v="2"/>
    <s v="MM_RETAIL_EXEMPT_IND"/>
  </r>
  <r>
    <x v="2"/>
    <s v="FX_NETTING_ELIGIBLE_IND"/>
  </r>
  <r>
    <x v="2"/>
    <s v="FID_AFF_TRADING_ALLOWED_IND"/>
  </r>
  <r>
    <x v="2"/>
    <s v="TARGET_EQUITY_PCT"/>
  </r>
  <r>
    <x v="3"/>
    <s v="ADVISOR_SHORT_DESC"/>
  </r>
  <r>
    <x v="3"/>
    <s v="ADVISOR_LONG_DESC"/>
  </r>
  <r>
    <x v="3"/>
    <s v="ADVISOR_BUS_ENT_ID"/>
  </r>
  <r>
    <x v="3"/>
    <s v="ADVISOR_LEGAL_NAME"/>
  </r>
  <r>
    <x v="3"/>
    <s v="SUBADVISOR1_SHORT_DESC"/>
  </r>
  <r>
    <x v="3"/>
    <s v="SUBADVISOR1_LONG_DESC"/>
  </r>
  <r>
    <x v="3"/>
    <s v="SUBADVISOR1_BUS_ENT_ID"/>
  </r>
  <r>
    <x v="3"/>
    <s v="SUBADVISOR1_LEGAL_NAME"/>
  </r>
  <r>
    <x v="3"/>
    <s v="SUBADVISOR2_BUS_ENT_ID"/>
  </r>
  <r>
    <x v="3"/>
    <s v="SUBADVISOR2_LEGAL_NAME"/>
  </r>
  <r>
    <x v="3"/>
    <s v="SUBADVISOR2_SHORT_DESC"/>
  </r>
  <r>
    <x v="3"/>
    <s v="SUBADVISOR2_LONG_DESC"/>
  </r>
  <r>
    <x v="3"/>
    <s v="BOARD_BUS_ENT_ID"/>
  </r>
  <r>
    <x v="3"/>
    <s v="BOARD_SHORT_DESC"/>
  </r>
  <r>
    <x v="3"/>
    <s v="BOARD_LONG_DESC"/>
  </r>
  <r>
    <x v="3"/>
    <s v="BOARD_LEGAL_NAME"/>
  </r>
  <r>
    <x v="3"/>
    <s v="TRUST_BUS_ENT_ID"/>
  </r>
  <r>
    <x v="3"/>
    <s v="TRUST_SHORT_DESC"/>
  </r>
  <r>
    <x v="3"/>
    <s v="TRUST_LONG_DESC"/>
  </r>
  <r>
    <x v="3"/>
    <s v="TRUST_LEGAL_NAME"/>
  </r>
  <r>
    <x v="3"/>
    <s v="AUDITOR_BUS_ENT_ID"/>
  </r>
  <r>
    <x v="3"/>
    <s v="AUDITOR_SHORT_DESC"/>
  </r>
  <r>
    <x v="3"/>
    <s v="AUDITOR_LONG_DESC"/>
  </r>
  <r>
    <x v="3"/>
    <s v="AUDITOR_LEGAL_NAME"/>
  </r>
  <r>
    <x v="3"/>
    <s v="CUSTODIAN_FIRM_ID"/>
  </r>
  <r>
    <x v="3"/>
    <s v="CUSTODIAN_FIRM_SHORT_NAME"/>
  </r>
  <r>
    <x v="3"/>
    <s v="CUSTODIAN_FIRM_LONG_NAME"/>
  </r>
  <r>
    <x v="4"/>
    <s v="PARENT_PORTFOLIO_ID"/>
  </r>
  <r>
    <x v="4"/>
    <s v="PARENT_PORTFOLIO_SHORT_NAME"/>
  </r>
  <r>
    <x v="4"/>
    <s v="PARENT_PORTFOLIO_LONG_NAME"/>
  </r>
  <r>
    <x v="4"/>
    <s v="SHADOW_PARENT_PORTFOLIO_ID"/>
  </r>
  <r>
    <x v="4"/>
    <s v="SHADOW_PARENT_PORTFOLIO_SHORT_NAME"/>
  </r>
  <r>
    <x v="4"/>
    <s v="SHADOW_PARENT_PORTFOLIO_LONG_NAME"/>
  </r>
  <r>
    <x v="5"/>
    <s v="INVESTMENT_CAPABILITY_TAXONOMY_LEVEL4_CD"/>
  </r>
  <r>
    <x v="5"/>
    <s v="INVESTMENT_CAPABILITY_TAXONOMY_LEVEL4_DESC"/>
  </r>
  <r>
    <x v="5"/>
    <s v="INVESTMENT_CAPABILITY_TAXONOMY_LEVEL3_CD"/>
  </r>
  <r>
    <x v="5"/>
    <s v="INVESTMENT_CAPABILITY_TAXONOMY_LEVEL3_DESC"/>
  </r>
  <r>
    <x v="5"/>
    <s v="INVESTMENT_CAPABILITY_TAXONOMY_LEVEL2_CD"/>
  </r>
  <r>
    <x v="5"/>
    <s v="INVESTMENT_CAPABILITY_TAXONOMY_LEVEL2_DESC"/>
  </r>
  <r>
    <x v="5"/>
    <s v="INVESTMENT_CAPABILITY_TAXONOMY_LEVEL1_CD"/>
  </r>
  <r>
    <x v="5"/>
    <s v="INVESTMENT_CAPABILITY_TAXONOMY_LEVEL1_DESC"/>
  </r>
  <r>
    <x v="5"/>
    <s v="MORNINGSTAR_LEVEL2_CD"/>
  </r>
  <r>
    <x v="5"/>
    <s v="MORNINGSTAR_LEVEL2_DESC"/>
  </r>
  <r>
    <x v="5"/>
    <s v="MORNINGSTAR_LEVEL1_CD"/>
  </r>
  <r>
    <x v="5"/>
    <s v="MORNINGSTAR_LEVEL1_DESC"/>
  </r>
  <r>
    <x v="6"/>
    <s v="DESIGNATED_STATE_CD"/>
  </r>
  <r>
    <x v="6"/>
    <s v="DESIGNATED_STATE_DESC"/>
  </r>
  <r>
    <x v="6"/>
    <s v="MANDATE_REGION_CD"/>
  </r>
  <r>
    <x v="6"/>
    <s v="MANDATE_REGION_DESC"/>
  </r>
  <r>
    <x v="6"/>
    <s v="REGISTRATION_COUNTRY_CD"/>
  </r>
  <r>
    <x v="6"/>
    <s v="REGISTRATION_COUNTRY_DESC"/>
  </r>
  <r>
    <x v="6"/>
    <s v="DOMICILE_COUNTRY_CD"/>
  </r>
  <r>
    <x v="6"/>
    <s v="DOMICILE_COUNTRY_DESC"/>
  </r>
  <r>
    <x v="7"/>
    <s v="INTERNAL_DAILY_REPORTING_BENCHMARK_SHORT_NAME"/>
  </r>
  <r>
    <x v="7"/>
    <s v="INTERNAL_DAILY_REPORTING_BENCHMARK_LONG_NAME"/>
  </r>
  <r>
    <x v="7"/>
    <s v="MARKETING_BENCHMARK_SHORT_NAME"/>
  </r>
  <r>
    <x v="7"/>
    <s v="MARKETING_BENCHMARK_LONG_NAME"/>
  </r>
  <r>
    <x v="8"/>
    <s v="PRIMARY_PORTFOLIO_MANAGER_ID"/>
  </r>
  <r>
    <x v="8"/>
    <s v="PRIMARY_PORTFOLIO_MANAGER_CORPID"/>
  </r>
  <r>
    <x v="8"/>
    <s v="PRIMARY_PORTFOLIO_MANAGER_FIRST_NAME"/>
  </r>
  <r>
    <x v="8"/>
    <s v="PRIMARY_PORTFOLIO_MANAGER_LAST_NAME"/>
  </r>
  <r>
    <x v="8"/>
    <s v="PRIMARY_MANAGER_TRADING_ACCESS_START_DT"/>
  </r>
  <r>
    <x v="8"/>
    <s v="PORTFOLIO_MANAGER_CNT"/>
  </r>
  <r>
    <x v="8"/>
    <s v="COMANAGER_1_ID"/>
  </r>
  <r>
    <x v="8"/>
    <s v="COMANAGER_1_CORPID"/>
  </r>
  <r>
    <x v="8"/>
    <s v="COMANAGER_1_FIRST_NAME"/>
  </r>
  <r>
    <x v="8"/>
    <s v="COMANAGER_1_LAST_NAME"/>
  </r>
  <r>
    <x v="8"/>
    <s v="COMANAGER_2_ID"/>
  </r>
  <r>
    <x v="8"/>
    <s v="COMANAGER_2_CORPID"/>
  </r>
  <r>
    <x v="8"/>
    <s v="COMANAGER_2_FIRST_NAME"/>
  </r>
  <r>
    <x v="8"/>
    <s v="COMANAGER_2_LAST_NAME"/>
  </r>
  <r>
    <x v="8"/>
    <s v="COMANAGER_3_ID"/>
  </r>
  <r>
    <x v="8"/>
    <s v="COMANAGER_3_CORPID"/>
  </r>
  <r>
    <x v="8"/>
    <s v="COMANAGER_3_FIRST_NAME"/>
  </r>
  <r>
    <x v="8"/>
    <s v="COMANAGER_3_LAST_NAME"/>
  </r>
  <r>
    <x v="8"/>
    <s v="COMANAGER_4_ID"/>
  </r>
  <r>
    <x v="8"/>
    <s v="COMANAGER_4_CORPID"/>
  </r>
  <r>
    <x v="8"/>
    <s v="COMANAGER_4_FIRST_NAME"/>
  </r>
  <r>
    <x v="8"/>
    <s v="COMANAGER_4_LAST_NAME"/>
  </r>
  <r>
    <x v="8"/>
    <s v="COMANAGER_5_ID"/>
  </r>
  <r>
    <x v="8"/>
    <s v="COMANAGER_5_CORPID"/>
  </r>
  <r>
    <x v="8"/>
    <s v="COMANAGER_5_FIRST_NAME"/>
  </r>
  <r>
    <x v="8"/>
    <s v="COMANAGER_5_LAST_NAM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A11" firstHeaderRow="1" firstDataRow="1" firstDataCol="1"/>
  <pivotFields count="2">
    <pivotField axis="axisRow" showAll="0">
      <items count="10">
        <item x="2"/>
        <item x="7"/>
        <item x="3"/>
        <item x="0"/>
        <item x="1"/>
        <item x="8"/>
        <item x="5"/>
        <item x="6"/>
        <item x="4"/>
        <item t="default"/>
      </items>
    </pivotField>
    <pivotField showAll="0"/>
  </pivotFields>
  <rowFields count="1">
    <field x="0"/>
  </rowFields>
  <rowItems count="10">
    <i>
      <x/>
    </i>
    <i>
      <x v="1"/>
    </i>
    <i>
      <x v="2"/>
    </i>
    <i>
      <x v="3"/>
    </i>
    <i>
      <x v="4"/>
    </i>
    <i>
      <x v="5"/>
    </i>
    <i>
      <x v="6"/>
    </i>
    <i>
      <x v="7"/>
    </i>
    <i>
      <x v="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11"/>
  <sheetViews>
    <sheetView workbookViewId="0">
      <pane ySplit="1" topLeftCell="A2" activePane="bottomLeft" state="frozen"/>
      <selection pane="bottomLeft" activeCell="G212" sqref="G212"/>
    </sheetView>
  </sheetViews>
  <sheetFormatPr defaultRowHeight="15" x14ac:dyDescent="0.25"/>
  <cols>
    <col min="1" max="1" width="16.140625" customWidth="1"/>
    <col min="2" max="2" width="33.7109375" customWidth="1"/>
    <col min="3" max="3" width="11.5703125" bestFit="1" customWidth="1"/>
    <col min="4" max="4" width="28.42578125" customWidth="1"/>
    <col min="5" max="5" width="32.5703125" customWidth="1"/>
    <col min="6" max="6" width="17.7109375" customWidth="1"/>
    <col min="7" max="7" width="20.28515625" customWidth="1"/>
    <col min="8" max="8" width="57.5703125" customWidth="1"/>
    <col min="9" max="9" width="86.85546875" customWidth="1"/>
  </cols>
  <sheetData>
    <row r="1" spans="1:9" ht="14.45" x14ac:dyDescent="0.3">
      <c r="A1" t="s">
        <v>0</v>
      </c>
      <c r="B1" t="s">
        <v>485</v>
      </c>
      <c r="C1" t="s">
        <v>14</v>
      </c>
      <c r="D1" t="s">
        <v>2</v>
      </c>
      <c r="E1" t="s">
        <v>3</v>
      </c>
      <c r="F1" t="s">
        <v>301</v>
      </c>
      <c r="G1" t="s">
        <v>525</v>
      </c>
      <c r="H1" t="s">
        <v>526</v>
      </c>
      <c r="I1" t="s">
        <v>217</v>
      </c>
    </row>
    <row r="2" spans="1:9" ht="14.45" x14ac:dyDescent="0.3">
      <c r="A2" t="s">
        <v>13</v>
      </c>
      <c r="B2" t="s">
        <v>46</v>
      </c>
      <c r="C2" t="s">
        <v>631</v>
      </c>
      <c r="E2" t="s">
        <v>632</v>
      </c>
      <c r="G2" t="s">
        <v>23</v>
      </c>
      <c r="H2" t="s">
        <v>527</v>
      </c>
    </row>
    <row r="3" spans="1:9" ht="14.45" x14ac:dyDescent="0.3">
      <c r="A3" t="s">
        <v>4</v>
      </c>
      <c r="B3" t="s">
        <v>6</v>
      </c>
      <c r="C3" t="s">
        <v>631</v>
      </c>
      <c r="D3" t="s">
        <v>167</v>
      </c>
      <c r="E3" t="s">
        <v>6</v>
      </c>
      <c r="G3" t="s">
        <v>602</v>
      </c>
      <c r="H3" t="s">
        <v>302</v>
      </c>
      <c r="I3" t="s">
        <v>302</v>
      </c>
    </row>
    <row r="4" spans="1:9" ht="14.45" x14ac:dyDescent="0.3">
      <c r="A4" t="s">
        <v>4</v>
      </c>
      <c r="B4" t="s">
        <v>11</v>
      </c>
      <c r="D4" t="s">
        <v>7</v>
      </c>
      <c r="E4" t="s">
        <v>11</v>
      </c>
      <c r="G4" t="s">
        <v>603</v>
      </c>
      <c r="H4" t="s">
        <v>528</v>
      </c>
    </row>
    <row r="5" spans="1:9" ht="14.45" x14ac:dyDescent="0.3">
      <c r="A5" t="s">
        <v>4</v>
      </c>
      <c r="B5" t="s">
        <v>12</v>
      </c>
      <c r="D5" t="s">
        <v>7</v>
      </c>
      <c r="E5" t="s">
        <v>12</v>
      </c>
      <c r="G5" t="s">
        <v>604</v>
      </c>
      <c r="H5" t="s">
        <v>529</v>
      </c>
    </row>
    <row r="6" spans="1:9" ht="14.45" x14ac:dyDescent="0.3">
      <c r="A6" t="s">
        <v>4</v>
      </c>
      <c r="B6" t="s">
        <v>50</v>
      </c>
      <c r="D6" t="s">
        <v>167</v>
      </c>
      <c r="E6" t="s">
        <v>50</v>
      </c>
      <c r="G6" t="s">
        <v>602</v>
      </c>
      <c r="H6" t="s">
        <v>530</v>
      </c>
      <c r="I6" t="s">
        <v>303</v>
      </c>
    </row>
    <row r="7" spans="1:9" ht="14.45" x14ac:dyDescent="0.3">
      <c r="A7" t="s">
        <v>4</v>
      </c>
      <c r="B7" t="s">
        <v>51</v>
      </c>
      <c r="D7" t="s">
        <v>167</v>
      </c>
      <c r="E7" t="s">
        <v>51</v>
      </c>
      <c r="G7" t="s">
        <v>605</v>
      </c>
      <c r="H7" t="s">
        <v>304</v>
      </c>
      <c r="I7" t="s">
        <v>304</v>
      </c>
    </row>
    <row r="8" spans="1:9" ht="14.45" x14ac:dyDescent="0.3">
      <c r="A8" t="s">
        <v>4</v>
      </c>
      <c r="B8" t="s">
        <v>120</v>
      </c>
      <c r="D8" t="s">
        <v>167</v>
      </c>
      <c r="E8" t="s">
        <v>120</v>
      </c>
      <c r="G8" t="s">
        <v>606</v>
      </c>
      <c r="H8" t="s">
        <v>305</v>
      </c>
      <c r="I8" t="s">
        <v>305</v>
      </c>
    </row>
    <row r="9" spans="1:9" ht="14.45" x14ac:dyDescent="0.3">
      <c r="A9" t="s">
        <v>4</v>
      </c>
      <c r="B9" t="s">
        <v>52</v>
      </c>
      <c r="D9" t="s">
        <v>167</v>
      </c>
      <c r="E9" t="s">
        <v>52</v>
      </c>
      <c r="G9" t="s">
        <v>606</v>
      </c>
      <c r="H9" t="s">
        <v>306</v>
      </c>
      <c r="I9" t="s">
        <v>306</v>
      </c>
    </row>
    <row r="10" spans="1:9" ht="14.45" x14ac:dyDescent="0.3">
      <c r="A10" t="s">
        <v>4</v>
      </c>
      <c r="B10" t="s">
        <v>61</v>
      </c>
      <c r="D10" t="s">
        <v>167</v>
      </c>
      <c r="E10" t="s">
        <v>61</v>
      </c>
      <c r="G10" t="s">
        <v>606</v>
      </c>
      <c r="H10" t="s">
        <v>307</v>
      </c>
      <c r="I10" t="s">
        <v>307</v>
      </c>
    </row>
    <row r="11" spans="1:9" ht="14.45" x14ac:dyDescent="0.3">
      <c r="A11" t="s">
        <v>4</v>
      </c>
      <c r="B11" t="s">
        <v>174</v>
      </c>
      <c r="D11" t="s">
        <v>167</v>
      </c>
      <c r="E11" t="s">
        <v>5</v>
      </c>
      <c r="F11" t="s">
        <v>173</v>
      </c>
      <c r="G11" t="s">
        <v>607</v>
      </c>
      <c r="H11" t="s">
        <v>531</v>
      </c>
    </row>
    <row r="12" spans="1:9" ht="14.45" x14ac:dyDescent="0.3">
      <c r="A12" t="s">
        <v>4</v>
      </c>
      <c r="B12" t="s">
        <v>113</v>
      </c>
      <c r="D12" t="s">
        <v>167</v>
      </c>
      <c r="E12" t="s">
        <v>113</v>
      </c>
      <c r="F12" t="s">
        <v>171</v>
      </c>
      <c r="G12" t="s">
        <v>608</v>
      </c>
      <c r="H12" t="s">
        <v>532</v>
      </c>
    </row>
    <row r="13" spans="1:9" ht="14.45" x14ac:dyDescent="0.3">
      <c r="A13" t="s">
        <v>4</v>
      </c>
      <c r="B13" t="s">
        <v>114</v>
      </c>
      <c r="D13" t="s">
        <v>167</v>
      </c>
      <c r="E13" t="s">
        <v>114</v>
      </c>
      <c r="F13" t="s">
        <v>170</v>
      </c>
      <c r="G13" t="s">
        <v>608</v>
      </c>
      <c r="H13" t="s">
        <v>533</v>
      </c>
    </row>
    <row r="14" spans="1:9" ht="14.45" x14ac:dyDescent="0.3">
      <c r="A14" t="s">
        <v>4</v>
      </c>
      <c r="B14" t="s">
        <v>155</v>
      </c>
      <c r="D14" t="s">
        <v>167</v>
      </c>
      <c r="E14" t="s">
        <v>155</v>
      </c>
      <c r="G14" t="s">
        <v>602</v>
      </c>
      <c r="H14" t="s">
        <v>308</v>
      </c>
      <c r="I14" t="s">
        <v>308</v>
      </c>
    </row>
    <row r="15" spans="1:9" ht="14.45" x14ac:dyDescent="0.3">
      <c r="A15" t="s">
        <v>4</v>
      </c>
      <c r="B15" t="s">
        <v>156</v>
      </c>
      <c r="D15" t="s">
        <v>167</v>
      </c>
      <c r="E15" t="s">
        <v>156</v>
      </c>
      <c r="G15" t="s">
        <v>609</v>
      </c>
      <c r="H15" t="s">
        <v>534</v>
      </c>
      <c r="I15" t="s">
        <v>309</v>
      </c>
    </row>
    <row r="16" spans="1:9" ht="14.45" x14ac:dyDescent="0.3">
      <c r="A16" t="s">
        <v>4</v>
      </c>
      <c r="B16" t="s">
        <v>157</v>
      </c>
      <c r="D16" t="s">
        <v>167</v>
      </c>
      <c r="E16" t="s">
        <v>157</v>
      </c>
      <c r="G16" t="s">
        <v>609</v>
      </c>
      <c r="H16" t="s">
        <v>535</v>
      </c>
    </row>
    <row r="17" spans="1:9" ht="14.45" x14ac:dyDescent="0.3">
      <c r="A17" t="s">
        <v>4</v>
      </c>
      <c r="B17" t="s">
        <v>158</v>
      </c>
      <c r="D17" t="s">
        <v>167</v>
      </c>
      <c r="E17" t="s">
        <v>158</v>
      </c>
      <c r="F17" t="s">
        <v>172</v>
      </c>
      <c r="G17" t="s">
        <v>607</v>
      </c>
      <c r="H17" t="s">
        <v>536</v>
      </c>
    </row>
    <row r="18" spans="1:9" ht="14.45" x14ac:dyDescent="0.3">
      <c r="A18" t="s">
        <v>4</v>
      </c>
      <c r="B18" t="s">
        <v>115</v>
      </c>
      <c r="D18" t="s">
        <v>167</v>
      </c>
      <c r="E18" t="s">
        <v>115</v>
      </c>
      <c r="G18" t="s">
        <v>606</v>
      </c>
      <c r="H18" t="s">
        <v>310</v>
      </c>
      <c r="I18" t="s">
        <v>310</v>
      </c>
    </row>
    <row r="19" spans="1:9" ht="14.45" x14ac:dyDescent="0.3">
      <c r="A19" t="s">
        <v>4</v>
      </c>
      <c r="B19" t="s">
        <v>123</v>
      </c>
      <c r="D19" t="s">
        <v>167</v>
      </c>
      <c r="E19" t="s">
        <v>123</v>
      </c>
      <c r="G19" t="s">
        <v>608</v>
      </c>
      <c r="H19" t="s">
        <v>311</v>
      </c>
      <c r="I19" t="s">
        <v>311</v>
      </c>
    </row>
    <row r="20" spans="1:9" ht="14.45" x14ac:dyDescent="0.3">
      <c r="A20" t="s">
        <v>4</v>
      </c>
      <c r="B20" t="s">
        <v>124</v>
      </c>
      <c r="D20" t="s">
        <v>167</v>
      </c>
      <c r="E20" t="s">
        <v>124</v>
      </c>
      <c r="G20" t="s">
        <v>608</v>
      </c>
      <c r="H20" t="s">
        <v>312</v>
      </c>
      <c r="I20" t="s">
        <v>312</v>
      </c>
    </row>
    <row r="21" spans="1:9" ht="14.45" x14ac:dyDescent="0.3">
      <c r="A21" t="s">
        <v>4</v>
      </c>
      <c r="B21" t="s">
        <v>125</v>
      </c>
      <c r="D21" t="s">
        <v>167</v>
      </c>
      <c r="E21" t="s">
        <v>125</v>
      </c>
      <c r="G21" t="s">
        <v>608</v>
      </c>
      <c r="H21" t="s">
        <v>313</v>
      </c>
      <c r="I21" t="s">
        <v>313</v>
      </c>
    </row>
    <row r="22" spans="1:9" ht="14.45" x14ac:dyDescent="0.3">
      <c r="A22" t="s">
        <v>4</v>
      </c>
      <c r="B22" t="s">
        <v>175</v>
      </c>
      <c r="D22" t="s">
        <v>268</v>
      </c>
      <c r="E22" t="s">
        <v>269</v>
      </c>
      <c r="F22" t="s">
        <v>183</v>
      </c>
      <c r="G22" t="s">
        <v>607</v>
      </c>
      <c r="H22" t="s">
        <v>537</v>
      </c>
    </row>
    <row r="23" spans="1:9" ht="14.45" x14ac:dyDescent="0.3">
      <c r="A23" t="s">
        <v>4</v>
      </c>
      <c r="B23" t="s">
        <v>176</v>
      </c>
      <c r="D23" t="s">
        <v>268</v>
      </c>
      <c r="E23" t="s">
        <v>269</v>
      </c>
      <c r="F23" t="s">
        <v>184</v>
      </c>
      <c r="G23" t="s">
        <v>607</v>
      </c>
      <c r="H23" t="s">
        <v>537</v>
      </c>
    </row>
    <row r="24" spans="1:9" ht="14.45" x14ac:dyDescent="0.3">
      <c r="A24" t="s">
        <v>4</v>
      </c>
      <c r="B24" t="s">
        <v>177</v>
      </c>
      <c r="D24" t="s">
        <v>268</v>
      </c>
      <c r="E24" t="s">
        <v>269</v>
      </c>
      <c r="F24" t="s">
        <v>185</v>
      </c>
      <c r="G24" t="s">
        <v>607</v>
      </c>
      <c r="H24" t="s">
        <v>537</v>
      </c>
    </row>
    <row r="25" spans="1:9" ht="14.45" x14ac:dyDescent="0.3">
      <c r="A25" t="s">
        <v>4</v>
      </c>
      <c r="B25" t="s">
        <v>178</v>
      </c>
      <c r="D25" t="s">
        <v>268</v>
      </c>
      <c r="E25" t="s">
        <v>269</v>
      </c>
      <c r="F25" t="s">
        <v>186</v>
      </c>
      <c r="G25" t="s">
        <v>607</v>
      </c>
      <c r="H25" t="s">
        <v>537</v>
      </c>
    </row>
    <row r="26" spans="1:9" ht="14.45" x14ac:dyDescent="0.3">
      <c r="A26" t="s">
        <v>4</v>
      </c>
      <c r="B26" t="s">
        <v>179</v>
      </c>
      <c r="D26" t="s">
        <v>268</v>
      </c>
      <c r="E26" t="s">
        <v>269</v>
      </c>
      <c r="F26" t="s">
        <v>187</v>
      </c>
      <c r="G26" t="s">
        <v>607</v>
      </c>
      <c r="H26" t="s">
        <v>537</v>
      </c>
    </row>
    <row r="27" spans="1:9" x14ac:dyDescent="0.25">
      <c r="A27" t="s">
        <v>4</v>
      </c>
      <c r="B27" t="s">
        <v>180</v>
      </c>
      <c r="D27" t="s">
        <v>268</v>
      </c>
      <c r="E27" t="s">
        <v>269</v>
      </c>
      <c r="F27" t="s">
        <v>188</v>
      </c>
      <c r="G27" t="s">
        <v>607</v>
      </c>
      <c r="H27" t="s">
        <v>537</v>
      </c>
    </row>
    <row r="28" spans="1:9" x14ac:dyDescent="0.25">
      <c r="A28" t="s">
        <v>4</v>
      </c>
      <c r="B28" t="s">
        <v>181</v>
      </c>
      <c r="D28" t="s">
        <v>268</v>
      </c>
      <c r="E28" t="s">
        <v>269</v>
      </c>
      <c r="F28" t="s">
        <v>189</v>
      </c>
      <c r="G28" t="s">
        <v>607</v>
      </c>
      <c r="H28" t="s">
        <v>537</v>
      </c>
    </row>
    <row r="29" spans="1:9" x14ac:dyDescent="0.25">
      <c r="A29" t="s">
        <v>4</v>
      </c>
      <c r="B29" t="s">
        <v>182</v>
      </c>
      <c r="D29" t="s">
        <v>268</v>
      </c>
      <c r="E29" t="s">
        <v>269</v>
      </c>
      <c r="F29" t="s">
        <v>190</v>
      </c>
      <c r="G29" t="s">
        <v>607</v>
      </c>
      <c r="H29" t="s">
        <v>537</v>
      </c>
    </row>
    <row r="30" spans="1:9" x14ac:dyDescent="0.25">
      <c r="A30" t="s">
        <v>8</v>
      </c>
      <c r="B30" t="s">
        <v>53</v>
      </c>
      <c r="D30" t="s">
        <v>167</v>
      </c>
      <c r="E30" t="s">
        <v>53</v>
      </c>
      <c r="G30" t="s">
        <v>603</v>
      </c>
      <c r="H30" t="s">
        <v>314</v>
      </c>
      <c r="I30" t="s">
        <v>314</v>
      </c>
    </row>
    <row r="31" spans="1:9" x14ac:dyDescent="0.25">
      <c r="A31" t="s">
        <v>8</v>
      </c>
      <c r="B31" t="s">
        <v>54</v>
      </c>
      <c r="D31" t="s">
        <v>167</v>
      </c>
      <c r="E31" t="s">
        <v>54</v>
      </c>
      <c r="G31" t="s">
        <v>604</v>
      </c>
      <c r="H31" t="s">
        <v>538</v>
      </c>
    </row>
    <row r="32" spans="1:9" ht="120" x14ac:dyDescent="0.25">
      <c r="A32" t="s">
        <v>8</v>
      </c>
      <c r="B32" t="s">
        <v>151</v>
      </c>
      <c r="D32" t="s">
        <v>167</v>
      </c>
      <c r="E32" t="s">
        <v>151</v>
      </c>
      <c r="G32" t="s">
        <v>603</v>
      </c>
      <c r="H32" t="s">
        <v>599</v>
      </c>
      <c r="I32" s="8" t="s">
        <v>357</v>
      </c>
    </row>
    <row r="33" spans="1:9" x14ac:dyDescent="0.25">
      <c r="A33" t="s">
        <v>8</v>
      </c>
      <c r="B33" t="s">
        <v>152</v>
      </c>
      <c r="D33" t="s">
        <v>167</v>
      </c>
      <c r="E33" t="s">
        <v>152</v>
      </c>
      <c r="G33" s="8" t="s">
        <v>604</v>
      </c>
      <c r="H33" t="s">
        <v>539</v>
      </c>
    </row>
    <row r="34" spans="1:9" x14ac:dyDescent="0.25">
      <c r="A34" t="s">
        <v>8</v>
      </c>
      <c r="B34" t="s">
        <v>55</v>
      </c>
      <c r="D34" t="s">
        <v>167</v>
      </c>
      <c r="E34" t="s">
        <v>55</v>
      </c>
      <c r="G34" t="s">
        <v>603</v>
      </c>
      <c r="H34" t="s">
        <v>315</v>
      </c>
      <c r="I34" t="s">
        <v>315</v>
      </c>
    </row>
    <row r="35" spans="1:9" x14ac:dyDescent="0.25">
      <c r="A35" t="s">
        <v>8</v>
      </c>
      <c r="B35" t="s">
        <v>56</v>
      </c>
      <c r="D35" t="s">
        <v>167</v>
      </c>
      <c r="E35" t="s">
        <v>56</v>
      </c>
      <c r="G35" t="s">
        <v>604</v>
      </c>
      <c r="H35" t="s">
        <v>316</v>
      </c>
      <c r="I35" t="s">
        <v>316</v>
      </c>
    </row>
    <row r="36" spans="1:9" x14ac:dyDescent="0.25">
      <c r="A36" t="s">
        <v>8</v>
      </c>
      <c r="B36" t="s">
        <v>74</v>
      </c>
      <c r="D36" t="s">
        <v>167</v>
      </c>
      <c r="E36" t="s">
        <v>74</v>
      </c>
      <c r="G36" t="s">
        <v>610</v>
      </c>
      <c r="H36" t="s">
        <v>317</v>
      </c>
      <c r="I36" t="s">
        <v>317</v>
      </c>
    </row>
    <row r="37" spans="1:9" x14ac:dyDescent="0.25">
      <c r="A37" t="s">
        <v>8</v>
      </c>
      <c r="B37" t="s">
        <v>75</v>
      </c>
      <c r="D37" t="s">
        <v>167</v>
      </c>
      <c r="E37" t="s">
        <v>75</v>
      </c>
      <c r="G37" t="s">
        <v>604</v>
      </c>
      <c r="H37" t="s">
        <v>318</v>
      </c>
      <c r="I37" t="s">
        <v>318</v>
      </c>
    </row>
    <row r="38" spans="1:9" x14ac:dyDescent="0.25">
      <c r="A38" t="s">
        <v>8</v>
      </c>
      <c r="B38" t="s">
        <v>57</v>
      </c>
      <c r="D38" t="s">
        <v>167</v>
      </c>
      <c r="E38" t="s">
        <v>57</v>
      </c>
      <c r="G38" t="s">
        <v>603</v>
      </c>
      <c r="H38" t="s">
        <v>319</v>
      </c>
      <c r="I38" t="s">
        <v>319</v>
      </c>
    </row>
    <row r="39" spans="1:9" x14ac:dyDescent="0.25">
      <c r="A39" t="s">
        <v>8</v>
      </c>
      <c r="B39" t="s">
        <v>58</v>
      </c>
      <c r="D39" t="s">
        <v>167</v>
      </c>
      <c r="E39" t="s">
        <v>58</v>
      </c>
      <c r="G39" t="s">
        <v>604</v>
      </c>
      <c r="H39" t="s">
        <v>320</v>
      </c>
      <c r="I39" t="s">
        <v>320</v>
      </c>
    </row>
    <row r="40" spans="1:9" x14ac:dyDescent="0.25">
      <c r="A40" t="s">
        <v>8</v>
      </c>
      <c r="B40" t="s">
        <v>59</v>
      </c>
      <c r="D40" t="s">
        <v>167</v>
      </c>
      <c r="E40" t="s">
        <v>59</v>
      </c>
      <c r="G40" t="s">
        <v>603</v>
      </c>
      <c r="H40" t="s">
        <v>321</v>
      </c>
      <c r="I40" t="s">
        <v>321</v>
      </c>
    </row>
    <row r="41" spans="1:9" x14ac:dyDescent="0.25">
      <c r="A41" t="s">
        <v>8</v>
      </c>
      <c r="B41" t="s">
        <v>60</v>
      </c>
      <c r="D41" t="s">
        <v>167</v>
      </c>
      <c r="E41" t="s">
        <v>60</v>
      </c>
      <c r="G41" t="s">
        <v>604</v>
      </c>
      <c r="H41" t="s">
        <v>322</v>
      </c>
      <c r="I41" t="s">
        <v>322</v>
      </c>
    </row>
    <row r="42" spans="1:9" x14ac:dyDescent="0.25">
      <c r="A42" t="s">
        <v>8</v>
      </c>
      <c r="B42" t="s">
        <v>62</v>
      </c>
      <c r="D42" t="s">
        <v>167</v>
      </c>
      <c r="E42" t="s">
        <v>62</v>
      </c>
      <c r="G42" t="s">
        <v>611</v>
      </c>
      <c r="H42" t="s">
        <v>323</v>
      </c>
      <c r="I42" t="s">
        <v>323</v>
      </c>
    </row>
    <row r="43" spans="1:9" x14ac:dyDescent="0.25">
      <c r="A43" t="s">
        <v>8</v>
      </c>
      <c r="B43" t="s">
        <v>63</v>
      </c>
      <c r="D43" t="s">
        <v>167</v>
      </c>
      <c r="E43" t="s">
        <v>63</v>
      </c>
      <c r="G43" t="s">
        <v>611</v>
      </c>
      <c r="H43" t="s">
        <v>324</v>
      </c>
      <c r="I43" t="s">
        <v>324</v>
      </c>
    </row>
    <row r="44" spans="1:9" x14ac:dyDescent="0.25">
      <c r="A44" t="s">
        <v>8</v>
      </c>
      <c r="B44" t="s">
        <v>64</v>
      </c>
      <c r="D44" t="s">
        <v>167</v>
      </c>
      <c r="E44" t="s">
        <v>64</v>
      </c>
      <c r="G44" t="s">
        <v>611</v>
      </c>
      <c r="H44" t="s">
        <v>325</v>
      </c>
      <c r="I44" t="s">
        <v>325</v>
      </c>
    </row>
    <row r="45" spans="1:9" x14ac:dyDescent="0.25">
      <c r="A45" t="s">
        <v>8</v>
      </c>
      <c r="B45" t="s">
        <v>65</v>
      </c>
      <c r="D45" t="s">
        <v>167</v>
      </c>
      <c r="E45" t="s">
        <v>65</v>
      </c>
      <c r="G45" t="s">
        <v>603</v>
      </c>
      <c r="H45" t="s">
        <v>326</v>
      </c>
      <c r="I45" t="s">
        <v>326</v>
      </c>
    </row>
    <row r="46" spans="1:9" x14ac:dyDescent="0.25">
      <c r="A46" t="s">
        <v>8</v>
      </c>
      <c r="B46" t="s">
        <v>66</v>
      </c>
      <c r="D46" t="s">
        <v>167</v>
      </c>
      <c r="E46" t="s">
        <v>66</v>
      </c>
      <c r="G46" t="s">
        <v>604</v>
      </c>
      <c r="H46" t="s">
        <v>327</v>
      </c>
      <c r="I46" t="s">
        <v>327</v>
      </c>
    </row>
    <row r="47" spans="1:9" x14ac:dyDescent="0.25">
      <c r="A47" t="s">
        <v>8</v>
      </c>
      <c r="B47" t="s">
        <v>67</v>
      </c>
      <c r="D47" t="s">
        <v>167</v>
      </c>
      <c r="E47" t="s">
        <v>67</v>
      </c>
      <c r="G47" t="s">
        <v>612</v>
      </c>
      <c r="H47" t="s">
        <v>328</v>
      </c>
      <c r="I47" t="s">
        <v>328</v>
      </c>
    </row>
    <row r="48" spans="1:9" x14ac:dyDescent="0.25">
      <c r="A48" t="s">
        <v>8</v>
      </c>
      <c r="B48" t="s">
        <v>86</v>
      </c>
      <c r="D48" t="s">
        <v>167</v>
      </c>
      <c r="E48" t="s">
        <v>86</v>
      </c>
      <c r="G48" t="s">
        <v>613</v>
      </c>
      <c r="H48" t="s">
        <v>540</v>
      </c>
    </row>
    <row r="49" spans="1:9" x14ac:dyDescent="0.25">
      <c r="A49" t="s">
        <v>8</v>
      </c>
      <c r="B49" t="s">
        <v>87</v>
      </c>
      <c r="D49" t="s">
        <v>167</v>
      </c>
      <c r="E49" t="s">
        <v>87</v>
      </c>
      <c r="G49" t="s">
        <v>614</v>
      </c>
      <c r="H49" t="s">
        <v>541</v>
      </c>
    </row>
    <row r="50" spans="1:9" x14ac:dyDescent="0.25">
      <c r="A50" t="s">
        <v>8</v>
      </c>
      <c r="B50" t="s">
        <v>9</v>
      </c>
      <c r="D50" t="s">
        <v>167</v>
      </c>
      <c r="E50" t="s">
        <v>9</v>
      </c>
      <c r="G50" t="s">
        <v>542</v>
      </c>
      <c r="H50" t="s">
        <v>543</v>
      </c>
    </row>
    <row r="51" spans="1:9" x14ac:dyDescent="0.25">
      <c r="A51" t="s">
        <v>8</v>
      </c>
      <c r="B51" t="s">
        <v>91</v>
      </c>
      <c r="D51" t="s">
        <v>167</v>
      </c>
      <c r="E51" t="s">
        <v>91</v>
      </c>
      <c r="G51" t="s">
        <v>542</v>
      </c>
      <c r="H51" t="s">
        <v>330</v>
      </c>
      <c r="I51" t="s">
        <v>330</v>
      </c>
    </row>
    <row r="52" spans="1:9" x14ac:dyDescent="0.25">
      <c r="A52" t="s">
        <v>8</v>
      </c>
      <c r="B52" t="s">
        <v>119</v>
      </c>
      <c r="D52" t="s">
        <v>167</v>
      </c>
      <c r="E52" t="s">
        <v>119</v>
      </c>
      <c r="G52" t="s">
        <v>23</v>
      </c>
      <c r="H52" t="s">
        <v>544</v>
      </c>
    </row>
    <row r="53" spans="1:9" x14ac:dyDescent="0.25">
      <c r="A53" t="s">
        <v>8</v>
      </c>
      <c r="B53" t="s">
        <v>10</v>
      </c>
      <c r="D53" t="s">
        <v>167</v>
      </c>
      <c r="E53" t="s">
        <v>10</v>
      </c>
      <c r="G53" t="s">
        <v>542</v>
      </c>
      <c r="H53" t="s">
        <v>329</v>
      </c>
      <c r="I53" t="s">
        <v>329</v>
      </c>
    </row>
    <row r="54" spans="1:9" x14ac:dyDescent="0.25">
      <c r="A54" t="s">
        <v>8</v>
      </c>
      <c r="B54" t="s">
        <v>103</v>
      </c>
      <c r="D54" t="s">
        <v>167</v>
      </c>
      <c r="E54" t="s">
        <v>103</v>
      </c>
      <c r="G54" t="s">
        <v>615</v>
      </c>
      <c r="H54" t="s">
        <v>333</v>
      </c>
      <c r="I54" t="s">
        <v>333</v>
      </c>
    </row>
    <row r="55" spans="1:9" x14ac:dyDescent="0.25">
      <c r="A55" t="s">
        <v>8</v>
      </c>
      <c r="B55" t="s">
        <v>104</v>
      </c>
      <c r="D55" t="s">
        <v>167</v>
      </c>
      <c r="E55" t="s">
        <v>104</v>
      </c>
      <c r="G55" t="s">
        <v>615</v>
      </c>
      <c r="H55" t="s">
        <v>334</v>
      </c>
      <c r="I55" t="s">
        <v>334</v>
      </c>
    </row>
    <row r="56" spans="1:9" x14ac:dyDescent="0.25">
      <c r="A56" t="s">
        <v>8</v>
      </c>
      <c r="B56" t="s">
        <v>105</v>
      </c>
      <c r="D56" t="s">
        <v>167</v>
      </c>
      <c r="E56" t="s">
        <v>105</v>
      </c>
      <c r="G56" t="s">
        <v>615</v>
      </c>
      <c r="H56" t="s">
        <v>335</v>
      </c>
      <c r="I56" t="s">
        <v>335</v>
      </c>
    </row>
    <row r="57" spans="1:9" x14ac:dyDescent="0.25">
      <c r="A57" t="s">
        <v>8</v>
      </c>
      <c r="B57" t="s">
        <v>456</v>
      </c>
      <c r="D57" t="s">
        <v>270</v>
      </c>
      <c r="E57" t="s">
        <v>456</v>
      </c>
      <c r="G57" t="s">
        <v>611</v>
      </c>
      <c r="H57" t="s">
        <v>545</v>
      </c>
    </row>
    <row r="58" spans="1:9" x14ac:dyDescent="0.25">
      <c r="A58" t="s">
        <v>8</v>
      </c>
      <c r="B58" t="s">
        <v>106</v>
      </c>
      <c r="D58" t="s">
        <v>167</v>
      </c>
      <c r="E58" t="s">
        <v>106</v>
      </c>
      <c r="G58" t="s">
        <v>615</v>
      </c>
      <c r="H58" t="s">
        <v>336</v>
      </c>
      <c r="I58" t="s">
        <v>336</v>
      </c>
    </row>
    <row r="59" spans="1:9" x14ac:dyDescent="0.25">
      <c r="A59" t="s">
        <v>8</v>
      </c>
      <c r="B59" t="s">
        <v>107</v>
      </c>
      <c r="D59" t="s">
        <v>167</v>
      </c>
      <c r="E59" t="s">
        <v>107</v>
      </c>
      <c r="G59" t="s">
        <v>615</v>
      </c>
      <c r="H59" t="s">
        <v>337</v>
      </c>
      <c r="I59" t="s">
        <v>337</v>
      </c>
    </row>
    <row r="60" spans="1:9" x14ac:dyDescent="0.25">
      <c r="A60" t="s">
        <v>8</v>
      </c>
      <c r="B60" t="s">
        <v>108</v>
      </c>
      <c r="D60" t="s">
        <v>167</v>
      </c>
      <c r="E60" t="s">
        <v>108</v>
      </c>
      <c r="G60" t="s">
        <v>615</v>
      </c>
      <c r="H60" t="s">
        <v>546</v>
      </c>
      <c r="I60" t="s">
        <v>338</v>
      </c>
    </row>
    <row r="61" spans="1:9" x14ac:dyDescent="0.25">
      <c r="A61" t="s">
        <v>8</v>
      </c>
      <c r="B61" t="s">
        <v>117</v>
      </c>
      <c r="D61" t="s">
        <v>167</v>
      </c>
      <c r="E61" t="s">
        <v>117</v>
      </c>
      <c r="G61" t="s">
        <v>615</v>
      </c>
      <c r="H61" t="s">
        <v>547</v>
      </c>
    </row>
    <row r="62" spans="1:9" x14ac:dyDescent="0.25">
      <c r="A62" t="s">
        <v>8</v>
      </c>
      <c r="B62" t="s">
        <v>118</v>
      </c>
      <c r="D62" t="s">
        <v>167</v>
      </c>
      <c r="E62" t="s">
        <v>118</v>
      </c>
      <c r="G62" t="s">
        <v>615</v>
      </c>
      <c r="H62" t="s">
        <v>548</v>
      </c>
    </row>
    <row r="63" spans="1:9" x14ac:dyDescent="0.25">
      <c r="A63" t="s">
        <v>8</v>
      </c>
      <c r="B63" t="s">
        <v>131</v>
      </c>
      <c r="D63" t="s">
        <v>167</v>
      </c>
      <c r="E63" t="s">
        <v>131</v>
      </c>
      <c r="G63" t="s">
        <v>615</v>
      </c>
      <c r="H63" t="s">
        <v>549</v>
      </c>
    </row>
    <row r="64" spans="1:9" x14ac:dyDescent="0.25">
      <c r="A64" t="s">
        <v>8</v>
      </c>
      <c r="B64" t="s">
        <v>455</v>
      </c>
      <c r="D64" t="s">
        <v>270</v>
      </c>
      <c r="E64" t="s">
        <v>455</v>
      </c>
      <c r="G64" t="s">
        <v>611</v>
      </c>
      <c r="H64" t="s">
        <v>550</v>
      </c>
    </row>
    <row r="65" spans="1:9" x14ac:dyDescent="0.25">
      <c r="A65" t="s">
        <v>8</v>
      </c>
      <c r="B65" t="s">
        <v>164</v>
      </c>
      <c r="D65" t="s">
        <v>167</v>
      </c>
      <c r="E65" t="s">
        <v>164</v>
      </c>
      <c r="G65" t="s">
        <v>611</v>
      </c>
      <c r="H65" t="s">
        <v>551</v>
      </c>
    </row>
    <row r="66" spans="1:9" ht="60" x14ac:dyDescent="0.25">
      <c r="A66" t="s">
        <v>8</v>
      </c>
      <c r="B66" t="s">
        <v>101</v>
      </c>
      <c r="D66" t="s">
        <v>167</v>
      </c>
      <c r="E66" t="s">
        <v>101</v>
      </c>
      <c r="G66" t="s">
        <v>616</v>
      </c>
      <c r="H66" t="s">
        <v>552</v>
      </c>
      <c r="I66" s="8" t="s">
        <v>331</v>
      </c>
    </row>
    <row r="67" spans="1:9" ht="60" x14ac:dyDescent="0.25">
      <c r="A67" t="s">
        <v>8</v>
      </c>
      <c r="B67" t="s">
        <v>102</v>
      </c>
      <c r="D67" t="s">
        <v>167</v>
      </c>
      <c r="E67" t="s">
        <v>102</v>
      </c>
      <c r="G67" s="8" t="s">
        <v>614</v>
      </c>
      <c r="H67" t="s">
        <v>553</v>
      </c>
      <c r="I67" s="8" t="s">
        <v>332</v>
      </c>
    </row>
    <row r="68" spans="1:9" ht="135" x14ac:dyDescent="0.25">
      <c r="A68" t="s">
        <v>8</v>
      </c>
      <c r="B68" t="s">
        <v>109</v>
      </c>
      <c r="D68" t="s">
        <v>167</v>
      </c>
      <c r="E68" t="s">
        <v>109</v>
      </c>
      <c r="G68" s="8" t="s">
        <v>616</v>
      </c>
      <c r="H68" t="s">
        <v>554</v>
      </c>
      <c r="I68" s="8" t="s">
        <v>339</v>
      </c>
    </row>
    <row r="69" spans="1:9" ht="30" x14ac:dyDescent="0.25">
      <c r="A69" t="s">
        <v>8</v>
      </c>
      <c r="B69" t="s">
        <v>110</v>
      </c>
      <c r="D69" t="s">
        <v>167</v>
      </c>
      <c r="E69" t="s">
        <v>110</v>
      </c>
      <c r="G69" s="8" t="s">
        <v>606</v>
      </c>
      <c r="H69" t="s">
        <v>555</v>
      </c>
    </row>
    <row r="70" spans="1:9" ht="90" x14ac:dyDescent="0.25">
      <c r="A70" t="s">
        <v>8</v>
      </c>
      <c r="B70" t="s">
        <v>111</v>
      </c>
      <c r="D70" t="s">
        <v>167</v>
      </c>
      <c r="E70" t="s">
        <v>111</v>
      </c>
      <c r="G70" t="s">
        <v>616</v>
      </c>
      <c r="H70" t="s">
        <v>556</v>
      </c>
      <c r="I70" s="8" t="s">
        <v>340</v>
      </c>
    </row>
    <row r="71" spans="1:9" ht="30" x14ac:dyDescent="0.25">
      <c r="A71" t="s">
        <v>8</v>
      </c>
      <c r="B71" t="s">
        <v>112</v>
      </c>
      <c r="D71" t="s">
        <v>167</v>
      </c>
      <c r="E71" t="s">
        <v>112</v>
      </c>
      <c r="G71" s="8" t="s">
        <v>614</v>
      </c>
      <c r="H71" t="s">
        <v>557</v>
      </c>
    </row>
    <row r="72" spans="1:9" x14ac:dyDescent="0.25">
      <c r="A72" t="s">
        <v>8</v>
      </c>
      <c r="B72" t="s">
        <v>116</v>
      </c>
      <c r="D72" t="s">
        <v>167</v>
      </c>
      <c r="E72" t="s">
        <v>116</v>
      </c>
      <c r="G72" t="s">
        <v>614</v>
      </c>
      <c r="H72" t="s">
        <v>341</v>
      </c>
      <c r="I72" t="s">
        <v>341</v>
      </c>
    </row>
    <row r="73" spans="1:9" x14ac:dyDescent="0.25">
      <c r="A73" t="s">
        <v>8</v>
      </c>
      <c r="B73" t="s">
        <v>126</v>
      </c>
      <c r="D73" t="s">
        <v>167</v>
      </c>
      <c r="E73" t="s">
        <v>126</v>
      </c>
      <c r="G73" t="s">
        <v>616</v>
      </c>
      <c r="H73" t="s">
        <v>342</v>
      </c>
      <c r="I73" t="s">
        <v>342</v>
      </c>
    </row>
    <row r="74" spans="1:9" x14ac:dyDescent="0.25">
      <c r="A74" t="s">
        <v>8</v>
      </c>
      <c r="B74" t="s">
        <v>127</v>
      </c>
      <c r="D74" t="s">
        <v>167</v>
      </c>
      <c r="E74" t="s">
        <v>127</v>
      </c>
      <c r="G74" t="s">
        <v>616</v>
      </c>
      <c r="H74" t="s">
        <v>343</v>
      </c>
      <c r="I74" t="s">
        <v>343</v>
      </c>
    </row>
    <row r="75" spans="1:9" x14ac:dyDescent="0.25">
      <c r="A75" t="s">
        <v>8</v>
      </c>
      <c r="B75" t="s">
        <v>128</v>
      </c>
      <c r="D75" t="s">
        <v>167</v>
      </c>
      <c r="E75" t="s">
        <v>128</v>
      </c>
      <c r="G75" t="s">
        <v>606</v>
      </c>
      <c r="H75" t="s">
        <v>558</v>
      </c>
    </row>
    <row r="76" spans="1:9" ht="90" x14ac:dyDescent="0.25">
      <c r="A76" t="s">
        <v>8</v>
      </c>
      <c r="B76" t="s">
        <v>129</v>
      </c>
      <c r="D76" t="s">
        <v>167</v>
      </c>
      <c r="E76" t="s">
        <v>129</v>
      </c>
      <c r="G76" t="s">
        <v>603</v>
      </c>
      <c r="H76" t="s">
        <v>559</v>
      </c>
      <c r="I76" s="8" t="s">
        <v>344</v>
      </c>
    </row>
    <row r="77" spans="1:9" x14ac:dyDescent="0.25">
      <c r="A77" t="s">
        <v>8</v>
      </c>
      <c r="B77" t="s">
        <v>130</v>
      </c>
      <c r="D77" t="s">
        <v>167</v>
      </c>
      <c r="E77" t="s">
        <v>130</v>
      </c>
      <c r="G77" s="8" t="s">
        <v>617</v>
      </c>
      <c r="H77" t="s">
        <v>560</v>
      </c>
    </row>
    <row r="78" spans="1:9" ht="105" x14ac:dyDescent="0.25">
      <c r="A78" t="s">
        <v>8</v>
      </c>
      <c r="B78" t="s">
        <v>132</v>
      </c>
      <c r="D78" t="s">
        <v>167</v>
      </c>
      <c r="E78" t="s">
        <v>132</v>
      </c>
      <c r="G78" t="s">
        <v>603</v>
      </c>
      <c r="H78" t="s">
        <v>561</v>
      </c>
      <c r="I78" s="8" t="s">
        <v>345</v>
      </c>
    </row>
    <row r="79" spans="1:9" x14ac:dyDescent="0.25">
      <c r="A79" t="s">
        <v>8</v>
      </c>
      <c r="B79" t="s">
        <v>133</v>
      </c>
      <c r="D79" t="s">
        <v>167</v>
      </c>
      <c r="E79" t="s">
        <v>133</v>
      </c>
      <c r="G79" s="8" t="s">
        <v>604</v>
      </c>
      <c r="H79" t="s">
        <v>562</v>
      </c>
    </row>
    <row r="80" spans="1:9" x14ac:dyDescent="0.25">
      <c r="A80" t="s">
        <v>8</v>
      </c>
      <c r="B80" t="s">
        <v>134</v>
      </c>
      <c r="D80" t="s">
        <v>167</v>
      </c>
      <c r="E80" t="s">
        <v>134</v>
      </c>
      <c r="G80" t="s">
        <v>603</v>
      </c>
      <c r="H80" t="s">
        <v>346</v>
      </c>
      <c r="I80" t="s">
        <v>346</v>
      </c>
    </row>
    <row r="81" spans="1:9" x14ac:dyDescent="0.25">
      <c r="A81" t="s">
        <v>8</v>
      </c>
      <c r="B81" t="s">
        <v>135</v>
      </c>
      <c r="D81" t="s">
        <v>167</v>
      </c>
      <c r="E81" t="s">
        <v>135</v>
      </c>
      <c r="G81" t="s">
        <v>609</v>
      </c>
      <c r="H81" t="s">
        <v>348</v>
      </c>
      <c r="I81" t="s">
        <v>348</v>
      </c>
    </row>
    <row r="82" spans="1:9" x14ac:dyDescent="0.25">
      <c r="A82" t="s">
        <v>8</v>
      </c>
      <c r="B82" t="s">
        <v>136</v>
      </c>
      <c r="D82" t="s">
        <v>167</v>
      </c>
      <c r="E82" t="s">
        <v>136</v>
      </c>
      <c r="G82" t="s">
        <v>603</v>
      </c>
      <c r="H82" t="s">
        <v>347</v>
      </c>
      <c r="I82" t="s">
        <v>347</v>
      </c>
    </row>
    <row r="83" spans="1:9" x14ac:dyDescent="0.25">
      <c r="A83" t="s">
        <v>8</v>
      </c>
      <c r="B83" t="s">
        <v>137</v>
      </c>
      <c r="D83" t="s">
        <v>167</v>
      </c>
      <c r="E83" t="s">
        <v>137</v>
      </c>
      <c r="G83" t="s">
        <v>603</v>
      </c>
      <c r="H83" t="s">
        <v>349</v>
      </c>
      <c r="I83" t="s">
        <v>349</v>
      </c>
    </row>
    <row r="84" spans="1:9" x14ac:dyDescent="0.25">
      <c r="A84" t="s">
        <v>8</v>
      </c>
      <c r="B84" t="s">
        <v>138</v>
      </c>
      <c r="D84" t="s">
        <v>167</v>
      </c>
      <c r="E84" t="s">
        <v>138</v>
      </c>
      <c r="G84" t="s">
        <v>603</v>
      </c>
      <c r="H84" t="s">
        <v>350</v>
      </c>
      <c r="I84" t="s">
        <v>350</v>
      </c>
    </row>
    <row r="85" spans="1:9" x14ac:dyDescent="0.25">
      <c r="A85" t="s">
        <v>8</v>
      </c>
      <c r="B85" t="s">
        <v>139</v>
      </c>
      <c r="D85" t="s">
        <v>167</v>
      </c>
      <c r="E85" t="s">
        <v>139</v>
      </c>
      <c r="G85" t="s">
        <v>604</v>
      </c>
      <c r="H85" t="s">
        <v>563</v>
      </c>
    </row>
    <row r="86" spans="1:9" ht="24.6" customHeight="1" x14ac:dyDescent="0.25">
      <c r="A86" t="s">
        <v>8</v>
      </c>
      <c r="B86" t="s">
        <v>140</v>
      </c>
      <c r="D86" t="s">
        <v>167</v>
      </c>
      <c r="E86" t="s">
        <v>140</v>
      </c>
      <c r="G86" t="s">
        <v>603</v>
      </c>
      <c r="H86" t="s">
        <v>564</v>
      </c>
      <c r="I86" s="8" t="s">
        <v>351</v>
      </c>
    </row>
    <row r="87" spans="1:9" x14ac:dyDescent="0.25">
      <c r="A87" t="s">
        <v>8</v>
      </c>
      <c r="B87" t="s">
        <v>141</v>
      </c>
      <c r="D87" t="s">
        <v>167</v>
      </c>
      <c r="E87" t="s">
        <v>141</v>
      </c>
      <c r="G87" s="8" t="s">
        <v>604</v>
      </c>
      <c r="H87" t="s">
        <v>565</v>
      </c>
    </row>
    <row r="88" spans="1:9" ht="105" x14ac:dyDescent="0.25">
      <c r="A88" t="s">
        <v>8</v>
      </c>
      <c r="B88" t="s">
        <v>142</v>
      </c>
      <c r="D88" t="s">
        <v>167</v>
      </c>
      <c r="E88" t="s">
        <v>142</v>
      </c>
      <c r="G88" t="s">
        <v>616</v>
      </c>
      <c r="H88" t="s">
        <v>566</v>
      </c>
      <c r="I88" s="8" t="s">
        <v>352</v>
      </c>
    </row>
    <row r="89" spans="1:9" x14ac:dyDescent="0.25">
      <c r="A89" t="s">
        <v>8</v>
      </c>
      <c r="B89" t="s">
        <v>143</v>
      </c>
      <c r="D89" t="s">
        <v>167</v>
      </c>
      <c r="E89" t="s">
        <v>143</v>
      </c>
      <c r="G89" s="8" t="s">
        <v>604</v>
      </c>
      <c r="H89" t="s">
        <v>567</v>
      </c>
    </row>
    <row r="90" spans="1:9" ht="45" x14ac:dyDescent="0.25">
      <c r="A90" t="s">
        <v>8</v>
      </c>
      <c r="B90" t="s">
        <v>144</v>
      </c>
      <c r="D90" t="s">
        <v>167</v>
      </c>
      <c r="E90" t="s">
        <v>144</v>
      </c>
      <c r="G90" t="s">
        <v>612</v>
      </c>
      <c r="H90" t="s">
        <v>568</v>
      </c>
      <c r="I90" s="8" t="s">
        <v>353</v>
      </c>
    </row>
    <row r="91" spans="1:9" x14ac:dyDescent="0.25">
      <c r="A91" t="s">
        <v>8</v>
      </c>
      <c r="B91" t="s">
        <v>145</v>
      </c>
      <c r="D91" t="s">
        <v>167</v>
      </c>
      <c r="E91" t="s">
        <v>145</v>
      </c>
      <c r="G91" s="8" t="s">
        <v>603</v>
      </c>
      <c r="H91" t="s">
        <v>354</v>
      </c>
      <c r="I91" t="s">
        <v>354</v>
      </c>
    </row>
    <row r="92" spans="1:9" x14ac:dyDescent="0.25">
      <c r="A92" t="s">
        <v>8</v>
      </c>
      <c r="B92" t="s">
        <v>146</v>
      </c>
      <c r="D92" t="s">
        <v>167</v>
      </c>
      <c r="E92" t="s">
        <v>146</v>
      </c>
      <c r="G92" t="s">
        <v>604</v>
      </c>
      <c r="H92" t="s">
        <v>569</v>
      </c>
    </row>
    <row r="93" spans="1:9" x14ac:dyDescent="0.25">
      <c r="A93" t="s">
        <v>8</v>
      </c>
      <c r="B93" t="s">
        <v>147</v>
      </c>
      <c r="D93" t="s">
        <v>167</v>
      </c>
      <c r="E93" t="s">
        <v>147</v>
      </c>
      <c r="G93" t="s">
        <v>603</v>
      </c>
      <c r="H93" t="s">
        <v>355</v>
      </c>
      <c r="I93" t="s">
        <v>355</v>
      </c>
    </row>
    <row r="94" spans="1:9" x14ac:dyDescent="0.25">
      <c r="A94" t="s">
        <v>8</v>
      </c>
      <c r="B94" t="s">
        <v>148</v>
      </c>
      <c r="D94" t="s">
        <v>167</v>
      </c>
      <c r="E94" t="s">
        <v>148</v>
      </c>
      <c r="G94" t="s">
        <v>604</v>
      </c>
      <c r="H94" t="s">
        <v>563</v>
      </c>
    </row>
    <row r="95" spans="1:9" x14ac:dyDescent="0.25">
      <c r="A95" t="s">
        <v>8</v>
      </c>
      <c r="B95" t="s">
        <v>149</v>
      </c>
      <c r="D95" t="s">
        <v>167</v>
      </c>
      <c r="E95" t="s">
        <v>149</v>
      </c>
      <c r="G95" t="s">
        <v>603</v>
      </c>
      <c r="H95" t="s">
        <v>570</v>
      </c>
      <c r="I95" t="s">
        <v>356</v>
      </c>
    </row>
    <row r="96" spans="1:9" x14ac:dyDescent="0.25">
      <c r="A96" t="s">
        <v>8</v>
      </c>
      <c r="B96" t="s">
        <v>150</v>
      </c>
      <c r="D96" t="s">
        <v>167</v>
      </c>
      <c r="E96" t="s">
        <v>150</v>
      </c>
      <c r="G96" t="s">
        <v>604</v>
      </c>
      <c r="H96" t="s">
        <v>571</v>
      </c>
    </row>
    <row r="97" spans="1:9" ht="45" x14ac:dyDescent="0.25">
      <c r="A97" t="s">
        <v>8</v>
      </c>
      <c r="B97" t="s">
        <v>121</v>
      </c>
      <c r="D97" t="s">
        <v>167</v>
      </c>
      <c r="E97" t="s">
        <v>121</v>
      </c>
      <c r="G97" t="s">
        <v>616</v>
      </c>
      <c r="H97" t="s">
        <v>572</v>
      </c>
      <c r="I97" s="8" t="s">
        <v>358</v>
      </c>
    </row>
    <row r="98" spans="1:9" ht="30" x14ac:dyDescent="0.25">
      <c r="A98" t="s">
        <v>8</v>
      </c>
      <c r="B98" t="s">
        <v>122</v>
      </c>
      <c r="D98" t="s">
        <v>167</v>
      </c>
      <c r="E98" t="s">
        <v>122</v>
      </c>
      <c r="G98" s="8" t="s">
        <v>614</v>
      </c>
      <c r="H98" t="s">
        <v>573</v>
      </c>
    </row>
    <row r="99" spans="1:9" ht="90" x14ac:dyDescent="0.25">
      <c r="A99" t="s">
        <v>8</v>
      </c>
      <c r="B99" t="s">
        <v>153</v>
      </c>
      <c r="D99" t="s">
        <v>167</v>
      </c>
      <c r="E99" t="s">
        <v>153</v>
      </c>
      <c r="G99" t="s">
        <v>603</v>
      </c>
      <c r="H99" t="s">
        <v>574</v>
      </c>
      <c r="I99" s="8" t="s">
        <v>359</v>
      </c>
    </row>
    <row r="100" spans="1:9" x14ac:dyDescent="0.25">
      <c r="A100" t="s">
        <v>8</v>
      </c>
      <c r="B100" t="s">
        <v>154</v>
      </c>
      <c r="D100" t="s">
        <v>167</v>
      </c>
      <c r="E100" t="s">
        <v>154</v>
      </c>
      <c r="G100" s="8" t="s">
        <v>604</v>
      </c>
      <c r="H100" t="s">
        <v>575</v>
      </c>
    </row>
    <row r="101" spans="1:9" x14ac:dyDescent="0.25">
      <c r="A101" t="s">
        <v>8</v>
      </c>
      <c r="B101" t="s">
        <v>159</v>
      </c>
      <c r="D101" t="s">
        <v>167</v>
      </c>
      <c r="E101" t="s">
        <v>159</v>
      </c>
      <c r="G101" t="s">
        <v>603</v>
      </c>
      <c r="H101" t="s">
        <v>204</v>
      </c>
      <c r="I101" t="s">
        <v>204</v>
      </c>
    </row>
    <row r="102" spans="1:9" x14ac:dyDescent="0.25">
      <c r="A102" t="s">
        <v>8</v>
      </c>
      <c r="B102" t="s">
        <v>160</v>
      </c>
      <c r="D102" t="s">
        <v>167</v>
      </c>
      <c r="E102" t="s">
        <v>160</v>
      </c>
      <c r="G102" t="s">
        <v>604</v>
      </c>
      <c r="H102" t="s">
        <v>571</v>
      </c>
    </row>
    <row r="103" spans="1:9" x14ac:dyDescent="0.25">
      <c r="A103" t="s">
        <v>8</v>
      </c>
      <c r="B103" t="s">
        <v>162</v>
      </c>
      <c r="D103" t="s">
        <v>167</v>
      </c>
      <c r="E103" t="s">
        <v>162</v>
      </c>
      <c r="G103" t="s">
        <v>616</v>
      </c>
      <c r="H103" t="s">
        <v>576</v>
      </c>
    </row>
    <row r="104" spans="1:9" x14ac:dyDescent="0.25">
      <c r="A104" t="s">
        <v>8</v>
      </c>
      <c r="B104" t="s">
        <v>163</v>
      </c>
      <c r="D104" t="s">
        <v>167</v>
      </c>
      <c r="E104" t="s">
        <v>163</v>
      </c>
      <c r="G104" t="s">
        <v>606</v>
      </c>
      <c r="H104" t="s">
        <v>577</v>
      </c>
    </row>
    <row r="105" spans="1:9" x14ac:dyDescent="0.25">
      <c r="A105" t="s">
        <v>8</v>
      </c>
      <c r="B105" t="s">
        <v>165</v>
      </c>
      <c r="D105" t="s">
        <v>167</v>
      </c>
      <c r="E105" t="s">
        <v>165</v>
      </c>
      <c r="G105" t="s">
        <v>618</v>
      </c>
      <c r="H105" t="s">
        <v>578</v>
      </c>
    </row>
    <row r="106" spans="1:9" x14ac:dyDescent="0.25">
      <c r="A106" t="s">
        <v>8</v>
      </c>
      <c r="B106" t="s">
        <v>166</v>
      </c>
      <c r="D106" t="s">
        <v>167</v>
      </c>
      <c r="E106" t="s">
        <v>166</v>
      </c>
      <c r="G106" t="s">
        <v>618</v>
      </c>
      <c r="H106" t="s">
        <v>579</v>
      </c>
    </row>
    <row r="107" spans="1:9" ht="19.149999999999999" customHeight="1" x14ac:dyDescent="0.25">
      <c r="A107" t="s">
        <v>8</v>
      </c>
      <c r="B107" t="s">
        <v>205</v>
      </c>
      <c r="D107" t="s">
        <v>270</v>
      </c>
      <c r="E107" t="s">
        <v>205</v>
      </c>
      <c r="G107" t="s">
        <v>603</v>
      </c>
      <c r="H107" t="s">
        <v>580</v>
      </c>
      <c r="I107" s="8" t="s">
        <v>206</v>
      </c>
    </row>
    <row r="108" spans="1:9" ht="20.45" customHeight="1" x14ac:dyDescent="0.25">
      <c r="A108" t="s">
        <v>8</v>
      </c>
      <c r="B108" t="s">
        <v>207</v>
      </c>
      <c r="D108" t="s">
        <v>271</v>
      </c>
      <c r="E108" t="s">
        <v>207</v>
      </c>
      <c r="G108" s="8" t="s">
        <v>604</v>
      </c>
      <c r="H108" t="s">
        <v>208</v>
      </c>
      <c r="I108" s="8" t="s">
        <v>208</v>
      </c>
    </row>
    <row r="109" spans="1:9" x14ac:dyDescent="0.25">
      <c r="A109" t="s">
        <v>8</v>
      </c>
      <c r="B109" t="s">
        <v>209</v>
      </c>
      <c r="D109" t="s">
        <v>270</v>
      </c>
      <c r="E109" t="s">
        <v>209</v>
      </c>
      <c r="G109" s="8" t="s">
        <v>603</v>
      </c>
      <c r="H109" t="s">
        <v>581</v>
      </c>
      <c r="I109" t="s">
        <v>210</v>
      </c>
    </row>
    <row r="110" spans="1:9" x14ac:dyDescent="0.25">
      <c r="A110" t="s">
        <v>8</v>
      </c>
      <c r="B110" t="s">
        <v>211</v>
      </c>
      <c r="D110" t="s">
        <v>272</v>
      </c>
      <c r="E110" t="s">
        <v>211</v>
      </c>
      <c r="G110" t="s">
        <v>604</v>
      </c>
      <c r="H110" t="s">
        <v>212</v>
      </c>
      <c r="I110" t="s">
        <v>212</v>
      </c>
    </row>
    <row r="111" spans="1:9" x14ac:dyDescent="0.25">
      <c r="A111" t="s">
        <v>8</v>
      </c>
      <c r="B111" t="s">
        <v>215</v>
      </c>
      <c r="D111" t="s">
        <v>270</v>
      </c>
      <c r="E111" t="s">
        <v>215</v>
      </c>
      <c r="G111" t="s">
        <v>542</v>
      </c>
      <c r="H111" t="s">
        <v>216</v>
      </c>
      <c r="I111" t="s">
        <v>216</v>
      </c>
    </row>
    <row r="112" spans="1:9" x14ac:dyDescent="0.25">
      <c r="A112" t="s">
        <v>8</v>
      </c>
      <c r="B112" t="s">
        <v>213</v>
      </c>
      <c r="D112" t="s">
        <v>270</v>
      </c>
      <c r="E112" t="s">
        <v>213</v>
      </c>
      <c r="G112" t="s">
        <v>542</v>
      </c>
      <c r="H112" t="s">
        <v>214</v>
      </c>
      <c r="I112" t="s">
        <v>214</v>
      </c>
    </row>
    <row r="113" spans="1:9" x14ac:dyDescent="0.25">
      <c r="A113" t="s">
        <v>8</v>
      </c>
      <c r="B113" t="s">
        <v>457</v>
      </c>
      <c r="D113" t="s">
        <v>270</v>
      </c>
      <c r="E113" t="s">
        <v>457</v>
      </c>
      <c r="G113" t="s">
        <v>603</v>
      </c>
    </row>
    <row r="114" spans="1:9" x14ac:dyDescent="0.25">
      <c r="A114" t="s">
        <v>8</v>
      </c>
      <c r="B114" t="s">
        <v>458</v>
      </c>
      <c r="D114" t="s">
        <v>270</v>
      </c>
      <c r="E114" t="s">
        <v>458</v>
      </c>
      <c r="G114" t="s">
        <v>603</v>
      </c>
    </row>
    <row r="115" spans="1:9" x14ac:dyDescent="0.25">
      <c r="A115" t="s">
        <v>8</v>
      </c>
      <c r="B115" t="s">
        <v>459</v>
      </c>
      <c r="D115" t="s">
        <v>270</v>
      </c>
      <c r="E115" t="s">
        <v>459</v>
      </c>
      <c r="G115" t="s">
        <v>603</v>
      </c>
    </row>
    <row r="116" spans="1:9" x14ac:dyDescent="0.25">
      <c r="A116" t="s">
        <v>8</v>
      </c>
      <c r="B116" t="s">
        <v>460</v>
      </c>
      <c r="D116" t="s">
        <v>270</v>
      </c>
      <c r="E116" t="s">
        <v>460</v>
      </c>
      <c r="G116" t="s">
        <v>603</v>
      </c>
    </row>
    <row r="117" spans="1:9" x14ac:dyDescent="0.25">
      <c r="A117" t="s">
        <v>8</v>
      </c>
      <c r="B117" t="s">
        <v>461</v>
      </c>
      <c r="D117" t="s">
        <v>270</v>
      </c>
      <c r="E117" t="s">
        <v>461</v>
      </c>
      <c r="G117" t="s">
        <v>619</v>
      </c>
      <c r="H117" t="s">
        <v>582</v>
      </c>
    </row>
    <row r="118" spans="1:9" x14ac:dyDescent="0.25">
      <c r="A118" t="s">
        <v>8</v>
      </c>
      <c r="B118" t="s">
        <v>462</v>
      </c>
      <c r="D118" t="s">
        <v>270</v>
      </c>
      <c r="E118" t="s">
        <v>462</v>
      </c>
      <c r="G118" t="s">
        <v>611</v>
      </c>
      <c r="H118" t="s">
        <v>583</v>
      </c>
    </row>
    <row r="119" spans="1:9" x14ac:dyDescent="0.25">
      <c r="A119" t="s">
        <v>8</v>
      </c>
      <c r="B119" t="s">
        <v>463</v>
      </c>
      <c r="D119" t="s">
        <v>270</v>
      </c>
      <c r="E119" t="s">
        <v>463</v>
      </c>
      <c r="G119" t="s">
        <v>611</v>
      </c>
      <c r="H119" t="s">
        <v>584</v>
      </c>
    </row>
    <row r="120" spans="1:9" x14ac:dyDescent="0.25">
      <c r="A120" t="s">
        <v>8</v>
      </c>
      <c r="B120" t="s">
        <v>464</v>
      </c>
      <c r="D120" t="s">
        <v>270</v>
      </c>
      <c r="E120" t="s">
        <v>464</v>
      </c>
      <c r="G120" t="s">
        <v>542</v>
      </c>
      <c r="H120" t="s">
        <v>585</v>
      </c>
    </row>
    <row r="121" spans="1:9" x14ac:dyDescent="0.25">
      <c r="A121" t="s">
        <v>8</v>
      </c>
      <c r="B121" t="s">
        <v>465</v>
      </c>
      <c r="D121" t="s">
        <v>270</v>
      </c>
      <c r="E121" t="s">
        <v>465</v>
      </c>
      <c r="G121" t="s">
        <v>542</v>
      </c>
      <c r="H121" t="s">
        <v>586</v>
      </c>
    </row>
    <row r="122" spans="1:9" x14ac:dyDescent="0.25">
      <c r="A122" t="s">
        <v>8</v>
      </c>
      <c r="B122" t="s">
        <v>466</v>
      </c>
      <c r="D122" t="s">
        <v>270</v>
      </c>
      <c r="E122" t="s">
        <v>466</v>
      </c>
      <c r="G122" t="s">
        <v>542</v>
      </c>
      <c r="H122" t="s">
        <v>587</v>
      </c>
    </row>
    <row r="123" spans="1:9" x14ac:dyDescent="0.25">
      <c r="A123" t="s">
        <v>8</v>
      </c>
      <c r="B123" t="s">
        <v>467</v>
      </c>
      <c r="D123" t="s">
        <v>270</v>
      </c>
      <c r="E123" t="s">
        <v>467</v>
      </c>
      <c r="G123" t="s">
        <v>611</v>
      </c>
      <c r="H123">
        <v>0</v>
      </c>
    </row>
    <row r="124" spans="1:9" x14ac:dyDescent="0.25">
      <c r="A124" t="s">
        <v>8</v>
      </c>
      <c r="B124" t="s">
        <v>468</v>
      </c>
      <c r="D124" t="s">
        <v>270</v>
      </c>
      <c r="E124" t="s">
        <v>468</v>
      </c>
      <c r="G124" t="s">
        <v>611</v>
      </c>
      <c r="H124" t="s">
        <v>588</v>
      </c>
    </row>
    <row r="125" spans="1:9" x14ac:dyDescent="0.25">
      <c r="A125" t="s">
        <v>8</v>
      </c>
      <c r="B125" t="s">
        <v>469</v>
      </c>
      <c r="D125" t="s">
        <v>270</v>
      </c>
      <c r="E125" t="s">
        <v>469</v>
      </c>
      <c r="G125" t="s">
        <v>611</v>
      </c>
      <c r="H125" t="s">
        <v>589</v>
      </c>
    </row>
    <row r="126" spans="1:9" x14ac:dyDescent="0.25">
      <c r="A126" t="s">
        <v>8</v>
      </c>
      <c r="B126" t="s">
        <v>470</v>
      </c>
      <c r="D126" t="s">
        <v>270</v>
      </c>
      <c r="E126" t="s">
        <v>470</v>
      </c>
      <c r="G126" t="s">
        <v>620</v>
      </c>
      <c r="H126" t="s">
        <v>590</v>
      </c>
    </row>
    <row r="127" spans="1:9" x14ac:dyDescent="0.25">
      <c r="A127" t="s">
        <v>168</v>
      </c>
      <c r="B127" t="s">
        <v>68</v>
      </c>
      <c r="D127" t="s">
        <v>167</v>
      </c>
      <c r="E127" t="s">
        <v>68</v>
      </c>
      <c r="G127" t="s">
        <v>621</v>
      </c>
      <c r="H127" t="s">
        <v>360</v>
      </c>
      <c r="I127" t="s">
        <v>360</v>
      </c>
    </row>
    <row r="128" spans="1:9" x14ac:dyDescent="0.25">
      <c r="A128" t="s">
        <v>168</v>
      </c>
      <c r="B128" t="s">
        <v>69</v>
      </c>
      <c r="D128" t="s">
        <v>167</v>
      </c>
      <c r="E128" t="s">
        <v>69</v>
      </c>
      <c r="G128" t="s">
        <v>604</v>
      </c>
      <c r="H128" t="s">
        <v>361</v>
      </c>
      <c r="I128" t="s">
        <v>361</v>
      </c>
    </row>
    <row r="129" spans="1:9" x14ac:dyDescent="0.25">
      <c r="A129" t="s">
        <v>168</v>
      </c>
      <c r="B129" t="s">
        <v>92</v>
      </c>
      <c r="D129" t="s">
        <v>167</v>
      </c>
      <c r="E129" t="s">
        <v>92</v>
      </c>
      <c r="G129" t="s">
        <v>602</v>
      </c>
      <c r="H129" t="s">
        <v>362</v>
      </c>
      <c r="I129" t="s">
        <v>362</v>
      </c>
    </row>
    <row r="130" spans="1:9" x14ac:dyDescent="0.25">
      <c r="A130" t="s">
        <v>168</v>
      </c>
      <c r="B130" t="s">
        <v>93</v>
      </c>
      <c r="D130" t="s">
        <v>167</v>
      </c>
      <c r="E130" t="s">
        <v>93</v>
      </c>
      <c r="G130" t="s">
        <v>604</v>
      </c>
      <c r="H130" t="s">
        <v>363</v>
      </c>
      <c r="I130" t="s">
        <v>363</v>
      </c>
    </row>
    <row r="131" spans="1:9" x14ac:dyDescent="0.25">
      <c r="A131" t="s">
        <v>168</v>
      </c>
      <c r="B131" t="s">
        <v>70</v>
      </c>
      <c r="D131" t="s">
        <v>167</v>
      </c>
      <c r="E131" t="s">
        <v>70</v>
      </c>
      <c r="G131" t="s">
        <v>621</v>
      </c>
      <c r="H131" t="s">
        <v>366</v>
      </c>
      <c r="I131" t="s">
        <v>366</v>
      </c>
    </row>
    <row r="132" spans="1:9" x14ac:dyDescent="0.25">
      <c r="A132" t="s">
        <v>168</v>
      </c>
      <c r="B132" t="s">
        <v>71</v>
      </c>
      <c r="D132" t="s">
        <v>167</v>
      </c>
      <c r="E132" t="s">
        <v>71</v>
      </c>
      <c r="G132" t="s">
        <v>604</v>
      </c>
      <c r="H132" t="s">
        <v>367</v>
      </c>
      <c r="I132" t="s">
        <v>367</v>
      </c>
    </row>
    <row r="133" spans="1:9" x14ac:dyDescent="0.25">
      <c r="A133" t="s">
        <v>168</v>
      </c>
      <c r="B133" t="s">
        <v>94</v>
      </c>
      <c r="D133" t="s">
        <v>167</v>
      </c>
      <c r="E133" t="s">
        <v>94</v>
      </c>
      <c r="G133" t="s">
        <v>602</v>
      </c>
      <c r="H133" t="s">
        <v>364</v>
      </c>
      <c r="I133" t="s">
        <v>364</v>
      </c>
    </row>
    <row r="134" spans="1:9" x14ac:dyDescent="0.25">
      <c r="A134" t="s">
        <v>168</v>
      </c>
      <c r="B134" t="s">
        <v>95</v>
      </c>
      <c r="D134" t="s">
        <v>167</v>
      </c>
      <c r="E134" t="s">
        <v>95</v>
      </c>
      <c r="G134" t="s">
        <v>604</v>
      </c>
      <c r="H134" t="s">
        <v>365</v>
      </c>
      <c r="I134" t="s">
        <v>365</v>
      </c>
    </row>
    <row r="135" spans="1:9" x14ac:dyDescent="0.25">
      <c r="A135" t="s">
        <v>168</v>
      </c>
      <c r="B135" t="s">
        <v>96</v>
      </c>
      <c r="D135" t="s">
        <v>167</v>
      </c>
      <c r="E135" t="s">
        <v>96</v>
      </c>
      <c r="G135" t="s">
        <v>602</v>
      </c>
      <c r="H135" t="s">
        <v>370</v>
      </c>
      <c r="I135" t="s">
        <v>370</v>
      </c>
    </row>
    <row r="136" spans="1:9" x14ac:dyDescent="0.25">
      <c r="A136" t="s">
        <v>168</v>
      </c>
      <c r="B136" t="s">
        <v>97</v>
      </c>
      <c r="D136" t="s">
        <v>167</v>
      </c>
      <c r="E136" t="s">
        <v>97</v>
      </c>
      <c r="G136" t="s">
        <v>604</v>
      </c>
      <c r="H136" t="s">
        <v>371</v>
      </c>
      <c r="I136" t="s">
        <v>371</v>
      </c>
    </row>
    <row r="137" spans="1:9" x14ac:dyDescent="0.25">
      <c r="A137" t="s">
        <v>168</v>
      </c>
      <c r="B137" t="s">
        <v>72</v>
      </c>
      <c r="D137" t="s">
        <v>167</v>
      </c>
      <c r="E137" t="s">
        <v>72</v>
      </c>
      <c r="G137" t="s">
        <v>621</v>
      </c>
      <c r="H137" t="s">
        <v>368</v>
      </c>
      <c r="I137" t="s">
        <v>368</v>
      </c>
    </row>
    <row r="138" spans="1:9" x14ac:dyDescent="0.25">
      <c r="A138" t="s">
        <v>168</v>
      </c>
      <c r="B138" t="s">
        <v>73</v>
      </c>
      <c r="D138" t="s">
        <v>167</v>
      </c>
      <c r="E138" t="s">
        <v>73</v>
      </c>
      <c r="G138" t="s">
        <v>604</v>
      </c>
      <c r="H138" t="s">
        <v>369</v>
      </c>
      <c r="I138" t="s">
        <v>369</v>
      </c>
    </row>
    <row r="139" spans="1:9" x14ac:dyDescent="0.25">
      <c r="A139" t="s">
        <v>168</v>
      </c>
      <c r="B139" t="s">
        <v>77</v>
      </c>
      <c r="D139" t="s">
        <v>167</v>
      </c>
      <c r="E139" t="s">
        <v>77</v>
      </c>
      <c r="G139" t="s">
        <v>622</v>
      </c>
      <c r="H139" t="s">
        <v>373</v>
      </c>
      <c r="I139" t="s">
        <v>373</v>
      </c>
    </row>
    <row r="140" spans="1:9" x14ac:dyDescent="0.25">
      <c r="A140" t="s">
        <v>168</v>
      </c>
      <c r="B140" t="s">
        <v>78</v>
      </c>
      <c r="D140" t="s">
        <v>167</v>
      </c>
      <c r="E140" t="s">
        <v>78</v>
      </c>
      <c r="G140" t="s">
        <v>614</v>
      </c>
      <c r="H140" t="s">
        <v>374</v>
      </c>
      <c r="I140" t="s">
        <v>374</v>
      </c>
    </row>
    <row r="141" spans="1:9" x14ac:dyDescent="0.25">
      <c r="A141" t="s">
        <v>168</v>
      </c>
      <c r="B141" t="s">
        <v>79</v>
      </c>
      <c r="D141" t="s">
        <v>167</v>
      </c>
      <c r="E141" t="s">
        <v>79</v>
      </c>
      <c r="G141" t="s">
        <v>614</v>
      </c>
      <c r="H141" t="s">
        <v>375</v>
      </c>
      <c r="I141" t="s">
        <v>375</v>
      </c>
    </row>
    <row r="142" spans="1:9" x14ac:dyDescent="0.25">
      <c r="A142" t="s">
        <v>168</v>
      </c>
      <c r="B142" t="s">
        <v>98</v>
      </c>
      <c r="D142" t="s">
        <v>167</v>
      </c>
      <c r="E142" t="s">
        <v>98</v>
      </c>
      <c r="G142" t="s">
        <v>614</v>
      </c>
      <c r="H142" t="s">
        <v>372</v>
      </c>
      <c r="I142" t="s">
        <v>372</v>
      </c>
    </row>
    <row r="143" spans="1:9" x14ac:dyDescent="0.25">
      <c r="A143" t="s">
        <v>168</v>
      </c>
      <c r="B143" t="s">
        <v>80</v>
      </c>
      <c r="D143" t="s">
        <v>167</v>
      </c>
      <c r="E143" t="s">
        <v>80</v>
      </c>
      <c r="G143" t="s">
        <v>602</v>
      </c>
      <c r="H143" t="s">
        <v>376</v>
      </c>
      <c r="I143" t="s">
        <v>376</v>
      </c>
    </row>
    <row r="144" spans="1:9" x14ac:dyDescent="0.25">
      <c r="A144" t="s">
        <v>168</v>
      </c>
      <c r="B144" t="s">
        <v>81</v>
      </c>
      <c r="D144" t="s">
        <v>167</v>
      </c>
      <c r="E144" t="s">
        <v>81</v>
      </c>
      <c r="G144" t="s">
        <v>614</v>
      </c>
      <c r="H144" t="s">
        <v>377</v>
      </c>
      <c r="I144" t="s">
        <v>377</v>
      </c>
    </row>
    <row r="145" spans="1:9" x14ac:dyDescent="0.25">
      <c r="A145" t="s">
        <v>168</v>
      </c>
      <c r="B145" t="s">
        <v>82</v>
      </c>
      <c r="D145" t="s">
        <v>167</v>
      </c>
      <c r="E145" t="s">
        <v>82</v>
      </c>
      <c r="G145" t="s">
        <v>614</v>
      </c>
      <c r="H145" t="s">
        <v>378</v>
      </c>
      <c r="I145" t="s">
        <v>378</v>
      </c>
    </row>
    <row r="146" spans="1:9" x14ac:dyDescent="0.25">
      <c r="A146" t="s">
        <v>168</v>
      </c>
      <c r="B146" t="s">
        <v>99</v>
      </c>
      <c r="D146" t="s">
        <v>167</v>
      </c>
      <c r="E146" t="s">
        <v>99</v>
      </c>
      <c r="G146" t="s">
        <v>614</v>
      </c>
      <c r="H146" t="s">
        <v>379</v>
      </c>
      <c r="I146" t="s">
        <v>379</v>
      </c>
    </row>
    <row r="147" spans="1:9" x14ac:dyDescent="0.25">
      <c r="A147" t="s">
        <v>168</v>
      </c>
      <c r="B147" t="s">
        <v>83</v>
      </c>
      <c r="D147" t="s">
        <v>167</v>
      </c>
      <c r="E147" t="s">
        <v>83</v>
      </c>
      <c r="G147" t="s">
        <v>602</v>
      </c>
      <c r="H147" t="s">
        <v>380</v>
      </c>
      <c r="I147" t="s">
        <v>380</v>
      </c>
    </row>
    <row r="148" spans="1:9" x14ac:dyDescent="0.25">
      <c r="A148" t="s">
        <v>168</v>
      </c>
      <c r="B148" t="s">
        <v>84</v>
      </c>
      <c r="D148" t="s">
        <v>167</v>
      </c>
      <c r="E148" t="s">
        <v>84</v>
      </c>
      <c r="G148" t="s">
        <v>614</v>
      </c>
      <c r="H148" t="s">
        <v>381</v>
      </c>
      <c r="I148" t="s">
        <v>381</v>
      </c>
    </row>
    <row r="149" spans="1:9" x14ac:dyDescent="0.25">
      <c r="A149" t="s">
        <v>168</v>
      </c>
      <c r="B149" t="s">
        <v>85</v>
      </c>
      <c r="D149" t="s">
        <v>167</v>
      </c>
      <c r="E149" t="s">
        <v>85</v>
      </c>
      <c r="G149" t="s">
        <v>614</v>
      </c>
      <c r="H149" t="s">
        <v>382</v>
      </c>
      <c r="I149" t="s">
        <v>382</v>
      </c>
    </row>
    <row r="150" spans="1:9" x14ac:dyDescent="0.25">
      <c r="A150" t="s">
        <v>168</v>
      </c>
      <c r="B150" t="s">
        <v>100</v>
      </c>
      <c r="D150" t="s">
        <v>167</v>
      </c>
      <c r="E150" t="s">
        <v>100</v>
      </c>
      <c r="G150" t="s">
        <v>614</v>
      </c>
      <c r="H150" t="s">
        <v>386</v>
      </c>
      <c r="I150" t="s">
        <v>386</v>
      </c>
    </row>
    <row r="151" spans="1:9" x14ac:dyDescent="0.25">
      <c r="A151" s="7" t="s">
        <v>168</v>
      </c>
      <c r="B151" t="s">
        <v>88</v>
      </c>
      <c r="D151" t="s">
        <v>167</v>
      </c>
      <c r="E151" t="s">
        <v>88</v>
      </c>
      <c r="G151" t="s">
        <v>602</v>
      </c>
      <c r="H151" t="s">
        <v>383</v>
      </c>
      <c r="I151" t="s">
        <v>383</v>
      </c>
    </row>
    <row r="152" spans="1:9" x14ac:dyDescent="0.25">
      <c r="A152" s="7" t="s">
        <v>168</v>
      </c>
      <c r="B152" t="s">
        <v>89</v>
      </c>
      <c r="D152" t="s">
        <v>167</v>
      </c>
      <c r="E152" t="s">
        <v>89</v>
      </c>
      <c r="G152" t="s">
        <v>614</v>
      </c>
      <c r="H152" t="s">
        <v>384</v>
      </c>
      <c r="I152" t="s">
        <v>384</v>
      </c>
    </row>
    <row r="153" spans="1:9" x14ac:dyDescent="0.25">
      <c r="A153" s="7" t="s">
        <v>168</v>
      </c>
      <c r="B153" t="s">
        <v>90</v>
      </c>
      <c r="D153" t="s">
        <v>167</v>
      </c>
      <c r="E153" t="s">
        <v>90</v>
      </c>
      <c r="G153" t="s">
        <v>614</v>
      </c>
      <c r="H153" t="s">
        <v>385</v>
      </c>
      <c r="I153" t="s">
        <v>385</v>
      </c>
    </row>
    <row r="154" spans="1:9" x14ac:dyDescent="0.25">
      <c r="A154" t="s">
        <v>169</v>
      </c>
      <c r="B154" t="s">
        <v>76</v>
      </c>
      <c r="D154" t="s">
        <v>167</v>
      </c>
      <c r="E154" t="s">
        <v>76</v>
      </c>
      <c r="F154" t="s">
        <v>273</v>
      </c>
      <c r="G154" t="s">
        <v>602</v>
      </c>
      <c r="H154" t="s">
        <v>387</v>
      </c>
      <c r="I154" t="s">
        <v>387</v>
      </c>
    </row>
    <row r="155" spans="1:9" x14ac:dyDescent="0.25">
      <c r="A155" t="s">
        <v>169</v>
      </c>
      <c r="B155" t="s">
        <v>220</v>
      </c>
      <c r="D155" t="s">
        <v>167</v>
      </c>
      <c r="E155" t="s">
        <v>51</v>
      </c>
      <c r="G155" t="s">
        <v>605</v>
      </c>
      <c r="H155" t="s">
        <v>304</v>
      </c>
    </row>
    <row r="156" spans="1:9" x14ac:dyDescent="0.25">
      <c r="A156" t="s">
        <v>169</v>
      </c>
      <c r="B156" t="s">
        <v>221</v>
      </c>
      <c r="D156" t="s">
        <v>167</v>
      </c>
      <c r="E156" t="s">
        <v>52</v>
      </c>
      <c r="G156" t="s">
        <v>606</v>
      </c>
      <c r="H156" t="s">
        <v>306</v>
      </c>
    </row>
    <row r="157" spans="1:9" ht="105" x14ac:dyDescent="0.25">
      <c r="A157" t="s">
        <v>169</v>
      </c>
      <c r="B157" t="s">
        <v>161</v>
      </c>
      <c r="D157" t="s">
        <v>167</v>
      </c>
      <c r="E157" t="s">
        <v>161</v>
      </c>
      <c r="F157" t="s">
        <v>273</v>
      </c>
      <c r="G157" t="s">
        <v>602</v>
      </c>
      <c r="H157" t="s">
        <v>591</v>
      </c>
      <c r="I157" s="8" t="s">
        <v>388</v>
      </c>
    </row>
    <row r="158" spans="1:9" x14ac:dyDescent="0.25">
      <c r="A158" t="s">
        <v>169</v>
      </c>
      <c r="B158" t="s">
        <v>222</v>
      </c>
      <c r="D158" t="s">
        <v>167</v>
      </c>
      <c r="E158" t="s">
        <v>51</v>
      </c>
      <c r="G158" s="8" t="s">
        <v>605</v>
      </c>
      <c r="H158" t="s">
        <v>304</v>
      </c>
    </row>
    <row r="159" spans="1:9" x14ac:dyDescent="0.25">
      <c r="A159" t="s">
        <v>169</v>
      </c>
      <c r="B159" t="s">
        <v>223</v>
      </c>
      <c r="D159" t="s">
        <v>167</v>
      </c>
      <c r="E159" t="s">
        <v>52</v>
      </c>
      <c r="G159" t="s">
        <v>606</v>
      </c>
      <c r="H159" t="s">
        <v>306</v>
      </c>
    </row>
    <row r="160" spans="1:9" x14ac:dyDescent="0.25">
      <c r="A160" t="s">
        <v>218</v>
      </c>
      <c r="B160" t="s">
        <v>260</v>
      </c>
      <c r="D160" t="s">
        <v>287</v>
      </c>
      <c r="E160" t="s">
        <v>278</v>
      </c>
      <c r="G160" t="s">
        <v>623</v>
      </c>
    </row>
    <row r="161" spans="1:9" x14ac:dyDescent="0.25">
      <c r="A161" t="s">
        <v>218</v>
      </c>
      <c r="B161" t="s">
        <v>261</v>
      </c>
      <c r="D161" t="s">
        <v>288</v>
      </c>
      <c r="E161" t="s">
        <v>281</v>
      </c>
      <c r="G161" t="s">
        <v>617</v>
      </c>
    </row>
    <row r="162" spans="1:9" x14ac:dyDescent="0.25">
      <c r="A162" t="s">
        <v>218</v>
      </c>
      <c r="B162" t="s">
        <v>262</v>
      </c>
      <c r="D162" t="s">
        <v>287</v>
      </c>
      <c r="E162" t="s">
        <v>279</v>
      </c>
      <c r="G162" t="s">
        <v>623</v>
      </c>
    </row>
    <row r="163" spans="1:9" x14ac:dyDescent="0.25">
      <c r="A163" t="s">
        <v>218</v>
      </c>
      <c r="B163" t="s">
        <v>263</v>
      </c>
      <c r="D163" t="s">
        <v>288</v>
      </c>
      <c r="E163" t="s">
        <v>281</v>
      </c>
      <c r="G163" t="s">
        <v>617</v>
      </c>
    </row>
    <row r="164" spans="1:9" x14ac:dyDescent="0.25">
      <c r="A164" t="s">
        <v>218</v>
      </c>
      <c r="B164" t="s">
        <v>264</v>
      </c>
      <c r="D164" t="s">
        <v>287</v>
      </c>
      <c r="E164" t="s">
        <v>280</v>
      </c>
      <c r="G164" t="s">
        <v>623</v>
      </c>
    </row>
    <row r="165" spans="1:9" x14ac:dyDescent="0.25">
      <c r="A165" t="s">
        <v>218</v>
      </c>
      <c r="B165" t="s">
        <v>265</v>
      </c>
      <c r="D165" t="s">
        <v>288</v>
      </c>
      <c r="E165" t="s">
        <v>281</v>
      </c>
      <c r="G165" t="s">
        <v>617</v>
      </c>
    </row>
    <row r="166" spans="1:9" x14ac:dyDescent="0.25">
      <c r="A166" t="s">
        <v>218</v>
      </c>
      <c r="B166" t="s">
        <v>266</v>
      </c>
      <c r="D166" t="s">
        <v>274</v>
      </c>
      <c r="E166" t="s">
        <v>275</v>
      </c>
      <c r="F166" t="s">
        <v>276</v>
      </c>
      <c r="G166" t="s">
        <v>623</v>
      </c>
      <c r="H166" t="s">
        <v>592</v>
      </c>
    </row>
    <row r="167" spans="1:9" x14ac:dyDescent="0.25">
      <c r="A167" t="s">
        <v>218</v>
      </c>
      <c r="B167" t="s">
        <v>267</v>
      </c>
      <c r="D167" t="s">
        <v>288</v>
      </c>
      <c r="E167" t="s">
        <v>281</v>
      </c>
      <c r="G167" t="s">
        <v>617</v>
      </c>
    </row>
    <row r="168" spans="1:9" x14ac:dyDescent="0.25">
      <c r="A168" t="s">
        <v>218</v>
      </c>
      <c r="B168" t="s">
        <v>256</v>
      </c>
      <c r="D168" t="s">
        <v>287</v>
      </c>
      <c r="E168" t="s">
        <v>280</v>
      </c>
      <c r="G168" t="s">
        <v>623</v>
      </c>
    </row>
    <row r="169" spans="1:9" x14ac:dyDescent="0.25">
      <c r="A169" t="s">
        <v>218</v>
      </c>
      <c r="B169" t="s">
        <v>257</v>
      </c>
      <c r="D169" t="s">
        <v>288</v>
      </c>
      <c r="E169" t="s">
        <v>281</v>
      </c>
      <c r="G169" t="s">
        <v>617</v>
      </c>
    </row>
    <row r="170" spans="1:9" x14ac:dyDescent="0.25">
      <c r="A170" t="s">
        <v>218</v>
      </c>
      <c r="B170" t="s">
        <v>258</v>
      </c>
      <c r="D170" t="s">
        <v>274</v>
      </c>
      <c r="E170" t="s">
        <v>275</v>
      </c>
      <c r="F170" t="s">
        <v>277</v>
      </c>
      <c r="G170" t="s">
        <v>623</v>
      </c>
      <c r="H170" t="s">
        <v>592</v>
      </c>
    </row>
    <row r="171" spans="1:9" x14ac:dyDescent="0.25">
      <c r="A171" t="s">
        <v>218</v>
      </c>
      <c r="B171" t="s">
        <v>259</v>
      </c>
      <c r="D171" t="s">
        <v>288</v>
      </c>
      <c r="E171" t="s">
        <v>281</v>
      </c>
      <c r="G171" t="s">
        <v>617</v>
      </c>
    </row>
    <row r="172" spans="1:9" x14ac:dyDescent="0.25">
      <c r="A172" t="s">
        <v>219</v>
      </c>
      <c r="B172" t="s">
        <v>191</v>
      </c>
      <c r="D172" t="s">
        <v>289</v>
      </c>
      <c r="E172" t="s">
        <v>282</v>
      </c>
      <c r="F172" t="s">
        <v>283</v>
      </c>
      <c r="G172" t="s">
        <v>609</v>
      </c>
      <c r="H172" t="s">
        <v>192</v>
      </c>
      <c r="I172" t="s">
        <v>192</v>
      </c>
    </row>
    <row r="173" spans="1:9" x14ac:dyDescent="0.25">
      <c r="A173" t="s">
        <v>219</v>
      </c>
      <c r="B173" t="s">
        <v>193</v>
      </c>
      <c r="D173" t="s">
        <v>290</v>
      </c>
      <c r="E173" t="s">
        <v>291</v>
      </c>
      <c r="G173" t="s">
        <v>604</v>
      </c>
      <c r="H173" t="s">
        <v>192</v>
      </c>
      <c r="I173" t="s">
        <v>192</v>
      </c>
    </row>
    <row r="174" spans="1:9" x14ac:dyDescent="0.25">
      <c r="A174" t="s">
        <v>219</v>
      </c>
      <c r="B174" t="s">
        <v>194</v>
      </c>
      <c r="D174" t="s">
        <v>289</v>
      </c>
      <c r="E174" t="s">
        <v>282</v>
      </c>
      <c r="F174" t="s">
        <v>284</v>
      </c>
      <c r="G174" t="s">
        <v>609</v>
      </c>
      <c r="H174" t="s">
        <v>195</v>
      </c>
      <c r="I174" t="s">
        <v>195</v>
      </c>
    </row>
    <row r="175" spans="1:9" x14ac:dyDescent="0.25">
      <c r="A175" t="s">
        <v>219</v>
      </c>
      <c r="B175" t="s">
        <v>196</v>
      </c>
      <c r="D175" t="s">
        <v>290</v>
      </c>
      <c r="E175" t="s">
        <v>291</v>
      </c>
      <c r="G175" t="s">
        <v>604</v>
      </c>
      <c r="H175" t="s">
        <v>195</v>
      </c>
      <c r="I175" t="s">
        <v>195</v>
      </c>
    </row>
    <row r="176" spans="1:9" x14ac:dyDescent="0.25">
      <c r="A176" t="s">
        <v>219</v>
      </c>
      <c r="B176" t="s">
        <v>197</v>
      </c>
      <c r="D176" t="s">
        <v>289</v>
      </c>
      <c r="E176" t="s">
        <v>282</v>
      </c>
      <c r="F176" t="s">
        <v>285</v>
      </c>
      <c r="G176" t="s">
        <v>609</v>
      </c>
      <c r="H176" t="s">
        <v>198</v>
      </c>
      <c r="I176" t="s">
        <v>198</v>
      </c>
    </row>
    <row r="177" spans="1:9" x14ac:dyDescent="0.25">
      <c r="A177" t="s">
        <v>219</v>
      </c>
      <c r="B177" t="s">
        <v>199</v>
      </c>
      <c r="D177" t="s">
        <v>290</v>
      </c>
      <c r="E177" t="s">
        <v>291</v>
      </c>
      <c r="G177" t="s">
        <v>604</v>
      </c>
      <c r="H177" t="s">
        <v>198</v>
      </c>
      <c r="I177" t="s">
        <v>198</v>
      </c>
    </row>
    <row r="178" spans="1:9" x14ac:dyDescent="0.25">
      <c r="A178" t="s">
        <v>219</v>
      </c>
      <c r="B178" t="s">
        <v>200</v>
      </c>
      <c r="D178" t="s">
        <v>289</v>
      </c>
      <c r="E178" t="s">
        <v>282</v>
      </c>
      <c r="F178" t="s">
        <v>286</v>
      </c>
      <c r="G178" t="s">
        <v>609</v>
      </c>
      <c r="H178" t="s">
        <v>201</v>
      </c>
      <c r="I178" t="s">
        <v>201</v>
      </c>
    </row>
    <row r="179" spans="1:9" x14ac:dyDescent="0.25">
      <c r="A179" t="s">
        <v>219</v>
      </c>
      <c r="B179" t="s">
        <v>202</v>
      </c>
      <c r="D179" t="s">
        <v>290</v>
      </c>
      <c r="E179" t="s">
        <v>291</v>
      </c>
      <c r="G179" t="s">
        <v>604</v>
      </c>
      <c r="H179" t="s">
        <v>203</v>
      </c>
      <c r="I179" t="s">
        <v>203</v>
      </c>
    </row>
    <row r="180" spans="1:9" x14ac:dyDescent="0.25">
      <c r="A180" t="s">
        <v>224</v>
      </c>
      <c r="B180" t="s">
        <v>225</v>
      </c>
      <c r="D180" t="s">
        <v>292</v>
      </c>
      <c r="E180" t="s">
        <v>225</v>
      </c>
      <c r="F180" t="s">
        <v>230</v>
      </c>
      <c r="G180" t="s">
        <v>623</v>
      </c>
      <c r="H180" t="s">
        <v>593</v>
      </c>
    </row>
    <row r="181" spans="1:9" x14ac:dyDescent="0.25">
      <c r="A181" t="s">
        <v>224</v>
      </c>
      <c r="B181" t="s">
        <v>226</v>
      </c>
      <c r="D181" t="s">
        <v>292</v>
      </c>
      <c r="E181" t="s">
        <v>226</v>
      </c>
      <c r="F181" t="s">
        <v>230</v>
      </c>
      <c r="G181" t="s">
        <v>617</v>
      </c>
      <c r="H181" t="s">
        <v>594</v>
      </c>
    </row>
    <row r="182" spans="1:9" x14ac:dyDescent="0.25">
      <c r="A182" t="s">
        <v>224</v>
      </c>
      <c r="B182" t="s">
        <v>227</v>
      </c>
      <c r="D182" t="s">
        <v>292</v>
      </c>
      <c r="E182" t="s">
        <v>227</v>
      </c>
      <c r="F182" t="s">
        <v>229</v>
      </c>
      <c r="G182" t="s">
        <v>623</v>
      </c>
      <c r="H182" t="s">
        <v>593</v>
      </c>
    </row>
    <row r="183" spans="1:9" x14ac:dyDescent="0.25">
      <c r="A183" t="s">
        <v>224</v>
      </c>
      <c r="B183" t="s">
        <v>228</v>
      </c>
      <c r="D183" t="s">
        <v>292</v>
      </c>
      <c r="E183" t="s">
        <v>228</v>
      </c>
      <c r="F183" t="s">
        <v>229</v>
      </c>
      <c r="G183" t="s">
        <v>617</v>
      </c>
      <c r="H183" t="s">
        <v>594</v>
      </c>
    </row>
    <row r="184" spans="1:9" x14ac:dyDescent="0.25">
      <c r="A184" t="s">
        <v>231</v>
      </c>
      <c r="B184" t="s">
        <v>232</v>
      </c>
      <c r="D184" t="s">
        <v>293</v>
      </c>
      <c r="E184" t="s">
        <v>300</v>
      </c>
      <c r="F184" t="s">
        <v>294</v>
      </c>
      <c r="G184" t="s">
        <v>602</v>
      </c>
      <c r="H184" t="s">
        <v>595</v>
      </c>
    </row>
    <row r="185" spans="1:9" x14ac:dyDescent="0.25">
      <c r="A185" t="s">
        <v>231</v>
      </c>
      <c r="B185" t="s">
        <v>233</v>
      </c>
      <c r="D185" t="s">
        <v>295</v>
      </c>
      <c r="E185" t="s">
        <v>296</v>
      </c>
      <c r="G185" t="s">
        <v>607</v>
      </c>
      <c r="H185" t="s">
        <v>596</v>
      </c>
    </row>
    <row r="186" spans="1:9" x14ac:dyDescent="0.25">
      <c r="A186" t="s">
        <v>231</v>
      </c>
      <c r="B186" t="s">
        <v>234</v>
      </c>
      <c r="D186" t="s">
        <v>295</v>
      </c>
      <c r="E186" t="s">
        <v>297</v>
      </c>
      <c r="G186" t="s">
        <v>624</v>
      </c>
      <c r="H186" t="s">
        <v>597</v>
      </c>
    </row>
    <row r="187" spans="1:9" x14ac:dyDescent="0.25">
      <c r="A187" t="s">
        <v>231</v>
      </c>
      <c r="B187" t="s">
        <v>235</v>
      </c>
      <c r="D187" t="s">
        <v>295</v>
      </c>
      <c r="E187" t="s">
        <v>298</v>
      </c>
      <c r="G187" t="s">
        <v>625</v>
      </c>
      <c r="H187" t="s">
        <v>598</v>
      </c>
    </row>
    <row r="188" spans="1:9" s="9" customFormat="1" x14ac:dyDescent="0.25">
      <c r="A188" s="9" t="s">
        <v>231</v>
      </c>
      <c r="B188" s="9" t="s">
        <v>486</v>
      </c>
      <c r="D188" s="9" t="s">
        <v>293</v>
      </c>
      <c r="E188" s="9" t="s">
        <v>487</v>
      </c>
      <c r="G188" t="s">
        <v>542</v>
      </c>
      <c r="H188" t="s">
        <v>626</v>
      </c>
    </row>
    <row r="189" spans="1:9" s="9" customFormat="1" x14ac:dyDescent="0.25">
      <c r="A189" s="9" t="s">
        <v>231</v>
      </c>
      <c r="B189" s="9" t="s">
        <v>521</v>
      </c>
      <c r="D189" s="9" t="s">
        <v>293</v>
      </c>
      <c r="F189" s="9" t="s">
        <v>524</v>
      </c>
      <c r="G189" s="9" t="s">
        <v>600</v>
      </c>
      <c r="H189" s="9" t="s">
        <v>601</v>
      </c>
    </row>
    <row r="190" spans="1:9" x14ac:dyDescent="0.25">
      <c r="A190" t="s">
        <v>231</v>
      </c>
      <c r="B190" t="s">
        <v>236</v>
      </c>
      <c r="D190" t="s">
        <v>293</v>
      </c>
      <c r="E190" t="s">
        <v>300</v>
      </c>
      <c r="F190" t="s">
        <v>299</v>
      </c>
      <c r="G190" s="9" t="s">
        <v>602</v>
      </c>
      <c r="H190" s="9" t="s">
        <v>595</v>
      </c>
    </row>
    <row r="191" spans="1:9" x14ac:dyDescent="0.25">
      <c r="A191" t="s">
        <v>231</v>
      </c>
      <c r="B191" t="s">
        <v>237</v>
      </c>
      <c r="D191" t="s">
        <v>295</v>
      </c>
      <c r="E191" t="s">
        <v>296</v>
      </c>
      <c r="G191" t="s">
        <v>607</v>
      </c>
      <c r="H191" t="s">
        <v>596</v>
      </c>
    </row>
    <row r="192" spans="1:9" x14ac:dyDescent="0.25">
      <c r="A192" t="s">
        <v>231</v>
      </c>
      <c r="B192" t="s">
        <v>238</v>
      </c>
      <c r="D192" t="s">
        <v>295</v>
      </c>
      <c r="E192" t="s">
        <v>297</v>
      </c>
      <c r="G192" t="s">
        <v>624</v>
      </c>
      <c r="H192" t="s">
        <v>597</v>
      </c>
    </row>
    <row r="193" spans="1:8" x14ac:dyDescent="0.25">
      <c r="A193" t="s">
        <v>231</v>
      </c>
      <c r="B193" t="s">
        <v>239</v>
      </c>
      <c r="D193" t="s">
        <v>295</v>
      </c>
      <c r="E193" t="s">
        <v>298</v>
      </c>
      <c r="G193" t="s">
        <v>625</v>
      </c>
      <c r="H193" t="s">
        <v>598</v>
      </c>
    </row>
    <row r="194" spans="1:8" x14ac:dyDescent="0.25">
      <c r="A194" t="s">
        <v>231</v>
      </c>
      <c r="B194" t="s">
        <v>240</v>
      </c>
      <c r="D194" t="s">
        <v>293</v>
      </c>
      <c r="E194" t="s">
        <v>300</v>
      </c>
      <c r="F194" t="s">
        <v>299</v>
      </c>
      <c r="G194" t="s">
        <v>602</v>
      </c>
      <c r="H194" t="s">
        <v>595</v>
      </c>
    </row>
    <row r="195" spans="1:8" x14ac:dyDescent="0.25">
      <c r="A195" t="s">
        <v>231</v>
      </c>
      <c r="B195" t="s">
        <v>241</v>
      </c>
      <c r="D195" t="s">
        <v>295</v>
      </c>
      <c r="E195" t="s">
        <v>296</v>
      </c>
      <c r="G195" t="s">
        <v>607</v>
      </c>
      <c r="H195" t="s">
        <v>596</v>
      </c>
    </row>
    <row r="196" spans="1:8" x14ac:dyDescent="0.25">
      <c r="A196" t="s">
        <v>231</v>
      </c>
      <c r="B196" t="s">
        <v>242</v>
      </c>
      <c r="D196" t="s">
        <v>295</v>
      </c>
      <c r="E196" t="s">
        <v>297</v>
      </c>
      <c r="G196" t="s">
        <v>624</v>
      </c>
      <c r="H196" t="s">
        <v>597</v>
      </c>
    </row>
    <row r="197" spans="1:8" x14ac:dyDescent="0.25">
      <c r="A197" t="s">
        <v>231</v>
      </c>
      <c r="B197" t="s">
        <v>243</v>
      </c>
      <c r="D197" t="s">
        <v>295</v>
      </c>
      <c r="E197" t="s">
        <v>298</v>
      </c>
      <c r="G197" t="s">
        <v>625</v>
      </c>
      <c r="H197" t="s">
        <v>598</v>
      </c>
    </row>
    <row r="198" spans="1:8" x14ac:dyDescent="0.25">
      <c r="A198" t="s">
        <v>231</v>
      </c>
      <c r="B198" t="s">
        <v>244</v>
      </c>
      <c r="D198" t="s">
        <v>293</v>
      </c>
      <c r="E198" t="s">
        <v>300</v>
      </c>
      <c r="F198" t="s">
        <v>299</v>
      </c>
      <c r="G198" t="s">
        <v>602</v>
      </c>
      <c r="H198" t="s">
        <v>595</v>
      </c>
    </row>
    <row r="199" spans="1:8" x14ac:dyDescent="0.25">
      <c r="A199" t="s">
        <v>231</v>
      </c>
      <c r="B199" t="s">
        <v>245</v>
      </c>
      <c r="D199" t="s">
        <v>295</v>
      </c>
      <c r="E199" t="s">
        <v>296</v>
      </c>
      <c r="G199" t="s">
        <v>607</v>
      </c>
      <c r="H199" t="s">
        <v>596</v>
      </c>
    </row>
    <row r="200" spans="1:8" x14ac:dyDescent="0.25">
      <c r="A200" t="s">
        <v>231</v>
      </c>
      <c r="B200" t="s">
        <v>246</v>
      </c>
      <c r="D200" t="s">
        <v>295</v>
      </c>
      <c r="E200" t="s">
        <v>297</v>
      </c>
      <c r="G200" t="s">
        <v>624</v>
      </c>
      <c r="H200" t="s">
        <v>597</v>
      </c>
    </row>
    <row r="201" spans="1:8" x14ac:dyDescent="0.25">
      <c r="A201" t="s">
        <v>231</v>
      </c>
      <c r="B201" t="s">
        <v>247</v>
      </c>
      <c r="D201" t="s">
        <v>295</v>
      </c>
      <c r="E201" t="s">
        <v>298</v>
      </c>
      <c r="G201" t="s">
        <v>625</v>
      </c>
      <c r="H201" t="s">
        <v>598</v>
      </c>
    </row>
    <row r="202" spans="1:8" x14ac:dyDescent="0.25">
      <c r="A202" t="s">
        <v>231</v>
      </c>
      <c r="B202" t="s">
        <v>248</v>
      </c>
      <c r="D202" t="s">
        <v>293</v>
      </c>
      <c r="E202" t="s">
        <v>300</v>
      </c>
      <c r="F202" t="s">
        <v>299</v>
      </c>
      <c r="G202" t="s">
        <v>602</v>
      </c>
      <c r="H202" t="s">
        <v>595</v>
      </c>
    </row>
    <row r="203" spans="1:8" x14ac:dyDescent="0.25">
      <c r="A203" t="s">
        <v>231</v>
      </c>
      <c r="B203" t="s">
        <v>249</v>
      </c>
      <c r="D203" t="s">
        <v>295</v>
      </c>
      <c r="E203" t="s">
        <v>296</v>
      </c>
      <c r="G203" t="s">
        <v>607</v>
      </c>
      <c r="H203" t="s">
        <v>596</v>
      </c>
    </row>
    <row r="204" spans="1:8" x14ac:dyDescent="0.25">
      <c r="A204" t="s">
        <v>231</v>
      </c>
      <c r="B204" t="s">
        <v>250</v>
      </c>
      <c r="D204" t="s">
        <v>295</v>
      </c>
      <c r="E204" t="s">
        <v>297</v>
      </c>
      <c r="G204" t="s">
        <v>624</v>
      </c>
      <c r="H204" t="s">
        <v>597</v>
      </c>
    </row>
    <row r="205" spans="1:8" x14ac:dyDescent="0.25">
      <c r="A205" t="s">
        <v>231</v>
      </c>
      <c r="B205" t="s">
        <v>251</v>
      </c>
      <c r="D205" t="s">
        <v>295</v>
      </c>
      <c r="E205" t="s">
        <v>298</v>
      </c>
      <c r="G205" t="s">
        <v>625</v>
      </c>
      <c r="H205" t="s">
        <v>598</v>
      </c>
    </row>
    <row r="206" spans="1:8" x14ac:dyDescent="0.25">
      <c r="A206" t="s">
        <v>231</v>
      </c>
      <c r="B206" t="s">
        <v>252</v>
      </c>
      <c r="D206" t="s">
        <v>293</v>
      </c>
      <c r="E206" t="s">
        <v>300</v>
      </c>
      <c r="F206" t="s">
        <v>299</v>
      </c>
      <c r="G206" t="s">
        <v>602</v>
      </c>
      <c r="H206" t="s">
        <v>595</v>
      </c>
    </row>
    <row r="207" spans="1:8" x14ac:dyDescent="0.25">
      <c r="A207" t="s">
        <v>231</v>
      </c>
      <c r="B207" t="s">
        <v>253</v>
      </c>
      <c r="D207" t="s">
        <v>295</v>
      </c>
      <c r="E207" t="s">
        <v>296</v>
      </c>
      <c r="G207" t="s">
        <v>607</v>
      </c>
      <c r="H207" t="s">
        <v>596</v>
      </c>
    </row>
    <row r="208" spans="1:8" x14ac:dyDescent="0.25">
      <c r="A208" t="s">
        <v>231</v>
      </c>
      <c r="B208" t="s">
        <v>254</v>
      </c>
      <c r="D208" t="s">
        <v>295</v>
      </c>
      <c r="E208" t="s">
        <v>297</v>
      </c>
      <c r="G208" t="s">
        <v>624</v>
      </c>
      <c r="H208" t="s">
        <v>597</v>
      </c>
    </row>
    <row r="209" spans="1:9" x14ac:dyDescent="0.25">
      <c r="A209" t="s">
        <v>231</v>
      </c>
      <c r="B209" t="s">
        <v>255</v>
      </c>
      <c r="D209" t="s">
        <v>295</v>
      </c>
      <c r="E209" t="s">
        <v>298</v>
      </c>
      <c r="G209" t="s">
        <v>625</v>
      </c>
      <c r="H209" t="s">
        <v>598</v>
      </c>
    </row>
    <row r="210" spans="1:9" x14ac:dyDescent="0.25">
      <c r="A210" t="s">
        <v>520</v>
      </c>
      <c r="B210" t="s">
        <v>633</v>
      </c>
      <c r="C210" s="20" t="s">
        <v>44</v>
      </c>
      <c r="E210" t="s">
        <v>633</v>
      </c>
      <c r="G210" t="s">
        <v>607</v>
      </c>
      <c r="H210" t="s">
        <v>522</v>
      </c>
      <c r="I210" t="s">
        <v>522</v>
      </c>
    </row>
    <row r="211" spans="1:9" x14ac:dyDescent="0.25">
      <c r="A211" t="s">
        <v>520</v>
      </c>
      <c r="B211" t="s">
        <v>634</v>
      </c>
      <c r="C211" s="20" t="s">
        <v>44</v>
      </c>
      <c r="E211" t="s">
        <v>634</v>
      </c>
      <c r="G211" t="s">
        <v>635</v>
      </c>
      <c r="H211" t="s">
        <v>523</v>
      </c>
      <c r="I211" t="s">
        <v>523</v>
      </c>
    </row>
  </sheetData>
  <autoFilter ref="A1:A211" xr:uid="{00000000-0009-0000-0000-000000000000}"/>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6"/>
  <sheetViews>
    <sheetView workbookViewId="0">
      <pane ySplit="1" topLeftCell="A230" activePane="bottomLeft" state="frozen"/>
      <selection pane="bottomLeft" activeCell="B41" sqref="B41"/>
    </sheetView>
  </sheetViews>
  <sheetFormatPr defaultRowHeight="15" x14ac:dyDescent="0.25"/>
  <cols>
    <col min="1" max="1" width="27.28515625" bestFit="1" customWidth="1"/>
    <col min="2" max="2" width="53.85546875" bestFit="1" customWidth="1"/>
    <col min="3" max="3" width="11.5703125" bestFit="1" customWidth="1"/>
    <col min="4" max="4" width="42.42578125" bestFit="1" customWidth="1"/>
    <col min="5" max="5" width="37.140625" bestFit="1" customWidth="1"/>
    <col min="6" max="6" width="39.7109375" customWidth="1"/>
    <col min="7" max="7" width="86.85546875" customWidth="1"/>
  </cols>
  <sheetData>
    <row r="1" spans="1:7" x14ac:dyDescent="0.25">
      <c r="A1" t="s">
        <v>0</v>
      </c>
      <c r="B1" t="s">
        <v>1</v>
      </c>
      <c r="C1" t="s">
        <v>14</v>
      </c>
      <c r="D1" t="s">
        <v>2</v>
      </c>
      <c r="E1" t="s">
        <v>3</v>
      </c>
      <c r="F1" t="s">
        <v>301</v>
      </c>
      <c r="G1" t="s">
        <v>217</v>
      </c>
    </row>
    <row r="2" spans="1:7" x14ac:dyDescent="0.25">
      <c r="A2" t="s">
        <v>13</v>
      </c>
      <c r="B2" t="s">
        <v>46</v>
      </c>
      <c r="C2">
        <v>1</v>
      </c>
    </row>
    <row r="3" spans="1:7" x14ac:dyDescent="0.25">
      <c r="A3" t="s">
        <v>4</v>
      </c>
      <c r="B3" t="s">
        <v>6</v>
      </c>
      <c r="C3">
        <v>2</v>
      </c>
      <c r="D3" t="s">
        <v>167</v>
      </c>
      <c r="E3" t="s">
        <v>6</v>
      </c>
      <c r="G3" t="s">
        <v>302</v>
      </c>
    </row>
    <row r="4" spans="1:7" x14ac:dyDescent="0.25">
      <c r="A4" t="s">
        <v>4</v>
      </c>
      <c r="B4" t="s">
        <v>11</v>
      </c>
      <c r="D4" t="s">
        <v>7</v>
      </c>
      <c r="E4" t="s">
        <v>11</v>
      </c>
    </row>
    <row r="5" spans="1:7" x14ac:dyDescent="0.25">
      <c r="A5" t="s">
        <v>4</v>
      </c>
      <c r="B5" t="s">
        <v>12</v>
      </c>
      <c r="D5" t="s">
        <v>7</v>
      </c>
      <c r="E5" t="s">
        <v>12</v>
      </c>
    </row>
    <row r="6" spans="1:7" x14ac:dyDescent="0.25">
      <c r="A6" t="s">
        <v>4</v>
      </c>
      <c r="B6" t="s">
        <v>50</v>
      </c>
      <c r="D6" t="s">
        <v>167</v>
      </c>
      <c r="E6" t="s">
        <v>50</v>
      </c>
      <c r="G6" t="s">
        <v>303</v>
      </c>
    </row>
    <row r="7" spans="1:7" x14ac:dyDescent="0.25">
      <c r="A7" t="s">
        <v>4</v>
      </c>
      <c r="B7" t="s">
        <v>51</v>
      </c>
      <c r="D7" t="s">
        <v>167</v>
      </c>
      <c r="E7" t="s">
        <v>51</v>
      </c>
      <c r="G7" t="s">
        <v>304</v>
      </c>
    </row>
    <row r="8" spans="1:7" x14ac:dyDescent="0.25">
      <c r="A8" t="s">
        <v>4</v>
      </c>
      <c r="B8" t="s">
        <v>120</v>
      </c>
      <c r="D8" t="s">
        <v>167</v>
      </c>
      <c r="E8" t="s">
        <v>120</v>
      </c>
      <c r="G8" t="s">
        <v>305</v>
      </c>
    </row>
    <row r="9" spans="1:7" x14ac:dyDescent="0.25">
      <c r="A9" t="s">
        <v>4</v>
      </c>
      <c r="B9" t="s">
        <v>52</v>
      </c>
      <c r="D9" t="s">
        <v>167</v>
      </c>
      <c r="E9" t="s">
        <v>52</v>
      </c>
      <c r="G9" t="s">
        <v>306</v>
      </c>
    </row>
    <row r="10" spans="1:7" x14ac:dyDescent="0.25">
      <c r="A10" t="s">
        <v>4</v>
      </c>
      <c r="B10" t="s">
        <v>61</v>
      </c>
      <c r="D10" t="s">
        <v>167</v>
      </c>
      <c r="E10" t="s">
        <v>61</v>
      </c>
      <c r="G10" t="s">
        <v>307</v>
      </c>
    </row>
    <row r="11" spans="1:7" x14ac:dyDescent="0.25">
      <c r="A11" t="s">
        <v>4</v>
      </c>
      <c r="B11" t="s">
        <v>174</v>
      </c>
      <c r="D11" t="s">
        <v>167</v>
      </c>
      <c r="E11" t="s">
        <v>5</v>
      </c>
      <c r="F11" t="s">
        <v>173</v>
      </c>
    </row>
    <row r="12" spans="1:7" x14ac:dyDescent="0.25">
      <c r="A12" t="s">
        <v>4</v>
      </c>
      <c r="B12" t="s">
        <v>113</v>
      </c>
      <c r="D12" t="s">
        <v>167</v>
      </c>
      <c r="E12" t="s">
        <v>113</v>
      </c>
      <c r="F12" t="s">
        <v>171</v>
      </c>
    </row>
    <row r="13" spans="1:7" x14ac:dyDescent="0.25">
      <c r="A13" t="s">
        <v>4</v>
      </c>
      <c r="B13" t="s">
        <v>114</v>
      </c>
      <c r="D13" t="s">
        <v>167</v>
      </c>
      <c r="E13" t="s">
        <v>114</v>
      </c>
      <c r="F13" t="s">
        <v>170</v>
      </c>
    </row>
    <row r="14" spans="1:7" x14ac:dyDescent="0.25">
      <c r="A14" t="s">
        <v>4</v>
      </c>
      <c r="B14" t="s">
        <v>155</v>
      </c>
      <c r="D14" t="s">
        <v>167</v>
      </c>
      <c r="E14" t="s">
        <v>155</v>
      </c>
      <c r="G14" t="s">
        <v>308</v>
      </c>
    </row>
    <row r="15" spans="1:7" x14ac:dyDescent="0.25">
      <c r="A15" t="s">
        <v>4</v>
      </c>
      <c r="B15" t="s">
        <v>156</v>
      </c>
      <c r="D15" t="s">
        <v>167</v>
      </c>
      <c r="E15" t="s">
        <v>156</v>
      </c>
      <c r="G15" t="s">
        <v>309</v>
      </c>
    </row>
    <row r="16" spans="1:7" x14ac:dyDescent="0.25">
      <c r="A16" t="s">
        <v>4</v>
      </c>
      <c r="B16" t="s">
        <v>157</v>
      </c>
      <c r="D16" t="s">
        <v>167</v>
      </c>
      <c r="E16" t="s">
        <v>157</v>
      </c>
    </row>
    <row r="17" spans="1:7" x14ac:dyDescent="0.25">
      <c r="A17" t="s">
        <v>4</v>
      </c>
      <c r="B17" t="s">
        <v>158</v>
      </c>
      <c r="D17" t="s">
        <v>167</v>
      </c>
      <c r="E17" t="s">
        <v>158</v>
      </c>
      <c r="F17" t="s">
        <v>172</v>
      </c>
    </row>
    <row r="18" spans="1:7" x14ac:dyDescent="0.25">
      <c r="A18" t="s">
        <v>4</v>
      </c>
      <c r="B18" t="s">
        <v>115</v>
      </c>
      <c r="D18" t="s">
        <v>167</v>
      </c>
      <c r="E18" t="s">
        <v>115</v>
      </c>
      <c r="G18" t="s">
        <v>310</v>
      </c>
    </row>
    <row r="19" spans="1:7" x14ac:dyDescent="0.25">
      <c r="A19" t="s">
        <v>4</v>
      </c>
      <c r="B19" t="s">
        <v>123</v>
      </c>
      <c r="D19" t="s">
        <v>167</v>
      </c>
      <c r="E19" t="s">
        <v>123</v>
      </c>
      <c r="G19" t="s">
        <v>311</v>
      </c>
    </row>
    <row r="20" spans="1:7" x14ac:dyDescent="0.25">
      <c r="A20" t="s">
        <v>4</v>
      </c>
      <c r="B20" t="s">
        <v>124</v>
      </c>
      <c r="D20" t="s">
        <v>167</v>
      </c>
      <c r="E20" t="s">
        <v>124</v>
      </c>
      <c r="G20" t="s">
        <v>312</v>
      </c>
    </row>
    <row r="21" spans="1:7" x14ac:dyDescent="0.25">
      <c r="A21" t="s">
        <v>4</v>
      </c>
      <c r="B21" t="s">
        <v>125</v>
      </c>
      <c r="D21" t="s">
        <v>167</v>
      </c>
      <c r="E21" t="s">
        <v>125</v>
      </c>
      <c r="G21" t="s">
        <v>313</v>
      </c>
    </row>
    <row r="22" spans="1:7" x14ac:dyDescent="0.25">
      <c r="A22" t="s">
        <v>4</v>
      </c>
      <c r="B22" t="s">
        <v>175</v>
      </c>
      <c r="D22" t="s">
        <v>268</v>
      </c>
      <c r="E22" t="s">
        <v>269</v>
      </c>
      <c r="F22" t="s">
        <v>183</v>
      </c>
    </row>
    <row r="23" spans="1:7" x14ac:dyDescent="0.25">
      <c r="A23" t="s">
        <v>4</v>
      </c>
      <c r="B23" t="s">
        <v>176</v>
      </c>
      <c r="D23" t="s">
        <v>268</v>
      </c>
      <c r="E23" t="s">
        <v>269</v>
      </c>
      <c r="F23" t="s">
        <v>184</v>
      </c>
    </row>
    <row r="24" spans="1:7" x14ac:dyDescent="0.25">
      <c r="A24" t="s">
        <v>4</v>
      </c>
      <c r="B24" t="s">
        <v>177</v>
      </c>
      <c r="D24" t="s">
        <v>268</v>
      </c>
      <c r="E24" t="s">
        <v>269</v>
      </c>
      <c r="F24" t="s">
        <v>185</v>
      </c>
    </row>
    <row r="25" spans="1:7" x14ac:dyDescent="0.25">
      <c r="A25" t="s">
        <v>4</v>
      </c>
      <c r="B25" t="s">
        <v>178</v>
      </c>
      <c r="D25" t="s">
        <v>268</v>
      </c>
      <c r="E25" t="s">
        <v>269</v>
      </c>
      <c r="F25" t="s">
        <v>186</v>
      </c>
    </row>
    <row r="26" spans="1:7" x14ac:dyDescent="0.25">
      <c r="A26" t="s">
        <v>4</v>
      </c>
      <c r="B26" t="s">
        <v>179</v>
      </c>
      <c r="D26" t="s">
        <v>268</v>
      </c>
      <c r="E26" t="s">
        <v>269</v>
      </c>
      <c r="F26" t="s">
        <v>187</v>
      </c>
    </row>
    <row r="27" spans="1:7" x14ac:dyDescent="0.25">
      <c r="A27" t="s">
        <v>4</v>
      </c>
      <c r="B27" t="s">
        <v>180</v>
      </c>
      <c r="D27" t="s">
        <v>268</v>
      </c>
      <c r="E27" t="s">
        <v>269</v>
      </c>
      <c r="F27" t="s">
        <v>188</v>
      </c>
    </row>
    <row r="28" spans="1:7" x14ac:dyDescent="0.25">
      <c r="A28" t="s">
        <v>4</v>
      </c>
      <c r="B28" t="s">
        <v>181</v>
      </c>
      <c r="D28" t="s">
        <v>268</v>
      </c>
      <c r="E28" t="s">
        <v>269</v>
      </c>
      <c r="F28" t="s">
        <v>189</v>
      </c>
    </row>
    <row r="29" spans="1:7" x14ac:dyDescent="0.25">
      <c r="A29" t="s">
        <v>4</v>
      </c>
      <c r="B29" t="s">
        <v>182</v>
      </c>
      <c r="D29" t="s">
        <v>268</v>
      </c>
      <c r="E29" t="s">
        <v>269</v>
      </c>
      <c r="F29" t="s">
        <v>190</v>
      </c>
    </row>
    <row r="30" spans="1:7" x14ac:dyDescent="0.25">
      <c r="A30" s="9" t="s">
        <v>389</v>
      </c>
      <c r="B30" s="9" t="s">
        <v>390</v>
      </c>
      <c r="C30" s="9"/>
      <c r="D30" s="9" t="s">
        <v>268</v>
      </c>
      <c r="E30" s="9" t="s">
        <v>395</v>
      </c>
      <c r="F30" s="9" t="s">
        <v>396</v>
      </c>
    </row>
    <row r="31" spans="1:7" x14ac:dyDescent="0.25">
      <c r="A31" s="9" t="s">
        <v>389</v>
      </c>
      <c r="B31" s="9" t="s">
        <v>391</v>
      </c>
      <c r="C31" s="9"/>
      <c r="D31" s="9" t="s">
        <v>393</v>
      </c>
      <c r="E31" s="9" t="s">
        <v>394</v>
      </c>
      <c r="F31" s="9"/>
    </row>
    <row r="32" spans="1:7" x14ac:dyDescent="0.25">
      <c r="A32" s="9" t="s">
        <v>389</v>
      </c>
      <c r="B32" s="9" t="s">
        <v>392</v>
      </c>
      <c r="C32" s="9"/>
      <c r="D32" s="9" t="s">
        <v>268</v>
      </c>
      <c r="E32" s="9" t="s">
        <v>269</v>
      </c>
      <c r="F32" s="9"/>
    </row>
    <row r="33" spans="1:7" x14ac:dyDescent="0.25">
      <c r="A33" t="s">
        <v>8</v>
      </c>
      <c r="B33" t="s">
        <v>53</v>
      </c>
      <c r="D33" t="s">
        <v>167</v>
      </c>
      <c r="E33" t="s">
        <v>53</v>
      </c>
      <c r="G33" t="s">
        <v>314</v>
      </c>
    </row>
    <row r="34" spans="1:7" x14ac:dyDescent="0.25">
      <c r="A34" t="s">
        <v>8</v>
      </c>
      <c r="B34" t="s">
        <v>54</v>
      </c>
      <c r="D34" t="s">
        <v>167</v>
      </c>
      <c r="E34" t="s">
        <v>54</v>
      </c>
    </row>
    <row r="35" spans="1:7" ht="120" x14ac:dyDescent="0.25">
      <c r="A35" t="s">
        <v>8</v>
      </c>
      <c r="B35" t="s">
        <v>151</v>
      </c>
      <c r="D35" t="s">
        <v>167</v>
      </c>
      <c r="E35" t="s">
        <v>151</v>
      </c>
      <c r="G35" s="8" t="s">
        <v>357</v>
      </c>
    </row>
    <row r="36" spans="1:7" x14ac:dyDescent="0.25">
      <c r="A36" t="s">
        <v>8</v>
      </c>
      <c r="B36" t="s">
        <v>152</v>
      </c>
      <c r="D36" t="s">
        <v>167</v>
      </c>
      <c r="E36" t="s">
        <v>152</v>
      </c>
    </row>
    <row r="37" spans="1:7" x14ac:dyDescent="0.25">
      <c r="A37" t="s">
        <v>8</v>
      </c>
      <c r="B37" t="s">
        <v>55</v>
      </c>
      <c r="D37" t="s">
        <v>167</v>
      </c>
      <c r="E37" t="s">
        <v>55</v>
      </c>
      <c r="G37" t="s">
        <v>315</v>
      </c>
    </row>
    <row r="38" spans="1:7" x14ac:dyDescent="0.25">
      <c r="A38" t="s">
        <v>8</v>
      </c>
      <c r="B38" t="s">
        <v>56</v>
      </c>
      <c r="D38" t="s">
        <v>167</v>
      </c>
      <c r="E38" t="s">
        <v>56</v>
      </c>
      <c r="G38" t="s">
        <v>316</v>
      </c>
    </row>
    <row r="39" spans="1:7" x14ac:dyDescent="0.25">
      <c r="A39" t="s">
        <v>8</v>
      </c>
      <c r="B39" t="s">
        <v>74</v>
      </c>
      <c r="D39" t="s">
        <v>167</v>
      </c>
      <c r="E39" t="s">
        <v>74</v>
      </c>
      <c r="G39" t="s">
        <v>317</v>
      </c>
    </row>
    <row r="40" spans="1:7" x14ac:dyDescent="0.25">
      <c r="A40" t="s">
        <v>8</v>
      </c>
      <c r="B40" t="s">
        <v>75</v>
      </c>
      <c r="D40" t="s">
        <v>167</v>
      </c>
      <c r="E40" t="s">
        <v>75</v>
      </c>
      <c r="G40" t="s">
        <v>318</v>
      </c>
    </row>
    <row r="41" spans="1:7" x14ac:dyDescent="0.25">
      <c r="A41" t="s">
        <v>8</v>
      </c>
      <c r="B41" t="s">
        <v>57</v>
      </c>
      <c r="D41" t="s">
        <v>167</v>
      </c>
      <c r="E41" t="s">
        <v>57</v>
      </c>
      <c r="G41" t="s">
        <v>319</v>
      </c>
    </row>
    <row r="42" spans="1:7" x14ac:dyDescent="0.25">
      <c r="A42" t="s">
        <v>8</v>
      </c>
      <c r="B42" t="s">
        <v>58</v>
      </c>
      <c r="D42" t="s">
        <v>167</v>
      </c>
      <c r="E42" t="s">
        <v>58</v>
      </c>
      <c r="G42" t="s">
        <v>320</v>
      </c>
    </row>
    <row r="43" spans="1:7" x14ac:dyDescent="0.25">
      <c r="A43" t="s">
        <v>8</v>
      </c>
      <c r="B43" t="s">
        <v>59</v>
      </c>
      <c r="D43" t="s">
        <v>167</v>
      </c>
      <c r="E43" t="s">
        <v>59</v>
      </c>
      <c r="G43" t="s">
        <v>321</v>
      </c>
    </row>
    <row r="44" spans="1:7" x14ac:dyDescent="0.25">
      <c r="A44" t="s">
        <v>8</v>
      </c>
      <c r="B44" t="s">
        <v>60</v>
      </c>
      <c r="D44" t="s">
        <v>167</v>
      </c>
      <c r="E44" t="s">
        <v>60</v>
      </c>
      <c r="G44" t="s">
        <v>322</v>
      </c>
    </row>
    <row r="45" spans="1:7" x14ac:dyDescent="0.25">
      <c r="A45" t="s">
        <v>8</v>
      </c>
      <c r="B45" t="s">
        <v>62</v>
      </c>
      <c r="D45" t="s">
        <v>167</v>
      </c>
      <c r="E45" t="s">
        <v>62</v>
      </c>
      <c r="G45" t="s">
        <v>323</v>
      </c>
    </row>
    <row r="46" spans="1:7" x14ac:dyDescent="0.25">
      <c r="A46" t="s">
        <v>8</v>
      </c>
      <c r="B46" t="s">
        <v>63</v>
      </c>
      <c r="D46" t="s">
        <v>167</v>
      </c>
      <c r="E46" t="s">
        <v>63</v>
      </c>
      <c r="G46" t="s">
        <v>324</v>
      </c>
    </row>
    <row r="47" spans="1:7" x14ac:dyDescent="0.25">
      <c r="A47" t="s">
        <v>8</v>
      </c>
      <c r="B47" t="s">
        <v>64</v>
      </c>
      <c r="D47" t="s">
        <v>167</v>
      </c>
      <c r="E47" t="s">
        <v>64</v>
      </c>
      <c r="G47" t="s">
        <v>325</v>
      </c>
    </row>
    <row r="48" spans="1:7" x14ac:dyDescent="0.25">
      <c r="A48" t="s">
        <v>8</v>
      </c>
      <c r="B48" t="s">
        <v>65</v>
      </c>
      <c r="D48" t="s">
        <v>167</v>
      </c>
      <c r="E48" t="s">
        <v>65</v>
      </c>
      <c r="G48" t="s">
        <v>326</v>
      </c>
    </row>
    <row r="49" spans="1:7" x14ac:dyDescent="0.25">
      <c r="A49" t="s">
        <v>8</v>
      </c>
      <c r="B49" t="s">
        <v>66</v>
      </c>
      <c r="D49" t="s">
        <v>167</v>
      </c>
      <c r="E49" t="s">
        <v>66</v>
      </c>
      <c r="G49" t="s">
        <v>327</v>
      </c>
    </row>
    <row r="50" spans="1:7" x14ac:dyDescent="0.25">
      <c r="A50" t="s">
        <v>8</v>
      </c>
      <c r="B50" t="s">
        <v>67</v>
      </c>
      <c r="D50" t="s">
        <v>167</v>
      </c>
      <c r="E50" t="s">
        <v>67</v>
      </c>
      <c r="G50" t="s">
        <v>328</v>
      </c>
    </row>
    <row r="51" spans="1:7" x14ac:dyDescent="0.25">
      <c r="A51" t="s">
        <v>8</v>
      </c>
      <c r="B51" t="s">
        <v>86</v>
      </c>
      <c r="D51" t="s">
        <v>167</v>
      </c>
      <c r="E51" t="s">
        <v>86</v>
      </c>
    </row>
    <row r="52" spans="1:7" x14ac:dyDescent="0.25">
      <c r="A52" t="s">
        <v>8</v>
      </c>
      <c r="B52" t="s">
        <v>87</v>
      </c>
      <c r="D52" t="s">
        <v>167</v>
      </c>
      <c r="E52" t="s">
        <v>87</v>
      </c>
    </row>
    <row r="53" spans="1:7" x14ac:dyDescent="0.25">
      <c r="A53" t="s">
        <v>8</v>
      </c>
      <c r="B53" t="s">
        <v>9</v>
      </c>
      <c r="D53" t="s">
        <v>167</v>
      </c>
      <c r="E53" t="s">
        <v>9</v>
      </c>
    </row>
    <row r="54" spans="1:7" x14ac:dyDescent="0.25">
      <c r="A54" t="s">
        <v>8</v>
      </c>
      <c r="B54" t="s">
        <v>91</v>
      </c>
      <c r="D54" t="s">
        <v>167</v>
      </c>
      <c r="E54" t="s">
        <v>91</v>
      </c>
      <c r="G54" t="s">
        <v>330</v>
      </c>
    </row>
    <row r="55" spans="1:7" x14ac:dyDescent="0.25">
      <c r="A55" t="s">
        <v>8</v>
      </c>
      <c r="B55" t="s">
        <v>119</v>
      </c>
      <c r="D55" t="s">
        <v>167</v>
      </c>
      <c r="E55" t="s">
        <v>119</v>
      </c>
    </row>
    <row r="56" spans="1:7" x14ac:dyDescent="0.25">
      <c r="A56" t="s">
        <v>8</v>
      </c>
      <c r="B56" t="s">
        <v>10</v>
      </c>
      <c r="D56" t="s">
        <v>167</v>
      </c>
      <c r="E56" t="s">
        <v>10</v>
      </c>
      <c r="G56" t="s">
        <v>329</v>
      </c>
    </row>
    <row r="57" spans="1:7" x14ac:dyDescent="0.25">
      <c r="A57" t="s">
        <v>8</v>
      </c>
      <c r="B57" t="s">
        <v>103</v>
      </c>
      <c r="D57" t="s">
        <v>167</v>
      </c>
      <c r="E57" t="s">
        <v>103</v>
      </c>
      <c r="G57" t="s">
        <v>333</v>
      </c>
    </row>
    <row r="58" spans="1:7" x14ac:dyDescent="0.25">
      <c r="A58" t="s">
        <v>8</v>
      </c>
      <c r="B58" t="s">
        <v>104</v>
      </c>
      <c r="D58" t="s">
        <v>167</v>
      </c>
      <c r="E58" t="s">
        <v>104</v>
      </c>
      <c r="G58" t="s">
        <v>334</v>
      </c>
    </row>
    <row r="59" spans="1:7" x14ac:dyDescent="0.25">
      <c r="A59" t="s">
        <v>8</v>
      </c>
      <c r="B59" t="s">
        <v>105</v>
      </c>
      <c r="D59" t="s">
        <v>167</v>
      </c>
      <c r="E59" t="s">
        <v>105</v>
      </c>
      <c r="G59" t="s">
        <v>335</v>
      </c>
    </row>
    <row r="60" spans="1:7" x14ac:dyDescent="0.25">
      <c r="A60" t="s">
        <v>8</v>
      </c>
      <c r="B60" t="s">
        <v>456</v>
      </c>
      <c r="D60" t="s">
        <v>270</v>
      </c>
      <c r="E60" t="s">
        <v>456</v>
      </c>
    </row>
    <row r="61" spans="1:7" x14ac:dyDescent="0.25">
      <c r="A61" t="s">
        <v>8</v>
      </c>
      <c r="B61" t="s">
        <v>106</v>
      </c>
      <c r="D61" t="s">
        <v>167</v>
      </c>
      <c r="E61" t="s">
        <v>106</v>
      </c>
      <c r="G61" t="s">
        <v>336</v>
      </c>
    </row>
    <row r="62" spans="1:7" x14ac:dyDescent="0.25">
      <c r="A62" t="s">
        <v>8</v>
      </c>
      <c r="B62" t="s">
        <v>107</v>
      </c>
      <c r="D62" t="s">
        <v>167</v>
      </c>
      <c r="E62" t="s">
        <v>107</v>
      </c>
      <c r="G62" t="s">
        <v>337</v>
      </c>
    </row>
    <row r="63" spans="1:7" x14ac:dyDescent="0.25">
      <c r="A63" t="s">
        <v>8</v>
      </c>
      <c r="B63" t="s">
        <v>108</v>
      </c>
      <c r="D63" t="s">
        <v>167</v>
      </c>
      <c r="E63" t="s">
        <v>108</v>
      </c>
      <c r="G63" t="s">
        <v>338</v>
      </c>
    </row>
    <row r="64" spans="1:7" x14ac:dyDescent="0.25">
      <c r="A64" t="s">
        <v>8</v>
      </c>
      <c r="B64" t="s">
        <v>117</v>
      </c>
      <c r="D64" t="s">
        <v>167</v>
      </c>
      <c r="E64" t="s">
        <v>117</v>
      </c>
    </row>
    <row r="65" spans="1:7" x14ac:dyDescent="0.25">
      <c r="A65" t="s">
        <v>8</v>
      </c>
      <c r="B65" t="s">
        <v>118</v>
      </c>
      <c r="D65" t="s">
        <v>167</v>
      </c>
      <c r="E65" t="s">
        <v>118</v>
      </c>
    </row>
    <row r="66" spans="1:7" x14ac:dyDescent="0.25">
      <c r="A66" t="s">
        <v>8</v>
      </c>
      <c r="B66" t="s">
        <v>131</v>
      </c>
      <c r="D66" t="s">
        <v>167</v>
      </c>
      <c r="E66" t="s">
        <v>131</v>
      </c>
    </row>
    <row r="67" spans="1:7" x14ac:dyDescent="0.25">
      <c r="A67" t="s">
        <v>8</v>
      </c>
      <c r="B67" t="s">
        <v>455</v>
      </c>
      <c r="D67" t="s">
        <v>270</v>
      </c>
      <c r="E67" t="s">
        <v>455</v>
      </c>
    </row>
    <row r="68" spans="1:7" x14ac:dyDescent="0.25">
      <c r="A68" t="s">
        <v>8</v>
      </c>
      <c r="B68" t="s">
        <v>164</v>
      </c>
      <c r="D68" t="s">
        <v>167</v>
      </c>
      <c r="E68" t="s">
        <v>164</v>
      </c>
    </row>
    <row r="69" spans="1:7" ht="60" x14ac:dyDescent="0.25">
      <c r="A69" t="s">
        <v>8</v>
      </c>
      <c r="B69" t="s">
        <v>101</v>
      </c>
      <c r="D69" t="s">
        <v>167</v>
      </c>
      <c r="E69" t="s">
        <v>101</v>
      </c>
      <c r="G69" s="8" t="s">
        <v>331</v>
      </c>
    </row>
    <row r="70" spans="1:7" ht="60" x14ac:dyDescent="0.25">
      <c r="A70" t="s">
        <v>8</v>
      </c>
      <c r="B70" t="s">
        <v>102</v>
      </c>
      <c r="D70" t="s">
        <v>167</v>
      </c>
      <c r="E70" t="s">
        <v>102</v>
      </c>
      <c r="G70" s="8" t="s">
        <v>332</v>
      </c>
    </row>
    <row r="71" spans="1:7" ht="135" x14ac:dyDescent="0.25">
      <c r="A71" t="s">
        <v>8</v>
      </c>
      <c r="B71" t="s">
        <v>109</v>
      </c>
      <c r="D71" t="s">
        <v>167</v>
      </c>
      <c r="E71" t="s">
        <v>109</v>
      </c>
      <c r="G71" s="8" t="s">
        <v>339</v>
      </c>
    </row>
    <row r="72" spans="1:7" x14ac:dyDescent="0.25">
      <c r="A72" t="s">
        <v>8</v>
      </c>
      <c r="B72" t="s">
        <v>110</v>
      </c>
      <c r="D72" t="s">
        <v>167</v>
      </c>
      <c r="E72" t="s">
        <v>110</v>
      </c>
    </row>
    <row r="73" spans="1:7" ht="90" x14ac:dyDescent="0.25">
      <c r="A73" t="s">
        <v>8</v>
      </c>
      <c r="B73" t="s">
        <v>111</v>
      </c>
      <c r="D73" t="s">
        <v>167</v>
      </c>
      <c r="E73" t="s">
        <v>111</v>
      </c>
      <c r="G73" s="8" t="s">
        <v>340</v>
      </c>
    </row>
    <row r="74" spans="1:7" x14ac:dyDescent="0.25">
      <c r="A74" t="s">
        <v>8</v>
      </c>
      <c r="B74" t="s">
        <v>112</v>
      </c>
      <c r="D74" t="s">
        <v>167</v>
      </c>
      <c r="E74" t="s">
        <v>112</v>
      </c>
    </row>
    <row r="75" spans="1:7" x14ac:dyDescent="0.25">
      <c r="A75" t="s">
        <v>8</v>
      </c>
      <c r="B75" t="s">
        <v>116</v>
      </c>
      <c r="D75" t="s">
        <v>167</v>
      </c>
      <c r="E75" t="s">
        <v>116</v>
      </c>
      <c r="G75" t="s">
        <v>341</v>
      </c>
    </row>
    <row r="76" spans="1:7" x14ac:dyDescent="0.25">
      <c r="A76" t="s">
        <v>8</v>
      </c>
      <c r="B76" t="s">
        <v>126</v>
      </c>
      <c r="D76" t="s">
        <v>167</v>
      </c>
      <c r="E76" t="s">
        <v>126</v>
      </c>
      <c r="G76" t="s">
        <v>342</v>
      </c>
    </row>
    <row r="77" spans="1:7" x14ac:dyDescent="0.25">
      <c r="A77" t="s">
        <v>8</v>
      </c>
      <c r="B77" t="s">
        <v>127</v>
      </c>
      <c r="D77" t="s">
        <v>167</v>
      </c>
      <c r="E77" t="s">
        <v>127</v>
      </c>
      <c r="G77" t="s">
        <v>343</v>
      </c>
    </row>
    <row r="78" spans="1:7" x14ac:dyDescent="0.25">
      <c r="A78" t="s">
        <v>8</v>
      </c>
      <c r="B78" t="s">
        <v>128</v>
      </c>
      <c r="D78" t="s">
        <v>167</v>
      </c>
      <c r="E78" t="s">
        <v>128</v>
      </c>
    </row>
    <row r="79" spans="1:7" ht="90" x14ac:dyDescent="0.25">
      <c r="A79" t="s">
        <v>8</v>
      </c>
      <c r="B79" t="s">
        <v>129</v>
      </c>
      <c r="D79" t="s">
        <v>167</v>
      </c>
      <c r="E79" t="s">
        <v>129</v>
      </c>
      <c r="G79" s="8" t="s">
        <v>344</v>
      </c>
    </row>
    <row r="80" spans="1:7" x14ac:dyDescent="0.25">
      <c r="A80" t="s">
        <v>8</v>
      </c>
      <c r="B80" t="s">
        <v>130</v>
      </c>
      <c r="D80" t="s">
        <v>167</v>
      </c>
      <c r="E80" t="s">
        <v>130</v>
      </c>
    </row>
    <row r="81" spans="1:7" ht="105" x14ac:dyDescent="0.25">
      <c r="A81" t="s">
        <v>8</v>
      </c>
      <c r="B81" t="s">
        <v>132</v>
      </c>
      <c r="D81" t="s">
        <v>167</v>
      </c>
      <c r="E81" t="s">
        <v>132</v>
      </c>
      <c r="G81" s="8" t="s">
        <v>345</v>
      </c>
    </row>
    <row r="82" spans="1:7" x14ac:dyDescent="0.25">
      <c r="A82" t="s">
        <v>8</v>
      </c>
      <c r="B82" t="s">
        <v>133</v>
      </c>
      <c r="D82" t="s">
        <v>167</v>
      </c>
      <c r="E82" t="s">
        <v>133</v>
      </c>
    </row>
    <row r="83" spans="1:7" x14ac:dyDescent="0.25">
      <c r="A83" t="s">
        <v>8</v>
      </c>
      <c r="B83" t="s">
        <v>134</v>
      </c>
      <c r="D83" t="s">
        <v>167</v>
      </c>
      <c r="E83" t="s">
        <v>134</v>
      </c>
      <c r="G83" t="s">
        <v>346</v>
      </c>
    </row>
    <row r="84" spans="1:7" x14ac:dyDescent="0.25">
      <c r="A84" t="s">
        <v>8</v>
      </c>
      <c r="B84" t="s">
        <v>135</v>
      </c>
      <c r="D84" t="s">
        <v>167</v>
      </c>
      <c r="E84" t="s">
        <v>135</v>
      </c>
      <c r="G84" t="s">
        <v>348</v>
      </c>
    </row>
    <row r="85" spans="1:7" x14ac:dyDescent="0.25">
      <c r="A85" t="s">
        <v>8</v>
      </c>
      <c r="B85" t="s">
        <v>136</v>
      </c>
      <c r="D85" t="s">
        <v>167</v>
      </c>
      <c r="E85" t="s">
        <v>136</v>
      </c>
      <c r="G85" t="s">
        <v>347</v>
      </c>
    </row>
    <row r="86" spans="1:7" x14ac:dyDescent="0.25">
      <c r="A86" t="s">
        <v>8</v>
      </c>
      <c r="B86" t="s">
        <v>137</v>
      </c>
      <c r="D86" t="s">
        <v>167</v>
      </c>
      <c r="E86" t="s">
        <v>137</v>
      </c>
      <c r="G86" t="s">
        <v>349</v>
      </c>
    </row>
    <row r="87" spans="1:7" x14ac:dyDescent="0.25">
      <c r="A87" t="s">
        <v>8</v>
      </c>
      <c r="B87" t="s">
        <v>138</v>
      </c>
      <c r="D87" t="s">
        <v>167</v>
      </c>
      <c r="E87" t="s">
        <v>138</v>
      </c>
      <c r="G87" t="s">
        <v>350</v>
      </c>
    </row>
    <row r="88" spans="1:7" x14ac:dyDescent="0.25">
      <c r="A88" t="s">
        <v>8</v>
      </c>
      <c r="B88" t="s">
        <v>139</v>
      </c>
      <c r="D88" t="s">
        <v>167</v>
      </c>
      <c r="E88" t="s">
        <v>139</v>
      </c>
    </row>
    <row r="89" spans="1:7" ht="390" x14ac:dyDescent="0.25">
      <c r="A89" t="s">
        <v>8</v>
      </c>
      <c r="B89" t="s">
        <v>140</v>
      </c>
      <c r="D89" t="s">
        <v>167</v>
      </c>
      <c r="E89" t="s">
        <v>140</v>
      </c>
      <c r="G89" s="8" t="s">
        <v>351</v>
      </c>
    </row>
    <row r="90" spans="1:7" x14ac:dyDescent="0.25">
      <c r="A90" t="s">
        <v>8</v>
      </c>
      <c r="B90" t="s">
        <v>141</v>
      </c>
      <c r="D90" t="s">
        <v>167</v>
      </c>
      <c r="E90" t="s">
        <v>141</v>
      </c>
    </row>
    <row r="91" spans="1:7" ht="105" x14ac:dyDescent="0.25">
      <c r="A91" t="s">
        <v>8</v>
      </c>
      <c r="B91" t="s">
        <v>142</v>
      </c>
      <c r="D91" t="s">
        <v>167</v>
      </c>
      <c r="E91" t="s">
        <v>142</v>
      </c>
      <c r="G91" s="8" t="s">
        <v>352</v>
      </c>
    </row>
    <row r="92" spans="1:7" x14ac:dyDescent="0.25">
      <c r="A92" t="s">
        <v>8</v>
      </c>
      <c r="B92" t="s">
        <v>143</v>
      </c>
      <c r="D92" t="s">
        <v>167</v>
      </c>
      <c r="E92" t="s">
        <v>143</v>
      </c>
    </row>
    <row r="93" spans="1:7" ht="45" x14ac:dyDescent="0.25">
      <c r="A93" t="s">
        <v>8</v>
      </c>
      <c r="B93" t="s">
        <v>144</v>
      </c>
      <c r="D93" t="s">
        <v>167</v>
      </c>
      <c r="E93" t="s">
        <v>144</v>
      </c>
      <c r="G93" s="8" t="s">
        <v>353</v>
      </c>
    </row>
    <row r="94" spans="1:7" x14ac:dyDescent="0.25">
      <c r="A94" t="s">
        <v>8</v>
      </c>
      <c r="B94" t="s">
        <v>145</v>
      </c>
      <c r="D94" t="s">
        <v>167</v>
      </c>
      <c r="E94" t="s">
        <v>145</v>
      </c>
      <c r="G94" t="s">
        <v>354</v>
      </c>
    </row>
    <row r="95" spans="1:7" x14ac:dyDescent="0.25">
      <c r="A95" t="s">
        <v>8</v>
      </c>
      <c r="B95" t="s">
        <v>146</v>
      </c>
      <c r="D95" t="s">
        <v>167</v>
      </c>
      <c r="E95" t="s">
        <v>146</v>
      </c>
    </row>
    <row r="96" spans="1:7" x14ac:dyDescent="0.25">
      <c r="A96" t="s">
        <v>8</v>
      </c>
      <c r="B96" t="s">
        <v>147</v>
      </c>
      <c r="D96" t="s">
        <v>167</v>
      </c>
      <c r="E96" t="s">
        <v>147</v>
      </c>
      <c r="G96" t="s">
        <v>355</v>
      </c>
    </row>
    <row r="97" spans="1:7" x14ac:dyDescent="0.25">
      <c r="A97" t="s">
        <v>8</v>
      </c>
      <c r="B97" t="s">
        <v>148</v>
      </c>
      <c r="D97" t="s">
        <v>167</v>
      </c>
      <c r="E97" t="s">
        <v>148</v>
      </c>
    </row>
    <row r="98" spans="1:7" x14ac:dyDescent="0.25">
      <c r="A98" t="s">
        <v>8</v>
      </c>
      <c r="B98" t="s">
        <v>149</v>
      </c>
      <c r="D98" t="s">
        <v>167</v>
      </c>
      <c r="E98" t="s">
        <v>149</v>
      </c>
      <c r="G98" t="s">
        <v>356</v>
      </c>
    </row>
    <row r="99" spans="1:7" x14ac:dyDescent="0.25">
      <c r="A99" t="s">
        <v>8</v>
      </c>
      <c r="B99" t="s">
        <v>150</v>
      </c>
      <c r="D99" t="s">
        <v>167</v>
      </c>
      <c r="E99" t="s">
        <v>150</v>
      </c>
    </row>
    <row r="100" spans="1:7" ht="45" x14ac:dyDescent="0.25">
      <c r="A100" t="s">
        <v>8</v>
      </c>
      <c r="B100" t="s">
        <v>121</v>
      </c>
      <c r="D100" t="s">
        <v>167</v>
      </c>
      <c r="E100" t="s">
        <v>121</v>
      </c>
      <c r="G100" s="8" t="s">
        <v>358</v>
      </c>
    </row>
    <row r="101" spans="1:7" x14ac:dyDescent="0.25">
      <c r="A101" t="s">
        <v>8</v>
      </c>
      <c r="B101" t="s">
        <v>122</v>
      </c>
      <c r="D101" t="s">
        <v>167</v>
      </c>
      <c r="E101" t="s">
        <v>122</v>
      </c>
    </row>
    <row r="102" spans="1:7" ht="90" x14ac:dyDescent="0.25">
      <c r="A102" t="s">
        <v>8</v>
      </c>
      <c r="B102" t="s">
        <v>153</v>
      </c>
      <c r="D102" t="s">
        <v>167</v>
      </c>
      <c r="E102" t="s">
        <v>153</v>
      </c>
      <c r="G102" s="8" t="s">
        <v>359</v>
      </c>
    </row>
    <row r="103" spans="1:7" x14ac:dyDescent="0.25">
      <c r="A103" t="s">
        <v>8</v>
      </c>
      <c r="B103" t="s">
        <v>154</v>
      </c>
      <c r="D103" t="s">
        <v>167</v>
      </c>
      <c r="E103" t="s">
        <v>154</v>
      </c>
    </row>
    <row r="104" spans="1:7" x14ac:dyDescent="0.25">
      <c r="A104" t="s">
        <v>8</v>
      </c>
      <c r="B104" t="s">
        <v>159</v>
      </c>
      <c r="D104" t="s">
        <v>167</v>
      </c>
      <c r="E104" t="s">
        <v>159</v>
      </c>
      <c r="G104" t="s">
        <v>204</v>
      </c>
    </row>
    <row r="105" spans="1:7" x14ac:dyDescent="0.25">
      <c r="A105" t="s">
        <v>8</v>
      </c>
      <c r="B105" t="s">
        <v>160</v>
      </c>
      <c r="D105" t="s">
        <v>167</v>
      </c>
      <c r="E105" t="s">
        <v>160</v>
      </c>
    </row>
    <row r="106" spans="1:7" x14ac:dyDescent="0.25">
      <c r="A106" t="s">
        <v>8</v>
      </c>
      <c r="B106" t="s">
        <v>162</v>
      </c>
      <c r="D106" t="s">
        <v>167</v>
      </c>
      <c r="E106" t="s">
        <v>162</v>
      </c>
    </row>
    <row r="107" spans="1:7" x14ac:dyDescent="0.25">
      <c r="A107" t="s">
        <v>8</v>
      </c>
      <c r="B107" t="s">
        <v>163</v>
      </c>
      <c r="D107" t="s">
        <v>167</v>
      </c>
      <c r="E107" t="s">
        <v>163</v>
      </c>
    </row>
    <row r="108" spans="1:7" x14ac:dyDescent="0.25">
      <c r="A108" t="s">
        <v>8</v>
      </c>
      <c r="B108" t="s">
        <v>165</v>
      </c>
      <c r="D108" t="s">
        <v>167</v>
      </c>
      <c r="E108" t="s">
        <v>165</v>
      </c>
    </row>
    <row r="109" spans="1:7" x14ac:dyDescent="0.25">
      <c r="A109" t="s">
        <v>8</v>
      </c>
      <c r="B109" t="s">
        <v>166</v>
      </c>
      <c r="D109" t="s">
        <v>167</v>
      </c>
      <c r="E109" t="s">
        <v>166</v>
      </c>
    </row>
    <row r="110" spans="1:7" ht="150" x14ac:dyDescent="0.25">
      <c r="A110" t="s">
        <v>8</v>
      </c>
      <c r="B110" t="s">
        <v>205</v>
      </c>
      <c r="D110" t="s">
        <v>270</v>
      </c>
      <c r="E110" t="s">
        <v>205</v>
      </c>
      <c r="G110" s="8" t="s">
        <v>206</v>
      </c>
    </row>
    <row r="111" spans="1:7" ht="150" x14ac:dyDescent="0.25">
      <c r="A111" t="s">
        <v>8</v>
      </c>
      <c r="B111" t="s">
        <v>207</v>
      </c>
      <c r="D111" t="s">
        <v>271</v>
      </c>
      <c r="E111" t="s">
        <v>207</v>
      </c>
      <c r="G111" s="8" t="s">
        <v>208</v>
      </c>
    </row>
    <row r="112" spans="1:7" x14ac:dyDescent="0.25">
      <c r="A112" t="s">
        <v>8</v>
      </c>
      <c r="B112" t="s">
        <v>209</v>
      </c>
      <c r="D112" t="s">
        <v>270</v>
      </c>
      <c r="E112" t="s">
        <v>209</v>
      </c>
      <c r="G112" t="s">
        <v>210</v>
      </c>
    </row>
    <row r="113" spans="1:7" x14ac:dyDescent="0.25">
      <c r="A113" t="s">
        <v>8</v>
      </c>
      <c r="B113" t="s">
        <v>211</v>
      </c>
      <c r="D113" t="s">
        <v>272</v>
      </c>
      <c r="E113" t="s">
        <v>211</v>
      </c>
      <c r="G113" t="s">
        <v>212</v>
      </c>
    </row>
    <row r="114" spans="1:7" x14ac:dyDescent="0.25">
      <c r="A114" t="s">
        <v>8</v>
      </c>
      <c r="B114" t="s">
        <v>215</v>
      </c>
      <c r="D114" t="s">
        <v>270</v>
      </c>
      <c r="E114" t="s">
        <v>215</v>
      </c>
      <c r="G114" t="s">
        <v>216</v>
      </c>
    </row>
    <row r="115" spans="1:7" x14ac:dyDescent="0.25">
      <c r="A115" t="s">
        <v>8</v>
      </c>
      <c r="B115" t="s">
        <v>213</v>
      </c>
      <c r="D115" t="s">
        <v>270</v>
      </c>
      <c r="E115" t="s">
        <v>213</v>
      </c>
      <c r="G115" t="s">
        <v>214</v>
      </c>
    </row>
    <row r="116" spans="1:7" x14ac:dyDescent="0.25">
      <c r="A116" t="s">
        <v>8</v>
      </c>
      <c r="B116" t="s">
        <v>457</v>
      </c>
      <c r="D116" t="s">
        <v>270</v>
      </c>
      <c r="E116" t="s">
        <v>457</v>
      </c>
    </row>
    <row r="117" spans="1:7" x14ac:dyDescent="0.25">
      <c r="A117" t="s">
        <v>8</v>
      </c>
      <c r="B117" t="s">
        <v>458</v>
      </c>
      <c r="D117" t="s">
        <v>270</v>
      </c>
      <c r="E117" t="s">
        <v>458</v>
      </c>
    </row>
    <row r="118" spans="1:7" x14ac:dyDescent="0.25">
      <c r="A118" t="s">
        <v>8</v>
      </c>
      <c r="B118" t="s">
        <v>459</v>
      </c>
      <c r="D118" t="s">
        <v>270</v>
      </c>
      <c r="E118" t="s">
        <v>459</v>
      </c>
    </row>
    <row r="119" spans="1:7" x14ac:dyDescent="0.25">
      <c r="A119" t="s">
        <v>8</v>
      </c>
      <c r="B119" t="s">
        <v>460</v>
      </c>
      <c r="D119" t="s">
        <v>270</v>
      </c>
      <c r="E119" t="s">
        <v>460</v>
      </c>
    </row>
    <row r="120" spans="1:7" x14ac:dyDescent="0.25">
      <c r="A120" t="s">
        <v>8</v>
      </c>
      <c r="B120" t="s">
        <v>461</v>
      </c>
      <c r="D120" t="s">
        <v>270</v>
      </c>
      <c r="E120" t="s">
        <v>461</v>
      </c>
    </row>
    <row r="121" spans="1:7" x14ac:dyDescent="0.25">
      <c r="A121" t="s">
        <v>8</v>
      </c>
      <c r="B121" t="s">
        <v>462</v>
      </c>
      <c r="D121" t="s">
        <v>270</v>
      </c>
      <c r="E121" t="s">
        <v>462</v>
      </c>
    </row>
    <row r="122" spans="1:7" x14ac:dyDescent="0.25">
      <c r="A122" t="s">
        <v>8</v>
      </c>
      <c r="B122" t="s">
        <v>463</v>
      </c>
      <c r="D122" t="s">
        <v>270</v>
      </c>
      <c r="E122" t="s">
        <v>463</v>
      </c>
    </row>
    <row r="123" spans="1:7" x14ac:dyDescent="0.25">
      <c r="A123" t="s">
        <v>8</v>
      </c>
      <c r="B123" t="s">
        <v>464</v>
      </c>
      <c r="D123" t="s">
        <v>270</v>
      </c>
      <c r="E123" t="s">
        <v>464</v>
      </c>
    </row>
    <row r="124" spans="1:7" x14ac:dyDescent="0.25">
      <c r="A124" t="s">
        <v>8</v>
      </c>
      <c r="B124" t="s">
        <v>465</v>
      </c>
      <c r="D124" t="s">
        <v>270</v>
      </c>
      <c r="E124" t="s">
        <v>465</v>
      </c>
    </row>
    <row r="125" spans="1:7" x14ac:dyDescent="0.25">
      <c r="A125" t="s">
        <v>8</v>
      </c>
      <c r="B125" t="s">
        <v>466</v>
      </c>
      <c r="D125" t="s">
        <v>270</v>
      </c>
      <c r="E125" t="s">
        <v>466</v>
      </c>
    </row>
    <row r="126" spans="1:7" x14ac:dyDescent="0.25">
      <c r="A126" t="s">
        <v>8</v>
      </c>
      <c r="B126" t="s">
        <v>467</v>
      </c>
      <c r="D126" t="s">
        <v>270</v>
      </c>
      <c r="E126" t="s">
        <v>467</v>
      </c>
    </row>
    <row r="127" spans="1:7" x14ac:dyDescent="0.25">
      <c r="A127" t="s">
        <v>8</v>
      </c>
      <c r="B127" t="s">
        <v>468</v>
      </c>
      <c r="D127" t="s">
        <v>270</v>
      </c>
      <c r="E127" t="s">
        <v>468</v>
      </c>
    </row>
    <row r="128" spans="1:7" x14ac:dyDescent="0.25">
      <c r="A128" t="s">
        <v>8</v>
      </c>
      <c r="B128" t="s">
        <v>469</v>
      </c>
      <c r="D128" t="s">
        <v>270</v>
      </c>
      <c r="E128" t="s">
        <v>469</v>
      </c>
    </row>
    <row r="129" spans="1:7" x14ac:dyDescent="0.25">
      <c r="A129" t="s">
        <v>8</v>
      </c>
      <c r="B129" t="s">
        <v>470</v>
      </c>
      <c r="D129" t="s">
        <v>270</v>
      </c>
      <c r="E129" t="s">
        <v>470</v>
      </c>
    </row>
    <row r="130" spans="1:7" x14ac:dyDescent="0.25">
      <c r="A130" t="s">
        <v>168</v>
      </c>
      <c r="B130" t="s">
        <v>68</v>
      </c>
      <c r="D130" t="s">
        <v>167</v>
      </c>
      <c r="E130" t="s">
        <v>68</v>
      </c>
      <c r="G130" t="s">
        <v>360</v>
      </c>
    </row>
    <row r="131" spans="1:7" x14ac:dyDescent="0.25">
      <c r="A131" t="s">
        <v>168</v>
      </c>
      <c r="B131" t="s">
        <v>69</v>
      </c>
      <c r="D131" t="s">
        <v>167</v>
      </c>
      <c r="E131" t="s">
        <v>69</v>
      </c>
      <c r="G131" t="s">
        <v>361</v>
      </c>
    </row>
    <row r="132" spans="1:7" x14ac:dyDescent="0.25">
      <c r="A132" t="s">
        <v>168</v>
      </c>
      <c r="B132" t="s">
        <v>92</v>
      </c>
      <c r="D132" t="s">
        <v>167</v>
      </c>
      <c r="E132" t="s">
        <v>92</v>
      </c>
      <c r="G132" t="s">
        <v>362</v>
      </c>
    </row>
    <row r="133" spans="1:7" x14ac:dyDescent="0.25">
      <c r="A133" t="s">
        <v>168</v>
      </c>
      <c r="B133" t="s">
        <v>93</v>
      </c>
      <c r="D133" t="s">
        <v>167</v>
      </c>
      <c r="E133" t="s">
        <v>93</v>
      </c>
      <c r="G133" t="s">
        <v>363</v>
      </c>
    </row>
    <row r="134" spans="1:7" x14ac:dyDescent="0.25">
      <c r="A134" t="s">
        <v>168</v>
      </c>
      <c r="B134" t="s">
        <v>70</v>
      </c>
      <c r="D134" t="s">
        <v>167</v>
      </c>
      <c r="E134" t="s">
        <v>70</v>
      </c>
      <c r="G134" t="s">
        <v>366</v>
      </c>
    </row>
    <row r="135" spans="1:7" x14ac:dyDescent="0.25">
      <c r="A135" t="s">
        <v>168</v>
      </c>
      <c r="B135" t="s">
        <v>71</v>
      </c>
      <c r="D135" t="s">
        <v>167</v>
      </c>
      <c r="E135" t="s">
        <v>71</v>
      </c>
      <c r="G135" t="s">
        <v>367</v>
      </c>
    </row>
    <row r="136" spans="1:7" x14ac:dyDescent="0.25">
      <c r="A136" t="s">
        <v>168</v>
      </c>
      <c r="B136" t="s">
        <v>94</v>
      </c>
      <c r="D136" t="s">
        <v>167</v>
      </c>
      <c r="E136" t="s">
        <v>94</v>
      </c>
      <c r="G136" t="s">
        <v>364</v>
      </c>
    </row>
    <row r="137" spans="1:7" x14ac:dyDescent="0.25">
      <c r="A137" t="s">
        <v>168</v>
      </c>
      <c r="B137" t="s">
        <v>95</v>
      </c>
      <c r="D137" t="s">
        <v>167</v>
      </c>
      <c r="E137" t="s">
        <v>95</v>
      </c>
      <c r="G137" t="s">
        <v>365</v>
      </c>
    </row>
    <row r="138" spans="1:7" x14ac:dyDescent="0.25">
      <c r="A138" t="s">
        <v>168</v>
      </c>
      <c r="B138" t="s">
        <v>96</v>
      </c>
      <c r="D138" t="s">
        <v>167</v>
      </c>
      <c r="E138" t="s">
        <v>96</v>
      </c>
      <c r="G138" t="s">
        <v>370</v>
      </c>
    </row>
    <row r="139" spans="1:7" x14ac:dyDescent="0.25">
      <c r="A139" t="s">
        <v>168</v>
      </c>
      <c r="B139" t="s">
        <v>97</v>
      </c>
      <c r="D139" t="s">
        <v>167</v>
      </c>
      <c r="E139" t="s">
        <v>97</v>
      </c>
      <c r="G139" t="s">
        <v>371</v>
      </c>
    </row>
    <row r="140" spans="1:7" x14ac:dyDescent="0.25">
      <c r="A140" t="s">
        <v>168</v>
      </c>
      <c r="B140" t="s">
        <v>72</v>
      </c>
      <c r="D140" t="s">
        <v>167</v>
      </c>
      <c r="E140" t="s">
        <v>72</v>
      </c>
      <c r="G140" t="s">
        <v>368</v>
      </c>
    </row>
    <row r="141" spans="1:7" x14ac:dyDescent="0.25">
      <c r="A141" t="s">
        <v>168</v>
      </c>
      <c r="B141" t="s">
        <v>73</v>
      </c>
      <c r="D141" t="s">
        <v>167</v>
      </c>
      <c r="E141" t="s">
        <v>73</v>
      </c>
      <c r="G141" t="s">
        <v>369</v>
      </c>
    </row>
    <row r="142" spans="1:7" x14ac:dyDescent="0.25">
      <c r="A142" t="s">
        <v>168</v>
      </c>
      <c r="B142" t="s">
        <v>77</v>
      </c>
      <c r="D142" t="s">
        <v>167</v>
      </c>
      <c r="E142" t="s">
        <v>77</v>
      </c>
      <c r="G142" t="s">
        <v>373</v>
      </c>
    </row>
    <row r="143" spans="1:7" x14ac:dyDescent="0.25">
      <c r="A143" t="s">
        <v>168</v>
      </c>
      <c r="B143" t="s">
        <v>78</v>
      </c>
      <c r="D143" t="s">
        <v>167</v>
      </c>
      <c r="E143" t="s">
        <v>78</v>
      </c>
      <c r="G143" t="s">
        <v>374</v>
      </c>
    </row>
    <row r="144" spans="1:7" x14ac:dyDescent="0.25">
      <c r="A144" t="s">
        <v>168</v>
      </c>
      <c r="B144" t="s">
        <v>79</v>
      </c>
      <c r="D144" t="s">
        <v>167</v>
      </c>
      <c r="E144" t="s">
        <v>79</v>
      </c>
      <c r="G144" t="s">
        <v>375</v>
      </c>
    </row>
    <row r="145" spans="1:7" x14ac:dyDescent="0.25">
      <c r="A145" t="s">
        <v>168</v>
      </c>
      <c r="B145" t="s">
        <v>98</v>
      </c>
      <c r="D145" t="s">
        <v>167</v>
      </c>
      <c r="E145" t="s">
        <v>98</v>
      </c>
      <c r="G145" t="s">
        <v>372</v>
      </c>
    </row>
    <row r="146" spans="1:7" x14ac:dyDescent="0.25">
      <c r="A146" t="s">
        <v>168</v>
      </c>
      <c r="B146" t="s">
        <v>80</v>
      </c>
      <c r="D146" t="s">
        <v>167</v>
      </c>
      <c r="E146" t="s">
        <v>80</v>
      </c>
      <c r="G146" t="s">
        <v>376</v>
      </c>
    </row>
    <row r="147" spans="1:7" x14ac:dyDescent="0.25">
      <c r="A147" t="s">
        <v>168</v>
      </c>
      <c r="B147" t="s">
        <v>81</v>
      </c>
      <c r="D147" t="s">
        <v>167</v>
      </c>
      <c r="E147" t="s">
        <v>81</v>
      </c>
      <c r="G147" t="s">
        <v>377</v>
      </c>
    </row>
    <row r="148" spans="1:7" x14ac:dyDescent="0.25">
      <c r="A148" t="s">
        <v>168</v>
      </c>
      <c r="B148" t="s">
        <v>82</v>
      </c>
      <c r="D148" t="s">
        <v>167</v>
      </c>
      <c r="E148" t="s">
        <v>82</v>
      </c>
      <c r="G148" t="s">
        <v>378</v>
      </c>
    </row>
    <row r="149" spans="1:7" x14ac:dyDescent="0.25">
      <c r="A149" t="s">
        <v>168</v>
      </c>
      <c r="B149" t="s">
        <v>99</v>
      </c>
      <c r="D149" t="s">
        <v>167</v>
      </c>
      <c r="E149" t="s">
        <v>99</v>
      </c>
      <c r="G149" t="s">
        <v>379</v>
      </c>
    </row>
    <row r="150" spans="1:7" x14ac:dyDescent="0.25">
      <c r="A150" t="s">
        <v>168</v>
      </c>
      <c r="B150" t="s">
        <v>83</v>
      </c>
      <c r="D150" t="s">
        <v>167</v>
      </c>
      <c r="E150" t="s">
        <v>83</v>
      </c>
      <c r="G150" t="s">
        <v>380</v>
      </c>
    </row>
    <row r="151" spans="1:7" x14ac:dyDescent="0.25">
      <c r="A151" t="s">
        <v>168</v>
      </c>
      <c r="B151" t="s">
        <v>84</v>
      </c>
      <c r="D151" t="s">
        <v>167</v>
      </c>
      <c r="E151" t="s">
        <v>84</v>
      </c>
      <c r="G151" t="s">
        <v>381</v>
      </c>
    </row>
    <row r="152" spans="1:7" x14ac:dyDescent="0.25">
      <c r="A152" t="s">
        <v>168</v>
      </c>
      <c r="B152" t="s">
        <v>85</v>
      </c>
      <c r="D152" t="s">
        <v>167</v>
      </c>
      <c r="E152" t="s">
        <v>85</v>
      </c>
      <c r="G152" t="s">
        <v>382</v>
      </c>
    </row>
    <row r="153" spans="1:7" x14ac:dyDescent="0.25">
      <c r="A153" t="s">
        <v>168</v>
      </c>
      <c r="B153" t="s">
        <v>100</v>
      </c>
      <c r="D153" t="s">
        <v>167</v>
      </c>
      <c r="E153" t="s">
        <v>100</v>
      </c>
      <c r="G153" t="s">
        <v>386</v>
      </c>
    </row>
    <row r="154" spans="1:7" x14ac:dyDescent="0.25">
      <c r="A154" s="7" t="s">
        <v>168</v>
      </c>
      <c r="B154" t="s">
        <v>88</v>
      </c>
      <c r="D154" t="s">
        <v>167</v>
      </c>
      <c r="E154" t="s">
        <v>88</v>
      </c>
      <c r="G154" t="s">
        <v>383</v>
      </c>
    </row>
    <row r="155" spans="1:7" x14ac:dyDescent="0.25">
      <c r="A155" s="7" t="s">
        <v>168</v>
      </c>
      <c r="B155" t="s">
        <v>89</v>
      </c>
      <c r="D155" t="s">
        <v>167</v>
      </c>
      <c r="E155" t="s">
        <v>89</v>
      </c>
      <c r="G155" t="s">
        <v>384</v>
      </c>
    </row>
    <row r="156" spans="1:7" x14ac:dyDescent="0.25">
      <c r="A156" s="7" t="s">
        <v>168</v>
      </c>
      <c r="B156" t="s">
        <v>90</v>
      </c>
      <c r="D156" t="s">
        <v>167</v>
      </c>
      <c r="E156" t="s">
        <v>90</v>
      </c>
      <c r="G156" t="s">
        <v>385</v>
      </c>
    </row>
    <row r="157" spans="1:7" x14ac:dyDescent="0.25">
      <c r="A157" s="9" t="s">
        <v>397</v>
      </c>
      <c r="B157" s="9" t="s">
        <v>399</v>
      </c>
      <c r="C157" s="9"/>
      <c r="D157" s="9" t="s">
        <v>398</v>
      </c>
      <c r="E157" s="9" t="s">
        <v>399</v>
      </c>
      <c r="F157" s="9" t="s">
        <v>410</v>
      </c>
    </row>
    <row r="158" spans="1:7" x14ac:dyDescent="0.25">
      <c r="A158" s="9" t="s">
        <v>397</v>
      </c>
      <c r="B158" s="9" t="s">
        <v>401</v>
      </c>
      <c r="C158" s="9"/>
      <c r="D158" s="9" t="s">
        <v>400</v>
      </c>
      <c r="E158" s="9" t="s">
        <v>401</v>
      </c>
      <c r="F158" s="9"/>
    </row>
    <row r="159" spans="1:7" x14ac:dyDescent="0.25">
      <c r="A159" s="9" t="s">
        <v>397</v>
      </c>
      <c r="B159" s="9" t="s">
        <v>407</v>
      </c>
      <c r="C159" s="9"/>
      <c r="D159" s="9" t="s">
        <v>398</v>
      </c>
      <c r="E159" s="9" t="s">
        <v>407</v>
      </c>
      <c r="F159" s="9"/>
    </row>
    <row r="160" spans="1:7" x14ac:dyDescent="0.25">
      <c r="A160" s="9" t="s">
        <v>397</v>
      </c>
      <c r="B160" s="9" t="s">
        <v>408</v>
      </c>
      <c r="C160" s="9"/>
      <c r="D160" s="9" t="s">
        <v>398</v>
      </c>
      <c r="E160" s="9" t="s">
        <v>409</v>
      </c>
      <c r="F160" s="9"/>
    </row>
    <row r="161" spans="1:7" x14ac:dyDescent="0.25">
      <c r="A161" s="9" t="s">
        <v>397</v>
      </c>
      <c r="B161" s="9" t="s">
        <v>402</v>
      </c>
      <c r="C161" s="9"/>
      <c r="D161" s="9" t="s">
        <v>403</v>
      </c>
      <c r="E161" s="9" t="s">
        <v>402</v>
      </c>
      <c r="F161" s="9"/>
    </row>
    <row r="162" spans="1:7" x14ac:dyDescent="0.25">
      <c r="A162" s="9" t="s">
        <v>397</v>
      </c>
      <c r="B162" s="9" t="s">
        <v>404</v>
      </c>
      <c r="C162" s="9"/>
      <c r="D162" s="9" t="s">
        <v>403</v>
      </c>
      <c r="E162" s="9" t="s">
        <v>404</v>
      </c>
      <c r="F162" s="9"/>
    </row>
    <row r="163" spans="1:7" x14ac:dyDescent="0.25">
      <c r="A163" s="9" t="s">
        <v>397</v>
      </c>
      <c r="B163" s="9" t="s">
        <v>405</v>
      </c>
      <c r="C163" s="9"/>
      <c r="D163" s="9" t="s">
        <v>403</v>
      </c>
      <c r="E163" s="9" t="s">
        <v>405</v>
      </c>
      <c r="F163" s="9"/>
    </row>
    <row r="164" spans="1:7" x14ac:dyDescent="0.25">
      <c r="A164" s="9" t="s">
        <v>397</v>
      </c>
      <c r="B164" s="9" t="s">
        <v>406</v>
      </c>
      <c r="C164" s="9"/>
      <c r="D164" s="9" t="s">
        <v>403</v>
      </c>
      <c r="E164" s="9" t="s">
        <v>406</v>
      </c>
      <c r="F164" s="9"/>
    </row>
    <row r="165" spans="1:7" x14ac:dyDescent="0.25">
      <c r="A165" t="s">
        <v>169</v>
      </c>
      <c r="B165" t="s">
        <v>76</v>
      </c>
      <c r="D165" t="s">
        <v>167</v>
      </c>
      <c r="E165" t="s">
        <v>76</v>
      </c>
      <c r="F165" t="s">
        <v>273</v>
      </c>
      <c r="G165" t="s">
        <v>387</v>
      </c>
    </row>
    <row r="166" spans="1:7" x14ac:dyDescent="0.25">
      <c r="A166" t="s">
        <v>169</v>
      </c>
      <c r="B166" t="s">
        <v>220</v>
      </c>
      <c r="D166" t="s">
        <v>167</v>
      </c>
      <c r="E166" t="s">
        <v>51</v>
      </c>
    </row>
    <row r="167" spans="1:7" x14ac:dyDescent="0.25">
      <c r="A167" t="s">
        <v>169</v>
      </c>
      <c r="B167" t="s">
        <v>221</v>
      </c>
      <c r="D167" t="s">
        <v>167</v>
      </c>
      <c r="E167" t="s">
        <v>52</v>
      </c>
    </row>
    <row r="168" spans="1:7" ht="105" x14ac:dyDescent="0.25">
      <c r="A168" t="s">
        <v>169</v>
      </c>
      <c r="B168" t="s">
        <v>161</v>
      </c>
      <c r="D168" t="s">
        <v>167</v>
      </c>
      <c r="E168" t="s">
        <v>161</v>
      </c>
      <c r="F168" t="s">
        <v>273</v>
      </c>
      <c r="G168" s="8" t="s">
        <v>388</v>
      </c>
    </row>
    <row r="169" spans="1:7" x14ac:dyDescent="0.25">
      <c r="A169" t="s">
        <v>169</v>
      </c>
      <c r="B169" t="s">
        <v>222</v>
      </c>
      <c r="D169" t="s">
        <v>167</v>
      </c>
      <c r="E169" t="s">
        <v>51</v>
      </c>
    </row>
    <row r="170" spans="1:7" x14ac:dyDescent="0.25">
      <c r="A170" t="s">
        <v>169</v>
      </c>
      <c r="B170" t="s">
        <v>223</v>
      </c>
      <c r="D170" t="s">
        <v>167</v>
      </c>
      <c r="E170" t="s">
        <v>52</v>
      </c>
    </row>
    <row r="171" spans="1:7" x14ac:dyDescent="0.25">
      <c r="A171" s="9" t="s">
        <v>411</v>
      </c>
      <c r="B171" s="9" t="s">
        <v>412</v>
      </c>
      <c r="C171" s="9"/>
      <c r="D171" s="9" t="s">
        <v>413</v>
      </c>
      <c r="E171" s="9" t="s">
        <v>412</v>
      </c>
      <c r="F171" s="9" t="s">
        <v>414</v>
      </c>
    </row>
    <row r="172" spans="1:7" x14ac:dyDescent="0.25">
      <c r="A172" s="9" t="s">
        <v>411</v>
      </c>
      <c r="B172" s="9" t="s">
        <v>415</v>
      </c>
      <c r="C172" s="9"/>
      <c r="D172" s="9" t="s">
        <v>416</v>
      </c>
      <c r="E172" s="9" t="s">
        <v>415</v>
      </c>
      <c r="F172" s="9"/>
    </row>
    <row r="173" spans="1:7" x14ac:dyDescent="0.25">
      <c r="A173" s="9" t="s">
        <v>411</v>
      </c>
      <c r="B173" s="9" t="s">
        <v>420</v>
      </c>
      <c r="C173" s="9"/>
      <c r="D173" s="9" t="s">
        <v>413</v>
      </c>
      <c r="E173" s="9" t="s">
        <v>46</v>
      </c>
      <c r="F173" s="9"/>
    </row>
    <row r="174" spans="1:7" x14ac:dyDescent="0.25">
      <c r="A174" s="9" t="s">
        <v>411</v>
      </c>
      <c r="B174" s="9" t="s">
        <v>417</v>
      </c>
      <c r="C174" s="9"/>
      <c r="D174" s="9" t="s">
        <v>167</v>
      </c>
      <c r="E174" s="9" t="s">
        <v>50</v>
      </c>
      <c r="F174" s="9"/>
    </row>
    <row r="175" spans="1:7" x14ac:dyDescent="0.25">
      <c r="A175" s="9" t="s">
        <v>411</v>
      </c>
      <c r="B175" s="9" t="s">
        <v>418</v>
      </c>
      <c r="C175" s="9"/>
      <c r="D175" s="9" t="s">
        <v>167</v>
      </c>
      <c r="E175" s="9" t="s">
        <v>51</v>
      </c>
      <c r="F175" s="9"/>
    </row>
    <row r="176" spans="1:7" x14ac:dyDescent="0.25">
      <c r="A176" s="9" t="s">
        <v>411</v>
      </c>
      <c r="B176" s="9" t="s">
        <v>419</v>
      </c>
      <c r="C176" s="9"/>
      <c r="D176" s="9" t="s">
        <v>167</v>
      </c>
      <c r="E176" s="9" t="s">
        <v>52</v>
      </c>
      <c r="F176" s="9"/>
    </row>
    <row r="177" spans="1:6" x14ac:dyDescent="0.25">
      <c r="A177" t="s">
        <v>218</v>
      </c>
      <c r="B177" t="s">
        <v>260</v>
      </c>
      <c r="D177" t="s">
        <v>287</v>
      </c>
      <c r="E177" t="s">
        <v>278</v>
      </c>
    </row>
    <row r="178" spans="1:6" x14ac:dyDescent="0.25">
      <c r="A178" t="s">
        <v>218</v>
      </c>
      <c r="B178" t="s">
        <v>261</v>
      </c>
      <c r="D178" t="s">
        <v>288</v>
      </c>
      <c r="E178" t="s">
        <v>281</v>
      </c>
    </row>
    <row r="179" spans="1:6" x14ac:dyDescent="0.25">
      <c r="A179" t="s">
        <v>218</v>
      </c>
      <c r="B179" t="s">
        <v>262</v>
      </c>
      <c r="D179" t="s">
        <v>287</v>
      </c>
      <c r="E179" t="s">
        <v>279</v>
      </c>
    </row>
    <row r="180" spans="1:6" x14ac:dyDescent="0.25">
      <c r="A180" t="s">
        <v>218</v>
      </c>
      <c r="B180" t="s">
        <v>263</v>
      </c>
      <c r="D180" t="s">
        <v>288</v>
      </c>
      <c r="E180" t="s">
        <v>281</v>
      </c>
    </row>
    <row r="181" spans="1:6" x14ac:dyDescent="0.25">
      <c r="A181" t="s">
        <v>218</v>
      </c>
      <c r="B181" t="s">
        <v>264</v>
      </c>
      <c r="D181" t="s">
        <v>287</v>
      </c>
      <c r="E181" t="s">
        <v>280</v>
      </c>
    </row>
    <row r="182" spans="1:6" x14ac:dyDescent="0.25">
      <c r="A182" t="s">
        <v>218</v>
      </c>
      <c r="B182" t="s">
        <v>265</v>
      </c>
      <c r="D182" t="s">
        <v>288</v>
      </c>
      <c r="E182" t="s">
        <v>281</v>
      </c>
    </row>
    <row r="183" spans="1:6" x14ac:dyDescent="0.25">
      <c r="A183" t="s">
        <v>218</v>
      </c>
      <c r="B183" t="s">
        <v>266</v>
      </c>
      <c r="D183" t="s">
        <v>274</v>
      </c>
      <c r="E183" t="s">
        <v>275</v>
      </c>
      <c r="F183" t="s">
        <v>276</v>
      </c>
    </row>
    <row r="184" spans="1:6" x14ac:dyDescent="0.25">
      <c r="A184" t="s">
        <v>218</v>
      </c>
      <c r="B184" t="s">
        <v>267</v>
      </c>
      <c r="D184" t="s">
        <v>288</v>
      </c>
      <c r="E184" t="s">
        <v>281</v>
      </c>
    </row>
    <row r="185" spans="1:6" x14ac:dyDescent="0.25">
      <c r="A185" t="s">
        <v>218</v>
      </c>
      <c r="B185" t="s">
        <v>256</v>
      </c>
      <c r="D185" t="s">
        <v>287</v>
      </c>
      <c r="E185" t="s">
        <v>280</v>
      </c>
    </row>
    <row r="186" spans="1:6" x14ac:dyDescent="0.25">
      <c r="A186" t="s">
        <v>218</v>
      </c>
      <c r="B186" t="s">
        <v>257</v>
      </c>
      <c r="D186" t="s">
        <v>288</v>
      </c>
      <c r="E186" t="s">
        <v>281</v>
      </c>
    </row>
    <row r="187" spans="1:6" x14ac:dyDescent="0.25">
      <c r="A187" t="s">
        <v>218</v>
      </c>
      <c r="B187" t="s">
        <v>258</v>
      </c>
      <c r="D187" t="s">
        <v>274</v>
      </c>
      <c r="E187" t="s">
        <v>275</v>
      </c>
      <c r="F187" t="s">
        <v>277</v>
      </c>
    </row>
    <row r="188" spans="1:6" x14ac:dyDescent="0.25">
      <c r="A188" t="s">
        <v>218</v>
      </c>
      <c r="B188" t="s">
        <v>259</v>
      </c>
      <c r="D188" t="s">
        <v>288</v>
      </c>
      <c r="E188" t="s">
        <v>281</v>
      </c>
    </row>
    <row r="189" spans="1:6" x14ac:dyDescent="0.25">
      <c r="A189" s="9" t="s">
        <v>421</v>
      </c>
      <c r="B189" s="9" t="s">
        <v>422</v>
      </c>
      <c r="C189" s="9"/>
      <c r="D189" s="9" t="s">
        <v>274</v>
      </c>
      <c r="E189" s="9" t="s">
        <v>422</v>
      </c>
      <c r="F189" s="9" t="s">
        <v>432</v>
      </c>
    </row>
    <row r="190" spans="1:6" x14ac:dyDescent="0.25">
      <c r="A190" s="9" t="s">
        <v>421</v>
      </c>
      <c r="B190" s="9" t="s">
        <v>423</v>
      </c>
      <c r="C190" s="9"/>
      <c r="D190" s="9" t="s">
        <v>274</v>
      </c>
      <c r="E190" s="9" t="s">
        <v>46</v>
      </c>
      <c r="F190" s="9"/>
    </row>
    <row r="191" spans="1:6" x14ac:dyDescent="0.25">
      <c r="A191" s="9" t="s">
        <v>421</v>
      </c>
      <c r="B191" s="9" t="s">
        <v>424</v>
      </c>
      <c r="C191" s="9"/>
      <c r="D191" s="9" t="s">
        <v>274</v>
      </c>
      <c r="E191" s="9" t="s">
        <v>275</v>
      </c>
      <c r="F191" s="9"/>
    </row>
    <row r="192" spans="1:6" x14ac:dyDescent="0.25">
      <c r="A192" s="9" t="s">
        <v>421</v>
      </c>
      <c r="B192" s="9" t="s">
        <v>425</v>
      </c>
      <c r="C192" s="9"/>
      <c r="D192" s="9" t="s">
        <v>288</v>
      </c>
      <c r="E192" s="9" t="s">
        <v>281</v>
      </c>
      <c r="F192" s="9"/>
    </row>
    <row r="193" spans="1:7" x14ac:dyDescent="0.25">
      <c r="A193" s="9" t="s">
        <v>421</v>
      </c>
      <c r="B193" s="9" t="s">
        <v>426</v>
      </c>
      <c r="C193" s="9"/>
      <c r="D193" s="9" t="s">
        <v>287</v>
      </c>
      <c r="E193" s="9" t="s">
        <v>280</v>
      </c>
      <c r="F193" s="9"/>
    </row>
    <row r="194" spans="1:7" x14ac:dyDescent="0.25">
      <c r="A194" s="9" t="s">
        <v>421</v>
      </c>
      <c r="B194" s="9" t="s">
        <v>427</v>
      </c>
      <c r="C194" s="9"/>
      <c r="D194" s="9" t="s">
        <v>288</v>
      </c>
      <c r="E194" s="9" t="s">
        <v>281</v>
      </c>
      <c r="F194" s="9"/>
    </row>
    <row r="195" spans="1:7" x14ac:dyDescent="0.25">
      <c r="A195" s="9" t="s">
        <v>421</v>
      </c>
      <c r="B195" s="9" t="s">
        <v>428</v>
      </c>
      <c r="C195" s="9"/>
      <c r="D195" s="9" t="s">
        <v>287</v>
      </c>
      <c r="E195" s="9" t="s">
        <v>279</v>
      </c>
      <c r="F195" s="9"/>
    </row>
    <row r="196" spans="1:7" x14ac:dyDescent="0.25">
      <c r="A196" s="9" t="s">
        <v>421</v>
      </c>
      <c r="B196" s="9" t="s">
        <v>429</v>
      </c>
      <c r="C196" s="9"/>
      <c r="D196" s="9" t="s">
        <v>288</v>
      </c>
      <c r="E196" s="9" t="s">
        <v>281</v>
      </c>
      <c r="F196" s="9"/>
    </row>
    <row r="197" spans="1:7" x14ac:dyDescent="0.25">
      <c r="A197" s="9" t="s">
        <v>421</v>
      </c>
      <c r="B197" s="9" t="s">
        <v>430</v>
      </c>
      <c r="C197" s="9"/>
      <c r="D197" s="9" t="s">
        <v>287</v>
      </c>
      <c r="E197" s="9" t="s">
        <v>278</v>
      </c>
      <c r="F197" s="9"/>
    </row>
    <row r="198" spans="1:7" x14ac:dyDescent="0.25">
      <c r="A198" s="9" t="s">
        <v>421</v>
      </c>
      <c r="B198" s="9" t="s">
        <v>431</v>
      </c>
      <c r="C198" s="9"/>
      <c r="D198" s="9" t="s">
        <v>288</v>
      </c>
      <c r="E198" s="9" t="s">
        <v>281</v>
      </c>
      <c r="F198" s="9"/>
    </row>
    <row r="199" spans="1:7" x14ac:dyDescent="0.25">
      <c r="A199" t="s">
        <v>219</v>
      </c>
      <c r="B199" t="s">
        <v>191</v>
      </c>
      <c r="D199" t="s">
        <v>289</v>
      </c>
      <c r="E199" t="s">
        <v>282</v>
      </c>
      <c r="F199" t="s">
        <v>283</v>
      </c>
      <c r="G199" t="s">
        <v>192</v>
      </c>
    </row>
    <row r="200" spans="1:7" x14ac:dyDescent="0.25">
      <c r="A200" t="s">
        <v>219</v>
      </c>
      <c r="B200" t="s">
        <v>193</v>
      </c>
      <c r="D200" t="s">
        <v>290</v>
      </c>
      <c r="E200" t="s">
        <v>291</v>
      </c>
      <c r="G200" t="s">
        <v>192</v>
      </c>
    </row>
    <row r="201" spans="1:7" x14ac:dyDescent="0.25">
      <c r="A201" t="s">
        <v>219</v>
      </c>
      <c r="B201" t="s">
        <v>194</v>
      </c>
      <c r="D201" t="s">
        <v>289</v>
      </c>
      <c r="E201" t="s">
        <v>282</v>
      </c>
      <c r="F201" t="s">
        <v>284</v>
      </c>
      <c r="G201" t="s">
        <v>195</v>
      </c>
    </row>
    <row r="202" spans="1:7" x14ac:dyDescent="0.25">
      <c r="A202" t="s">
        <v>219</v>
      </c>
      <c r="B202" t="s">
        <v>196</v>
      </c>
      <c r="D202" t="s">
        <v>290</v>
      </c>
      <c r="E202" t="s">
        <v>291</v>
      </c>
      <c r="G202" t="s">
        <v>195</v>
      </c>
    </row>
    <row r="203" spans="1:7" x14ac:dyDescent="0.25">
      <c r="A203" t="s">
        <v>219</v>
      </c>
      <c r="B203" t="s">
        <v>197</v>
      </c>
      <c r="D203" t="s">
        <v>289</v>
      </c>
      <c r="E203" t="s">
        <v>282</v>
      </c>
      <c r="F203" t="s">
        <v>285</v>
      </c>
      <c r="G203" t="s">
        <v>198</v>
      </c>
    </row>
    <row r="204" spans="1:7" x14ac:dyDescent="0.25">
      <c r="A204" t="s">
        <v>219</v>
      </c>
      <c r="B204" t="s">
        <v>199</v>
      </c>
      <c r="D204" t="s">
        <v>290</v>
      </c>
      <c r="E204" t="s">
        <v>291</v>
      </c>
      <c r="G204" t="s">
        <v>198</v>
      </c>
    </row>
    <row r="205" spans="1:7" x14ac:dyDescent="0.25">
      <c r="A205" t="s">
        <v>219</v>
      </c>
      <c r="B205" t="s">
        <v>200</v>
      </c>
      <c r="D205" t="s">
        <v>289</v>
      </c>
      <c r="E205" t="s">
        <v>282</v>
      </c>
      <c r="F205" t="s">
        <v>286</v>
      </c>
      <c r="G205" t="s">
        <v>201</v>
      </c>
    </row>
    <row r="206" spans="1:7" x14ac:dyDescent="0.25">
      <c r="A206" t="s">
        <v>219</v>
      </c>
      <c r="B206" t="s">
        <v>202</v>
      </c>
      <c r="D206" t="s">
        <v>290</v>
      </c>
      <c r="E206" t="s">
        <v>291</v>
      </c>
      <c r="G206" t="s">
        <v>203</v>
      </c>
    </row>
    <row r="207" spans="1:7" x14ac:dyDescent="0.25">
      <c r="A207" t="s">
        <v>224</v>
      </c>
      <c r="B207" t="s">
        <v>225</v>
      </c>
      <c r="D207" t="s">
        <v>292</v>
      </c>
      <c r="F207" t="s">
        <v>230</v>
      </c>
    </row>
    <row r="208" spans="1:7" x14ac:dyDescent="0.25">
      <c r="A208" t="s">
        <v>224</v>
      </c>
      <c r="B208" t="s">
        <v>226</v>
      </c>
      <c r="D208" t="s">
        <v>292</v>
      </c>
      <c r="F208" t="s">
        <v>230</v>
      </c>
    </row>
    <row r="209" spans="1:6" x14ac:dyDescent="0.25">
      <c r="A209" t="s">
        <v>224</v>
      </c>
      <c r="B209" t="s">
        <v>227</v>
      </c>
      <c r="D209" t="s">
        <v>292</v>
      </c>
      <c r="F209" t="s">
        <v>229</v>
      </c>
    </row>
    <row r="210" spans="1:6" x14ac:dyDescent="0.25">
      <c r="A210" t="s">
        <v>224</v>
      </c>
      <c r="B210" t="s">
        <v>228</v>
      </c>
      <c r="D210" t="s">
        <v>292</v>
      </c>
      <c r="F210" t="s">
        <v>229</v>
      </c>
    </row>
    <row r="211" spans="1:6" x14ac:dyDescent="0.25">
      <c r="A211" s="9" t="s">
        <v>433</v>
      </c>
      <c r="B211" s="9" t="s">
        <v>434</v>
      </c>
      <c r="C211" s="9"/>
      <c r="D211" s="9" t="s">
        <v>292</v>
      </c>
      <c r="E211" s="9" t="s">
        <v>434</v>
      </c>
      <c r="F211" s="9" t="s">
        <v>441</v>
      </c>
    </row>
    <row r="212" spans="1:6" x14ac:dyDescent="0.25">
      <c r="A212" s="9" t="s">
        <v>433</v>
      </c>
      <c r="B212" s="9" t="s">
        <v>435</v>
      </c>
      <c r="C212" s="9"/>
      <c r="D212" s="9" t="s">
        <v>292</v>
      </c>
      <c r="E212" s="9" t="s">
        <v>435</v>
      </c>
      <c r="F212" s="9"/>
    </row>
    <row r="213" spans="1:6" x14ac:dyDescent="0.25">
      <c r="A213" s="9" t="s">
        <v>433</v>
      </c>
      <c r="B213" s="9" t="s">
        <v>436</v>
      </c>
      <c r="C213" s="9"/>
      <c r="D213" s="9" t="s">
        <v>292</v>
      </c>
      <c r="E213" s="9" t="s">
        <v>46</v>
      </c>
      <c r="F213" s="9"/>
    </row>
    <row r="214" spans="1:6" x14ac:dyDescent="0.25">
      <c r="A214" s="9" t="s">
        <v>433</v>
      </c>
      <c r="B214" s="9" t="s">
        <v>437</v>
      </c>
      <c r="C214" s="9"/>
      <c r="D214" s="9" t="s">
        <v>7</v>
      </c>
      <c r="E214" s="9"/>
      <c r="F214" s="9"/>
    </row>
    <row r="215" spans="1:6" x14ac:dyDescent="0.25">
      <c r="A215" s="9" t="s">
        <v>433</v>
      </c>
      <c r="B215" s="9" t="s">
        <v>438</v>
      </c>
      <c r="C215" s="9"/>
      <c r="D215" s="9" t="s">
        <v>7</v>
      </c>
      <c r="E215" s="9"/>
      <c r="F215" s="9"/>
    </row>
    <row r="216" spans="1:6" x14ac:dyDescent="0.25">
      <c r="A216" s="9" t="s">
        <v>433</v>
      </c>
      <c r="B216" s="9" t="s">
        <v>439</v>
      </c>
      <c r="C216" s="9"/>
      <c r="D216" s="9"/>
      <c r="E216" s="9"/>
      <c r="F216" s="9" t="s">
        <v>442</v>
      </c>
    </row>
    <row r="217" spans="1:6" x14ac:dyDescent="0.25">
      <c r="A217" s="9" t="s">
        <v>433</v>
      </c>
      <c r="B217" s="9" t="s">
        <v>440</v>
      </c>
      <c r="C217" s="9"/>
      <c r="D217" s="9"/>
      <c r="E217" s="9"/>
      <c r="F217" s="9" t="s">
        <v>442</v>
      </c>
    </row>
    <row r="218" spans="1:6" x14ac:dyDescent="0.25">
      <c r="A218" t="s">
        <v>231</v>
      </c>
      <c r="B218" t="s">
        <v>232</v>
      </c>
      <c r="D218" t="s">
        <v>293</v>
      </c>
      <c r="E218" t="s">
        <v>300</v>
      </c>
      <c r="F218" t="s">
        <v>294</v>
      </c>
    </row>
    <row r="219" spans="1:6" x14ac:dyDescent="0.25">
      <c r="A219" t="s">
        <v>231</v>
      </c>
      <c r="B219" t="s">
        <v>233</v>
      </c>
      <c r="D219" t="s">
        <v>295</v>
      </c>
      <c r="E219" t="s">
        <v>296</v>
      </c>
    </row>
    <row r="220" spans="1:6" x14ac:dyDescent="0.25">
      <c r="A220" t="s">
        <v>231</v>
      </c>
      <c r="B220" t="s">
        <v>234</v>
      </c>
      <c r="D220" t="s">
        <v>295</v>
      </c>
      <c r="E220" t="s">
        <v>297</v>
      </c>
    </row>
    <row r="221" spans="1:6" x14ac:dyDescent="0.25">
      <c r="A221" t="s">
        <v>231</v>
      </c>
      <c r="B221" t="s">
        <v>235</v>
      </c>
      <c r="D221" t="s">
        <v>295</v>
      </c>
      <c r="E221" t="s">
        <v>298</v>
      </c>
    </row>
    <row r="222" spans="1:6" x14ac:dyDescent="0.25">
      <c r="A222" t="s">
        <v>231</v>
      </c>
      <c r="B222" t="s">
        <v>236</v>
      </c>
      <c r="D222" t="s">
        <v>293</v>
      </c>
      <c r="E222" t="s">
        <v>300</v>
      </c>
      <c r="F222" t="s">
        <v>299</v>
      </c>
    </row>
    <row r="223" spans="1:6" x14ac:dyDescent="0.25">
      <c r="A223" t="s">
        <v>231</v>
      </c>
      <c r="B223" t="s">
        <v>237</v>
      </c>
      <c r="D223" t="s">
        <v>295</v>
      </c>
      <c r="E223" t="s">
        <v>296</v>
      </c>
    </row>
    <row r="224" spans="1:6" x14ac:dyDescent="0.25">
      <c r="A224" t="s">
        <v>231</v>
      </c>
      <c r="B224" t="s">
        <v>238</v>
      </c>
      <c r="D224" t="s">
        <v>295</v>
      </c>
      <c r="E224" t="s">
        <v>297</v>
      </c>
    </row>
    <row r="225" spans="1:6" x14ac:dyDescent="0.25">
      <c r="A225" t="s">
        <v>231</v>
      </c>
      <c r="B225" t="s">
        <v>239</v>
      </c>
      <c r="D225" t="s">
        <v>295</v>
      </c>
      <c r="E225" t="s">
        <v>298</v>
      </c>
    </row>
    <row r="226" spans="1:6" x14ac:dyDescent="0.25">
      <c r="A226" t="s">
        <v>231</v>
      </c>
      <c r="B226" t="s">
        <v>240</v>
      </c>
      <c r="D226" t="s">
        <v>293</v>
      </c>
      <c r="E226" t="s">
        <v>300</v>
      </c>
      <c r="F226" t="s">
        <v>299</v>
      </c>
    </row>
    <row r="227" spans="1:6" x14ac:dyDescent="0.25">
      <c r="A227" t="s">
        <v>231</v>
      </c>
      <c r="B227" t="s">
        <v>241</v>
      </c>
      <c r="D227" t="s">
        <v>295</v>
      </c>
      <c r="E227" t="s">
        <v>296</v>
      </c>
    </row>
    <row r="228" spans="1:6" x14ac:dyDescent="0.25">
      <c r="A228" t="s">
        <v>231</v>
      </c>
      <c r="B228" t="s">
        <v>242</v>
      </c>
      <c r="D228" t="s">
        <v>295</v>
      </c>
      <c r="E228" t="s">
        <v>297</v>
      </c>
    </row>
    <row r="229" spans="1:6" x14ac:dyDescent="0.25">
      <c r="A229" t="s">
        <v>231</v>
      </c>
      <c r="B229" t="s">
        <v>243</v>
      </c>
      <c r="D229" t="s">
        <v>295</v>
      </c>
      <c r="E229" t="s">
        <v>298</v>
      </c>
    </row>
    <row r="230" spans="1:6" x14ac:dyDescent="0.25">
      <c r="A230" t="s">
        <v>231</v>
      </c>
      <c r="B230" t="s">
        <v>244</v>
      </c>
      <c r="D230" t="s">
        <v>293</v>
      </c>
      <c r="E230" t="s">
        <v>300</v>
      </c>
      <c r="F230" t="s">
        <v>299</v>
      </c>
    </row>
    <row r="231" spans="1:6" x14ac:dyDescent="0.25">
      <c r="A231" t="s">
        <v>231</v>
      </c>
      <c r="B231" t="s">
        <v>245</v>
      </c>
      <c r="D231" t="s">
        <v>295</v>
      </c>
      <c r="E231" t="s">
        <v>296</v>
      </c>
    </row>
    <row r="232" spans="1:6" x14ac:dyDescent="0.25">
      <c r="A232" t="s">
        <v>231</v>
      </c>
      <c r="B232" t="s">
        <v>246</v>
      </c>
      <c r="D232" t="s">
        <v>295</v>
      </c>
      <c r="E232" t="s">
        <v>297</v>
      </c>
    </row>
    <row r="233" spans="1:6" x14ac:dyDescent="0.25">
      <c r="A233" t="s">
        <v>231</v>
      </c>
      <c r="B233" t="s">
        <v>247</v>
      </c>
      <c r="D233" t="s">
        <v>295</v>
      </c>
      <c r="E233" t="s">
        <v>298</v>
      </c>
    </row>
    <row r="234" spans="1:6" x14ac:dyDescent="0.25">
      <c r="A234" t="s">
        <v>231</v>
      </c>
      <c r="B234" t="s">
        <v>248</v>
      </c>
      <c r="D234" t="s">
        <v>293</v>
      </c>
      <c r="E234" t="s">
        <v>300</v>
      </c>
      <c r="F234" t="s">
        <v>299</v>
      </c>
    </row>
    <row r="235" spans="1:6" x14ac:dyDescent="0.25">
      <c r="A235" t="s">
        <v>231</v>
      </c>
      <c r="B235" t="s">
        <v>249</v>
      </c>
      <c r="D235" t="s">
        <v>295</v>
      </c>
      <c r="E235" t="s">
        <v>296</v>
      </c>
    </row>
    <row r="236" spans="1:6" x14ac:dyDescent="0.25">
      <c r="A236" t="s">
        <v>231</v>
      </c>
      <c r="B236" t="s">
        <v>250</v>
      </c>
      <c r="D236" t="s">
        <v>295</v>
      </c>
      <c r="E236" t="s">
        <v>297</v>
      </c>
    </row>
    <row r="237" spans="1:6" x14ac:dyDescent="0.25">
      <c r="A237" t="s">
        <v>231</v>
      </c>
      <c r="B237" t="s">
        <v>251</v>
      </c>
      <c r="D237" t="s">
        <v>295</v>
      </c>
      <c r="E237" t="s">
        <v>298</v>
      </c>
    </row>
    <row r="238" spans="1:6" x14ac:dyDescent="0.25">
      <c r="A238" t="s">
        <v>231</v>
      </c>
      <c r="B238" t="s">
        <v>252</v>
      </c>
      <c r="D238" t="s">
        <v>293</v>
      </c>
      <c r="E238" t="s">
        <v>300</v>
      </c>
      <c r="F238" t="s">
        <v>299</v>
      </c>
    </row>
    <row r="239" spans="1:6" x14ac:dyDescent="0.25">
      <c r="A239" t="s">
        <v>231</v>
      </c>
      <c r="B239" t="s">
        <v>253</v>
      </c>
      <c r="D239" t="s">
        <v>295</v>
      </c>
      <c r="E239" t="s">
        <v>296</v>
      </c>
    </row>
    <row r="240" spans="1:6" x14ac:dyDescent="0.25">
      <c r="A240" t="s">
        <v>231</v>
      </c>
      <c r="B240" t="s">
        <v>254</v>
      </c>
      <c r="D240" t="s">
        <v>295</v>
      </c>
      <c r="E240" t="s">
        <v>297</v>
      </c>
    </row>
    <row r="241" spans="1:6" x14ac:dyDescent="0.25">
      <c r="A241" t="s">
        <v>231</v>
      </c>
      <c r="B241" t="s">
        <v>255</v>
      </c>
      <c r="D241" t="s">
        <v>295</v>
      </c>
      <c r="E241" t="s">
        <v>298</v>
      </c>
    </row>
    <row r="242" spans="1:6" ht="14.45" x14ac:dyDescent="0.3">
      <c r="A242" s="9" t="s">
        <v>443</v>
      </c>
      <c r="B242" s="9" t="s">
        <v>444</v>
      </c>
      <c r="C242" s="9"/>
      <c r="D242" s="9" t="s">
        <v>293</v>
      </c>
      <c r="E242" s="9" t="s">
        <v>445</v>
      </c>
      <c r="F242" s="9" t="s">
        <v>454</v>
      </c>
    </row>
    <row r="243" spans="1:6" ht="14.45" x14ac:dyDescent="0.3">
      <c r="A243" s="9" t="s">
        <v>443</v>
      </c>
      <c r="B243" s="9" t="s">
        <v>446</v>
      </c>
      <c r="C243" s="9"/>
      <c r="D243" s="9" t="s">
        <v>447</v>
      </c>
      <c r="E243" s="9" t="s">
        <v>448</v>
      </c>
      <c r="F243" s="9"/>
    </row>
    <row r="244" spans="1:6" ht="14.45" x14ac:dyDescent="0.3">
      <c r="A244" s="9" t="s">
        <v>443</v>
      </c>
      <c r="B244" s="9" t="s">
        <v>407</v>
      </c>
      <c r="C244" s="9"/>
      <c r="D244" s="9" t="s">
        <v>293</v>
      </c>
      <c r="E244" s="9" t="s">
        <v>46</v>
      </c>
      <c r="F244" s="9"/>
    </row>
    <row r="245" spans="1:6" ht="14.45" x14ac:dyDescent="0.3">
      <c r="A245" s="9" t="s">
        <v>443</v>
      </c>
      <c r="B245" s="9" t="s">
        <v>449</v>
      </c>
      <c r="C245" s="9"/>
      <c r="D245" s="9" t="s">
        <v>293</v>
      </c>
      <c r="E245" s="9" t="s">
        <v>449</v>
      </c>
      <c r="F245" s="9"/>
    </row>
    <row r="246" spans="1:6" ht="14.45" x14ac:dyDescent="0.3">
      <c r="A246" s="9" t="s">
        <v>443</v>
      </c>
      <c r="B246" s="9" t="s">
        <v>300</v>
      </c>
      <c r="C246" s="9"/>
      <c r="D246" s="9" t="s">
        <v>293</v>
      </c>
      <c r="E246" s="9" t="s">
        <v>300</v>
      </c>
      <c r="F246" s="9"/>
    </row>
    <row r="247" spans="1:6" ht="14.45" x14ac:dyDescent="0.3">
      <c r="A247" s="9" t="s">
        <v>443</v>
      </c>
      <c r="B247" s="9" t="s">
        <v>450</v>
      </c>
      <c r="C247" s="9"/>
      <c r="D247" s="9" t="s">
        <v>295</v>
      </c>
      <c r="E247" s="9" t="s">
        <v>296</v>
      </c>
      <c r="F247" s="9"/>
    </row>
    <row r="248" spans="1:6" ht="14.45" x14ac:dyDescent="0.3">
      <c r="A248" s="9" t="s">
        <v>443</v>
      </c>
      <c r="B248" s="9" t="s">
        <v>297</v>
      </c>
      <c r="C248" s="9"/>
      <c r="D248" s="9" t="s">
        <v>295</v>
      </c>
      <c r="E248" s="9" t="s">
        <v>297</v>
      </c>
      <c r="F248" s="9"/>
    </row>
    <row r="249" spans="1:6" ht="14.45" x14ac:dyDescent="0.3">
      <c r="A249" s="9" t="s">
        <v>443</v>
      </c>
      <c r="B249" s="9" t="s">
        <v>298</v>
      </c>
      <c r="C249" s="9"/>
      <c r="D249" s="9" t="s">
        <v>295</v>
      </c>
      <c r="E249" s="9" t="s">
        <v>298</v>
      </c>
      <c r="F249" s="9"/>
    </row>
    <row r="250" spans="1:6" ht="14.45" x14ac:dyDescent="0.3">
      <c r="A250" s="9" t="s">
        <v>443</v>
      </c>
      <c r="B250" s="9" t="s">
        <v>451</v>
      </c>
      <c r="C250" s="9"/>
      <c r="D250" s="9" t="s">
        <v>453</v>
      </c>
      <c r="E250" s="9" t="s">
        <v>451</v>
      </c>
      <c r="F250" s="9"/>
    </row>
    <row r="251" spans="1:6" ht="14.45" x14ac:dyDescent="0.3">
      <c r="A251" s="9" t="s">
        <v>443</v>
      </c>
      <c r="B251" s="9" t="s">
        <v>452</v>
      </c>
      <c r="C251" s="9"/>
      <c r="D251" s="9" t="s">
        <v>453</v>
      </c>
      <c r="E251" s="9" t="s">
        <v>452</v>
      </c>
      <c r="F251" s="9"/>
    </row>
    <row r="252" spans="1:6" ht="14.45" x14ac:dyDescent="0.3">
      <c r="A252" s="9" t="s">
        <v>471</v>
      </c>
      <c r="B252" s="9" t="s">
        <v>472</v>
      </c>
      <c r="C252" s="9"/>
      <c r="D252" s="9" t="s">
        <v>479</v>
      </c>
      <c r="E252" s="9" t="s">
        <v>480</v>
      </c>
      <c r="F252" s="9"/>
    </row>
    <row r="253" spans="1:6" ht="14.45" x14ac:dyDescent="0.3">
      <c r="A253" s="9" t="s">
        <v>471</v>
      </c>
      <c r="B253" s="9" t="s">
        <v>473</v>
      </c>
      <c r="C253" s="9"/>
      <c r="D253" s="9" t="s">
        <v>481</v>
      </c>
      <c r="E253" s="9" t="s">
        <v>473</v>
      </c>
      <c r="F253" s="9"/>
    </row>
    <row r="254" spans="1:6" x14ac:dyDescent="0.25">
      <c r="A254" s="9" t="s">
        <v>471</v>
      </c>
      <c r="B254" s="9" t="s">
        <v>474</v>
      </c>
      <c r="C254" s="9"/>
      <c r="D254" s="9" t="s">
        <v>483</v>
      </c>
      <c r="E254" s="9" t="s">
        <v>482</v>
      </c>
      <c r="F254" s="9"/>
    </row>
    <row r="255" spans="1:6" x14ac:dyDescent="0.25">
      <c r="A255" s="9" t="s">
        <v>471</v>
      </c>
      <c r="B255" s="9" t="s">
        <v>475</v>
      </c>
      <c r="C255" s="9"/>
      <c r="D255" s="9" t="s">
        <v>484</v>
      </c>
      <c r="E255" s="9" t="s">
        <v>475</v>
      </c>
      <c r="F255" s="9"/>
    </row>
    <row r="256" spans="1:6" x14ac:dyDescent="0.25">
      <c r="A256" s="9" t="s">
        <v>471</v>
      </c>
      <c r="B256" s="9" t="s">
        <v>476</v>
      </c>
      <c r="C256" s="9"/>
      <c r="D256" s="9" t="s">
        <v>477</v>
      </c>
      <c r="E256" s="9" t="s">
        <v>478</v>
      </c>
      <c r="F256" s="9"/>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6"/>
  <sheetViews>
    <sheetView tabSelected="1" workbookViewId="0">
      <selection activeCell="C2" sqref="C2"/>
    </sheetView>
  </sheetViews>
  <sheetFormatPr defaultRowHeight="15" x14ac:dyDescent="0.25"/>
  <cols>
    <col min="1" max="1" width="27.7109375" bestFit="1" customWidth="1"/>
    <col min="2" max="2" width="25.140625" bestFit="1" customWidth="1"/>
    <col min="3" max="3" width="32.42578125" customWidth="1"/>
    <col min="4" max="4" width="27.7109375" style="14" customWidth="1"/>
    <col min="5" max="5" width="37" bestFit="1" customWidth="1"/>
    <col min="8" max="8" width="32.42578125" customWidth="1"/>
    <col min="9" max="9" width="18.7109375" customWidth="1"/>
  </cols>
  <sheetData>
    <row r="1" spans="1:9" ht="18" x14ac:dyDescent="0.35">
      <c r="A1" s="1" t="s">
        <v>15</v>
      </c>
      <c r="B1" s="1" t="s">
        <v>16</v>
      </c>
      <c r="C1" s="1" t="s">
        <v>42</v>
      </c>
      <c r="D1" s="1" t="s">
        <v>516</v>
      </c>
      <c r="E1" s="1" t="s">
        <v>515</v>
      </c>
    </row>
    <row r="2" spans="1:9" ht="14.45" x14ac:dyDescent="0.3">
      <c r="A2" s="2" t="s">
        <v>17</v>
      </c>
      <c r="B2" s="2" t="s">
        <v>18</v>
      </c>
      <c r="C2" s="2" t="s">
        <v>48</v>
      </c>
      <c r="D2" s="14" t="str">
        <f>C2</f>
        <v>Portfolio Reference History</v>
      </c>
      <c r="E2" t="s">
        <v>488</v>
      </c>
      <c r="H2" t="str">
        <f>CONCATENATE("insert into DATASET ( ",E2,",")</f>
        <v>insert into DATASET (  DATASET_NAME,</v>
      </c>
      <c r="I2" t="str">
        <f>CONCATENATE("select '",D2,"',")</f>
        <v>select 'Portfolio Reference History',</v>
      </c>
    </row>
    <row r="3" spans="1:9" ht="14.45" x14ac:dyDescent="0.3">
      <c r="A3" s="2" t="s">
        <v>19</v>
      </c>
      <c r="B3" s="2" t="s">
        <v>20</v>
      </c>
      <c r="C3" s="10">
        <v>1</v>
      </c>
      <c r="D3" s="11">
        <f>C3</f>
        <v>1</v>
      </c>
      <c r="E3" t="s">
        <v>491</v>
      </c>
      <c r="H3" t="str">
        <f>CONCATENATE(E3,",")</f>
        <v xml:space="preserve"> DATASET_VERSION_NBR,</v>
      </c>
      <c r="I3" t="str">
        <f>CONCATENATE("'",TEXT(D3,"0.0"),"',")</f>
        <v>'1.0',</v>
      </c>
    </row>
    <row r="4" spans="1:9" ht="14.45" x14ac:dyDescent="0.3">
      <c r="A4" s="2" t="s">
        <v>21</v>
      </c>
      <c r="B4" s="2" t="s">
        <v>18</v>
      </c>
      <c r="C4" s="2" t="s">
        <v>43</v>
      </c>
      <c r="D4" s="14" t="str">
        <f>CLEAN(C4)</f>
        <v>First Version - Created based on data available in AMWH to satisfy Forensic cloud usecases</v>
      </c>
      <c r="E4" t="s">
        <v>492</v>
      </c>
      <c r="H4" t="str">
        <f t="shared" ref="H4:H21" si="0">CONCATENATE(E4,",")</f>
        <v xml:space="preserve"> DATASET_VERSION_DESC,</v>
      </c>
      <c r="I4" t="str">
        <f t="shared" ref="I4:I21" si="1">CONCATENATE("'",D4,"',")</f>
        <v>'First Version - Created based on data available in AMWH to satisfy Forensic cloud usecases',</v>
      </c>
    </row>
    <row r="5" spans="1:9" ht="14.45" x14ac:dyDescent="0.3">
      <c r="A5" s="2" t="s">
        <v>22</v>
      </c>
      <c r="B5" s="2" t="s">
        <v>23</v>
      </c>
      <c r="C5" s="12">
        <v>43172</v>
      </c>
      <c r="D5" s="13" t="str">
        <f t="shared" ref="D5" si="2">TEXT(C5,"yyyy-mm-dd")</f>
        <v>2018-03-13</v>
      </c>
      <c r="E5" t="s">
        <v>490</v>
      </c>
      <c r="H5" t="str">
        <f t="shared" si="0"/>
        <v xml:space="preserve"> EFFECTIVE_DT,</v>
      </c>
      <c r="I5" t="str">
        <f t="shared" si="1"/>
        <v>'2018-03-13',</v>
      </c>
    </row>
    <row r="6" spans="1:9" ht="14.45" x14ac:dyDescent="0.3">
      <c r="A6" s="2" t="s">
        <v>24</v>
      </c>
      <c r="B6" s="2" t="s">
        <v>25</v>
      </c>
      <c r="C6" s="2" t="s">
        <v>508</v>
      </c>
      <c r="D6" s="14" t="str">
        <f>UPPER(SUBSTITUTE(C6," ","_"))</f>
        <v>HISTORICAL_REFERENCE</v>
      </c>
      <c r="E6" t="s">
        <v>493</v>
      </c>
      <c r="H6" t="str">
        <f t="shared" si="0"/>
        <v xml:space="preserve"> DATASET_CATEGORY_CD,</v>
      </c>
      <c r="I6" t="str">
        <f t="shared" si="1"/>
        <v>'HISTORICAL_REFERENCE',</v>
      </c>
    </row>
    <row r="7" spans="1:9" ht="14.45" x14ac:dyDescent="0.3">
      <c r="A7" s="2" t="s">
        <v>26</v>
      </c>
      <c r="B7" s="2" t="s">
        <v>18</v>
      </c>
      <c r="C7" s="2" t="s">
        <v>49</v>
      </c>
      <c r="D7" s="14" t="str">
        <f>UPPER(SUBSTITUTE(C7," ","_"))</f>
        <v>PORTFOLIO_AS_OF_EVERY_EFFECTIVE_DATE</v>
      </c>
      <c r="E7" t="s">
        <v>494</v>
      </c>
      <c r="H7" t="str">
        <f t="shared" si="0"/>
        <v xml:space="preserve"> DATASET_BUSINESS_KEY,</v>
      </c>
      <c r="I7" t="str">
        <f t="shared" si="1"/>
        <v>'PORTFOLIO_AS_OF_EVERY_EFFECTIVE_DATE',</v>
      </c>
    </row>
    <row r="8" spans="1:9" ht="14.45" x14ac:dyDescent="0.3">
      <c r="A8" s="2" t="s">
        <v>27</v>
      </c>
      <c r="B8" s="2" t="s">
        <v>25</v>
      </c>
      <c r="C8" s="2" t="s">
        <v>629</v>
      </c>
      <c r="D8" s="14" t="str">
        <f>UPPER(SUBSTITUTE(C8," ","_"))</f>
        <v>DAILY</v>
      </c>
      <c r="E8" t="s">
        <v>495</v>
      </c>
      <c r="H8" t="str">
        <f t="shared" si="0"/>
        <v xml:space="preserve"> DATASET_FREQUENCY_CD,</v>
      </c>
      <c r="I8" t="str">
        <f t="shared" si="1"/>
        <v>'DAILY',</v>
      </c>
    </row>
    <row r="9" spans="1:9" ht="14.45" x14ac:dyDescent="0.3">
      <c r="A9" s="2" t="s">
        <v>28</v>
      </c>
      <c r="B9" s="2" t="s">
        <v>13</v>
      </c>
      <c r="C9" s="19">
        <v>40909</v>
      </c>
      <c r="D9" s="13" t="str">
        <f t="shared" ref="D9" si="3">TEXT(C9,"yyyy-mm-dd")</f>
        <v>2012-01-01</v>
      </c>
      <c r="E9" t="s">
        <v>496</v>
      </c>
      <c r="H9" t="str">
        <f t="shared" si="0"/>
        <v xml:space="preserve"> DATASET_COVERAGE_START_DT,</v>
      </c>
      <c r="I9" t="str">
        <f>CONCATENATE("'",TEXT(D9,"yyyy-mm-dd"),"',")</f>
        <v>'2012-01-01',</v>
      </c>
    </row>
    <row r="10" spans="1:9" ht="14.45" x14ac:dyDescent="0.3">
      <c r="A10" s="2" t="s">
        <v>29</v>
      </c>
      <c r="B10" s="2" t="s">
        <v>30</v>
      </c>
      <c r="C10" s="2" t="s">
        <v>44</v>
      </c>
      <c r="D10" s="14" t="str">
        <f>C10</f>
        <v>N</v>
      </c>
      <c r="E10" t="s">
        <v>498</v>
      </c>
      <c r="H10" t="str">
        <f t="shared" si="0"/>
        <v xml:space="preserve"> DATASET_COMBINED_IND,</v>
      </c>
      <c r="I10" t="str">
        <f t="shared" si="1"/>
        <v>'N',</v>
      </c>
    </row>
    <row r="11" spans="1:9" ht="14.45" x14ac:dyDescent="0.3">
      <c r="A11" s="2" t="s">
        <v>31</v>
      </c>
      <c r="B11" s="2" t="s">
        <v>25</v>
      </c>
      <c r="C11" s="2"/>
      <c r="D11" s="14" t="str">
        <f>IF(C11="","null")</f>
        <v>null</v>
      </c>
      <c r="E11" t="s">
        <v>499</v>
      </c>
      <c r="H11" t="str">
        <f t="shared" si="0"/>
        <v xml:space="preserve"> DATASET_COMBINATION_NAME,</v>
      </c>
      <c r="I11" t="str">
        <f>CONCATENATE(,D11,",")</f>
        <v>null,</v>
      </c>
    </row>
    <row r="12" spans="1:9" ht="14.45" x14ac:dyDescent="0.3">
      <c r="A12" s="2" t="s">
        <v>32</v>
      </c>
      <c r="B12" s="2" t="s">
        <v>18</v>
      </c>
      <c r="C12" s="2" t="s">
        <v>509</v>
      </c>
      <c r="D12" s="14" t="str">
        <f>C12</f>
        <v>FMR Users Only</v>
      </c>
      <c r="E12" t="s">
        <v>497</v>
      </c>
      <c r="H12" t="str">
        <f t="shared" si="0"/>
        <v xml:space="preserve"> DATASET_ACCESS_RESTRICTION_CD,</v>
      </c>
      <c r="I12" t="str">
        <f t="shared" si="1"/>
        <v>'FMR Users Only',</v>
      </c>
    </row>
    <row r="13" spans="1:9" x14ac:dyDescent="0.25">
      <c r="A13" s="2" t="s">
        <v>33</v>
      </c>
      <c r="B13" s="2" t="s">
        <v>18</v>
      </c>
      <c r="C13" s="2" t="s">
        <v>45</v>
      </c>
      <c r="D13" s="14" t="str">
        <f>CLEAN(C13)</f>
        <v>GDS Managed</v>
      </c>
      <c r="E13" t="s">
        <v>500</v>
      </c>
      <c r="H13" t="str">
        <f t="shared" si="0"/>
        <v xml:space="preserve"> DATASET_UNIVERSE_DESC,</v>
      </c>
      <c r="I13" t="str">
        <f t="shared" si="1"/>
        <v>'GDS Managed',</v>
      </c>
    </row>
    <row r="14" spans="1:9" ht="210" x14ac:dyDescent="0.25">
      <c r="A14" s="2" t="s">
        <v>34</v>
      </c>
      <c r="B14" s="2" t="s">
        <v>35</v>
      </c>
      <c r="C14" s="3" t="s">
        <v>519</v>
      </c>
      <c r="D14" s="14" t="str">
        <f>CLEAN(C14)</f>
        <v>Basic Reference such as names, commencement date, advisorPortfolio Locations such as registered/domicile/geographic etc.Alternate IdentifiersClassificationsPortfolio Benchmark RelationshipsPortfolio Links (Parent, Shadow etc) Portfolio-Person Relationships (Manager, Co-manager etc)Portfolio-BE Relationships (Advisor, Subadvisor etc)</v>
      </c>
      <c r="E14" t="s">
        <v>489</v>
      </c>
      <c r="H14" t="str">
        <f t="shared" si="0"/>
        <v xml:space="preserve"> DATASET_DESC,</v>
      </c>
      <c r="I14" t="str">
        <f t="shared" si="1"/>
        <v>'Basic Reference such as names, commencement date, advisorPortfolio Locations such as registered/domicile/geographic etc.Alternate IdentifiersClassificationsPortfolio Benchmark RelationshipsPortfolio Links (Parent, Shadow etc) Portfolio-Person Relationships (Manager, Co-manager etc)Portfolio-BE Relationships (Advisor, Subadvisor etc)',</v>
      </c>
    </row>
    <row r="15" spans="1:9" x14ac:dyDescent="0.25">
      <c r="A15" s="4" t="s">
        <v>36</v>
      </c>
      <c r="B15" s="2" t="s">
        <v>25</v>
      </c>
      <c r="C15" s="2" t="s">
        <v>510</v>
      </c>
      <c r="D15" s="14" t="str">
        <f>C15</f>
        <v>AWS S3</v>
      </c>
      <c r="E15" t="s">
        <v>501</v>
      </c>
      <c r="H15" t="str">
        <f t="shared" si="0"/>
        <v xml:space="preserve"> DATASET_PHYSICAL_STORAGE_NAME,</v>
      </c>
      <c r="I15" t="str">
        <f t="shared" si="1"/>
        <v>'AWS S3',</v>
      </c>
    </row>
    <row r="16" spans="1:9" x14ac:dyDescent="0.25">
      <c r="A16" s="4" t="s">
        <v>37</v>
      </c>
      <c r="B16" s="2" t="s">
        <v>25</v>
      </c>
      <c r="C16" s="2" t="s">
        <v>47</v>
      </c>
      <c r="D16" s="14" t="str">
        <f>UPPER(SUBSTITUTE(C16," ","_"))</f>
        <v>EFFECTIVE_DATE</v>
      </c>
      <c r="E16" t="s">
        <v>512</v>
      </c>
      <c r="H16" t="str">
        <f t="shared" si="0"/>
        <v>DATASET_PARTITION_NAME,</v>
      </c>
      <c r="I16" t="str">
        <f t="shared" si="1"/>
        <v>'EFFECTIVE_DATE',</v>
      </c>
    </row>
    <row r="17" spans="1:9" x14ac:dyDescent="0.25">
      <c r="A17" s="4" t="s">
        <v>38</v>
      </c>
      <c r="B17" s="2" t="s">
        <v>18</v>
      </c>
      <c r="C17" s="2"/>
      <c r="D17" s="16" t="s">
        <v>630</v>
      </c>
      <c r="E17" t="s">
        <v>502</v>
      </c>
      <c r="H17" t="str">
        <f t="shared" si="0"/>
        <v xml:space="preserve"> DATA_SET_PHYSICAL_LOCATION_NAME,</v>
      </c>
      <c r="I17" t="str">
        <f t="shared" si="1"/>
        <v>'s3://$ADAPT_PREP_BUCKET/portfolio_reference_history/',</v>
      </c>
    </row>
    <row r="18" spans="1:9" x14ac:dyDescent="0.25">
      <c r="A18" s="4" t="s">
        <v>41</v>
      </c>
      <c r="B18" s="2" t="s">
        <v>18</v>
      </c>
      <c r="C18" s="2"/>
      <c r="D18" s="14" t="str">
        <f>IF(C18="","null")</f>
        <v>null</v>
      </c>
      <c r="E18" t="s">
        <v>503</v>
      </c>
      <c r="H18" t="str">
        <f t="shared" si="0"/>
        <v xml:space="preserve"> DATASET_SAMPLE_URL,</v>
      </c>
      <c r="I18" t="str">
        <f>CONCATENATE(,D18,",")</f>
        <v>null,</v>
      </c>
    </row>
    <row r="19" spans="1:9" x14ac:dyDescent="0.25">
      <c r="A19" s="5" t="s">
        <v>39</v>
      </c>
      <c r="B19" s="6" t="s">
        <v>18</v>
      </c>
      <c r="C19" s="6"/>
      <c r="D19" s="14" t="s">
        <v>627</v>
      </c>
      <c r="E19" t="s">
        <v>504</v>
      </c>
      <c r="H19" t="str">
        <f t="shared" si="0"/>
        <v xml:space="preserve"> UPDATE_ID,</v>
      </c>
      <c r="I19" t="str">
        <f t="shared" si="1"/>
        <v>'user()',</v>
      </c>
    </row>
    <row r="20" spans="1:9" x14ac:dyDescent="0.25">
      <c r="A20" s="5" t="s">
        <v>40</v>
      </c>
      <c r="B20" s="6" t="s">
        <v>18</v>
      </c>
      <c r="C20" s="6"/>
      <c r="D20" s="14" t="s">
        <v>514</v>
      </c>
      <c r="E20" t="s">
        <v>505</v>
      </c>
      <c r="H20" t="str">
        <f t="shared" si="0"/>
        <v xml:space="preserve"> UPDATE_TMSTMP,</v>
      </c>
      <c r="I20" t="str">
        <f>CONCATENATE(,D20,",")</f>
        <v>now(),</v>
      </c>
    </row>
    <row r="21" spans="1:9" x14ac:dyDescent="0.25">
      <c r="D21" s="17" t="s">
        <v>513</v>
      </c>
      <c r="E21" t="s">
        <v>506</v>
      </c>
      <c r="H21" t="str">
        <f t="shared" si="0"/>
        <v xml:space="preserve"> DATASET_OBJECT_NAME,</v>
      </c>
      <c r="I21" t="str">
        <f t="shared" si="1"/>
        <v>'PORTFOLIO_REFERENCE_HISTORY',</v>
      </c>
    </row>
    <row r="22" spans="1:9" x14ac:dyDescent="0.25">
      <c r="D22" s="18" t="s">
        <v>628</v>
      </c>
      <c r="E22" t="s">
        <v>507</v>
      </c>
      <c r="H22" t="str">
        <f>CONCATENATE(E22,")")</f>
        <v xml:space="preserve"> DATA_SET_OBJECT_OWNER_NAME )</v>
      </c>
      <c r="I22" t="str">
        <f>CONCATENATE("'",D22,"';")</f>
        <v>'ADAPT_PREPARED';</v>
      </c>
    </row>
    <row r="23" spans="1:9" x14ac:dyDescent="0.25">
      <c r="D23" s="14" t="s">
        <v>44</v>
      </c>
    </row>
    <row r="26" spans="1:9" x14ac:dyDescent="0.25">
      <c r="C26" t="s">
        <v>511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election activeCell="J471" sqref="J471"/>
    </sheetView>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1"/>
  <sheetViews>
    <sheetView topLeftCell="A4" workbookViewId="0">
      <selection activeCell="C11" sqref="C11"/>
    </sheetView>
  </sheetViews>
  <sheetFormatPr defaultRowHeight="15" x14ac:dyDescent="0.25"/>
  <cols>
    <col min="1" max="1" width="27.28515625" customWidth="1"/>
  </cols>
  <sheetData>
    <row r="1" spans="1:3" x14ac:dyDescent="0.3">
      <c r="A1" s="15" t="s">
        <v>517</v>
      </c>
    </row>
    <row r="2" spans="1:3" x14ac:dyDescent="0.3">
      <c r="A2" s="14" t="s">
        <v>8</v>
      </c>
      <c r="C2" t="str">
        <f>CONCATENATE("insert into DATASET_GROUP select null,dataset_id,'",A2,"','",A2,"','NA','A225652',now() from DATASET where DATASET_NAME = 'Portfolio Reference History' and EFFECTIVE_DT = '2018-03-13';")</f>
        <v>insert into DATASET_GROUP select null,dataset_id,'Basic Reference','Basic Reference','NA','A225652',now() from DATASET where DATASET_NAME = 'Portfolio Reference History' and EFFECTIVE_DT = '2018-03-13';</v>
      </c>
    </row>
    <row r="3" spans="1:3" x14ac:dyDescent="0.3">
      <c r="A3" s="14" t="s">
        <v>224</v>
      </c>
      <c r="C3" t="str">
        <f>CONCATENATE("insert into DATASET_GROUP select null,dataset_id,'",A3,"','",A3,"','NA','A225652',now() from DATASET where DATASET_NAME = 'Portfolio Reference History' and EFFECTIVE_DT = '2018-03-13';")</f>
        <v>insert into DATASET_GROUP select null,dataset_id,'Benchmark Association','Benchmark Association','NA','A225652',now() from DATASET where DATASET_NAME = 'Portfolio Reference History' and EFFECTIVE_DT = '2018-03-13';</v>
      </c>
    </row>
    <row r="4" spans="1:3" x14ac:dyDescent="0.3">
      <c r="A4" s="14" t="s">
        <v>168</v>
      </c>
      <c r="C4" t="str">
        <f>CONCATENATE("insert into DATASET_GROUP select null,dataset_id,'",A4,"','",A4,"','NA','A225652',now() from DATASET where DATASET_NAME = 'Portfolio Reference History' and EFFECTIVE_DT = '2018-03-13';")</f>
        <v>insert into DATASET_GROUP select null,dataset_id,'Business Entity Relationships','Business Entity Relationships','NA','A225652',now() from DATASET where DATASET_NAME = 'Portfolio Reference History' and EFFECTIVE_DT = '2018-03-13';</v>
      </c>
    </row>
    <row r="5" spans="1:3" x14ac:dyDescent="0.3">
      <c r="A5" s="14" t="s">
        <v>13</v>
      </c>
    </row>
    <row r="6" spans="1:3" x14ac:dyDescent="0.3">
      <c r="A6" s="14" t="s">
        <v>4</v>
      </c>
      <c r="C6" t="str">
        <f>CONCATENATE("insert into DATASET_GROUP select null,dataset_id,'",A6,"','",A6,"','NA','A225652',now() from DATASET where DATASET_NAME = 'Portfolio Reference History' and EFFECTIVE_DT = '2018-03-13';")</f>
        <v>insert into DATASET_GROUP select null,dataset_id,'Identifiers','Identifiers','NA','A225652',now() from DATASET where DATASET_NAME = 'Portfolio Reference History' and EFFECTIVE_DT = '2018-03-13';</v>
      </c>
    </row>
    <row r="7" spans="1:3" x14ac:dyDescent="0.3">
      <c r="A7" s="14" t="s">
        <v>231</v>
      </c>
      <c r="C7" t="str">
        <f>CONCATENATE("insert into DATASET_GROUP select null,dataset_id,'",A7,"','",A7,"','NA','A225652',now() from DATASET where DATASET_NAME = 'Portfolio Reference History' and EFFECTIVE_DT = '2018-03-13';")</f>
        <v>insert into DATASET_GROUP select null,dataset_id,'Person Association','Person Association','NA','A225652',now() from DATASET where DATASET_NAME = 'Portfolio Reference History' and EFFECTIVE_DT = '2018-03-13';</v>
      </c>
    </row>
    <row r="8" spans="1:3" x14ac:dyDescent="0.3">
      <c r="A8" s="14" t="s">
        <v>218</v>
      </c>
      <c r="C8" t="str">
        <f>CONCATENATE("insert into DATASET_GROUP select null,dataset_id,'",A8,"','",A8,"','NA','A225652',now() from DATASET where DATASET_NAME = 'Portfolio Reference History' and EFFECTIVE_DT = '2018-03-13';")</f>
        <v>insert into DATASET_GROUP select null,dataset_id,'Portfolio Classification','Portfolio Classification','NA','A225652',now() from DATASET where DATASET_NAME = 'Portfolio Reference History' and EFFECTIVE_DT = '2018-03-13';</v>
      </c>
    </row>
    <row r="9" spans="1:3" x14ac:dyDescent="0.3">
      <c r="A9" s="14" t="s">
        <v>219</v>
      </c>
      <c r="C9" t="str">
        <f>CONCATENATE("insert into DATASET_GROUP select null,dataset_id,'",A9,"','",A9,"','NA','A225652',now() from DATASET where DATASET_NAME = 'Portfolio Reference History' and EFFECTIVE_DT = '2018-03-13';")</f>
        <v>insert into DATASET_GROUP select null,dataset_id,'Portfolio Location','Portfolio Location','NA','A225652',now() from DATASET where DATASET_NAME = 'Portfolio Reference History' and EFFECTIVE_DT = '2018-03-13';</v>
      </c>
    </row>
    <row r="10" spans="1:3" x14ac:dyDescent="0.3">
      <c r="A10" s="14" t="s">
        <v>169</v>
      </c>
      <c r="C10" t="str">
        <f>CONCATENATE("insert into DATASET_GROUP select null,dataset_id,'",A10,"','",A10,"','NA','A225652',now() from DATASET where DATASET_NAME = 'Portfolio Reference History' and EFFECTIVE_DT = '2018-03-13';")</f>
        <v>insert into DATASET_GROUP select null,dataset_id,'Portfolio Relationship','Portfolio Relationship','NA','A225652',now() from DATASET where DATASET_NAME = 'Portfolio Reference History' and EFFECTIVE_DT = '2018-03-13';</v>
      </c>
    </row>
    <row r="11" spans="1:3" x14ac:dyDescent="0.3">
      <c r="A11" s="14" t="s">
        <v>518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99CC6C5148B6942B1C0D9849514F3A2" ma:contentTypeVersion="2" ma:contentTypeDescription="Create a new document." ma:contentTypeScope="" ma:versionID="79850d39a8822eb2d314afe8a39f5c4d">
  <xsd:schema xmlns:xsd="http://www.w3.org/2001/XMLSchema" xmlns:xs="http://www.w3.org/2001/XMLSchema" xmlns:p="http://schemas.microsoft.com/office/2006/metadata/properties" xmlns:ns2="ee02f5a8-84c5-4c02-8f4d-f6391e365a23" xmlns:ns3="dce885af-6099-4c8c-97bb-94d0f157b928" xmlns:ns4="b2545f7f-01bc-4725-9ff8-da92794a1add" targetNamespace="http://schemas.microsoft.com/office/2006/metadata/properties" ma:root="true" ma:fieldsID="2415f54216cc02036f80716e102c5f44" ns2:_="" ns3:_="" ns4:_="">
    <xsd:import namespace="ee02f5a8-84c5-4c02-8f4d-f6391e365a23"/>
    <xsd:import namespace="dce885af-6099-4c8c-97bb-94d0f157b928"/>
    <xsd:import namespace="b2545f7f-01bc-4725-9ff8-da92794a1add"/>
    <xsd:element name="properties">
      <xsd:complexType>
        <xsd:sequence>
          <xsd:element name="documentManagement">
            <xsd:complexType>
              <xsd:all>
                <xsd:element ref="ns2:SP2ITaxHTField0"/>
                <xsd:element ref="ns3:TaxCatchAll" minOccurs="0"/>
                <xsd:element ref="ns3:TaxCatchAllLabel" minOccurs="0"/>
                <xsd:element ref="ns2:ITDocumentClassTaxHTField0" minOccurs="0"/>
                <xsd:element ref="ns2:ProductLineTaxHTField0" minOccurs="0"/>
                <xsd:element ref="ns2:ProductTaxHTField0" minOccurs="0"/>
                <xsd:element ref="ns2:ApplicationTaxHTField0" minOccurs="0"/>
                <xsd:element ref="ns3:TaxKeywordTaxHTField" minOccurs="0"/>
                <xsd:element ref="ns4: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02f5a8-84c5-4c02-8f4d-f6391e365a23" elementFormDefault="qualified">
    <xsd:import namespace="http://schemas.microsoft.com/office/2006/documentManagement/types"/>
    <xsd:import namespace="http://schemas.microsoft.com/office/infopath/2007/PartnerControls"/>
    <xsd:element name="SP2ITaxHTField0" ma:index="8" nillable="true" ma:taxonomy="true" ma:internalName="SP2ITaxHTField0" ma:taxonomyFieldName="SP2I" ma:displayName="SP2I" ma:readOnly="false" ma:default="" ma:fieldId="{41043017-f55f-41c9-a3ab-5b5d615969fe}" ma:sspId="4c1e61a6-16d4-4c6d-9ff8-e2285acee478" ma:termSetId="49b0e751-30ee-4992-afc5-f7c3e296085e" ma:anchorId="00000000-0000-0000-0000-000000000000" ma:open="false" ma:isKeyword="false">
      <xsd:complexType>
        <xsd:sequence>
          <xsd:element ref="pc:Terms" minOccurs="0" maxOccurs="1"/>
        </xsd:sequence>
      </xsd:complexType>
    </xsd:element>
    <xsd:element name="ITDocumentClassTaxHTField0" ma:index="12" nillable="true" ma:taxonomy="true" ma:internalName="ITDocumentClassTaxHTField0" ma:taxonomyFieldName="ITDocumentClass" ma:displayName="IT Document Class" ma:fieldId="{0b808fce-5f8c-4f14-89e9-cb304cda60d1}" ma:sspId="4c1e61a6-16d4-4c6d-9ff8-e2285acee478" ma:termSetId="8c2831f6-c53a-4b68-ab3e-755cb5f4dfc5" ma:anchorId="00000000-0000-0000-0000-000000000000" ma:open="false" ma:isKeyword="false">
      <xsd:complexType>
        <xsd:sequence>
          <xsd:element ref="pc:Terms" minOccurs="0" maxOccurs="1"/>
        </xsd:sequence>
      </xsd:complexType>
    </xsd:element>
    <xsd:element name="ProductLineTaxHTField0" ma:index="14" nillable="true" ma:taxonomy="true" ma:internalName="ProductLineTaxHTField0" ma:taxonomyFieldName="ProductLine" ma:displayName="Product Line" ma:fieldId="{216f7035-52fb-4d34-9b04-2aca5f1cfb38}" ma:sspId="4c1e61a6-16d4-4c6d-9ff8-e2285acee478" ma:termSetId="1dc7627e-4515-4cf9-97ba-36e0ecf4057b" ma:anchorId="00000000-0000-0000-0000-000000000000" ma:open="false" ma:isKeyword="false">
      <xsd:complexType>
        <xsd:sequence>
          <xsd:element ref="pc:Terms" minOccurs="0" maxOccurs="1"/>
        </xsd:sequence>
      </xsd:complexType>
    </xsd:element>
    <xsd:element name="ProductTaxHTField0" ma:index="16" nillable="true" ma:taxonomy="true" ma:internalName="ProductTaxHTField0" ma:taxonomyFieldName="Product" ma:displayName="Product" ma:indexed="true" ma:fieldId="{e922e4fb-2582-4c8d-ba52-d99ab70b76f5}" ma:sspId="4c1e61a6-16d4-4c6d-9ff8-e2285acee478" ma:termSetId="40dea61e-f29b-4efb-a1e9-abfe163d4f62" ma:anchorId="00000000-0000-0000-0000-000000000000" ma:open="false" ma:isKeyword="false">
      <xsd:complexType>
        <xsd:sequence>
          <xsd:element ref="pc:Terms" minOccurs="0" maxOccurs="1"/>
        </xsd:sequence>
      </xsd:complexType>
    </xsd:element>
    <xsd:element name="ApplicationTaxHTField0" ma:index="18" nillable="true" ma:taxonomy="true" ma:internalName="ApplicationTaxHTField0" ma:taxonomyFieldName="Application" ma:displayName="Application" ma:fieldId="{2274f25d-3e8e-4e88-9283-15337be9653e}" ma:sspId="4c1e61a6-16d4-4c6d-9ff8-e2285acee478" ma:termSetId="841a0e6f-928a-4710-ba8c-397a3557ba54"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ce885af-6099-4c8c-97bb-94d0f157b928" elementFormDefault="qualified">
    <xsd:import namespace="http://schemas.microsoft.com/office/2006/documentManagement/types"/>
    <xsd:import namespace="http://schemas.microsoft.com/office/infopath/2007/PartnerControls"/>
    <xsd:element name="TaxCatchAll" ma:index="9" nillable="true" ma:displayName="Taxonomy Catch All Column" ma:description="" ma:hidden="true" ma:list="{1aead934-337e-4f4e-9f57-740204c1a254}" ma:internalName="TaxCatchAll" ma:showField="CatchAllData" ma:web="dce885af-6099-4c8c-97bb-94d0f157b928">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description="" ma:hidden="true" ma:list="{1aead934-337e-4f4e-9f57-740204c1a254}" ma:internalName="TaxCatchAllLabel" ma:readOnly="true" ma:showField="CatchAllDataLabel" ma:web="dce885af-6099-4c8c-97bb-94d0f157b928">
      <xsd:complexType>
        <xsd:complexContent>
          <xsd:extension base="dms:MultiChoiceLookup">
            <xsd:sequence>
              <xsd:element name="Value" type="dms:Lookup" maxOccurs="unbounded" minOccurs="0" nillable="true"/>
            </xsd:sequence>
          </xsd:extension>
        </xsd:complexContent>
      </xsd:complexType>
    </xsd:element>
    <xsd:element name="TaxKeywordTaxHTField" ma:index="20" nillable="true" ma:taxonomy="true" ma:internalName="TaxKeywordTaxHTField" ma:taxonomyFieldName="TaxKeyword" ma:displayName="Enterprise Keywords" ma:fieldId="{23f27201-bee3-471e-b2e7-b64fd8b7ca38}" ma:taxonomyMulti="true" ma:sspId="4c1e61a6-16d4-4c6d-9ff8-e2285acee478"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b2545f7f-01bc-4725-9ff8-da92794a1add" elementFormDefault="qualified">
    <xsd:import namespace="http://schemas.microsoft.com/office/2006/documentManagement/types"/>
    <xsd:import namespace="http://schemas.microsoft.com/office/infopath/2007/PartnerControls"/>
    <xsd:element name="SharedWithUsers" ma:index="2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ITDocumentClassTaxHTField0 xmlns="ee02f5a8-84c5-4c02-8f4d-f6391e365a23">
      <Terms xmlns="http://schemas.microsoft.com/office/infopath/2007/PartnerControls"/>
    </ITDocumentClassTaxHTField0>
    <TaxCatchAll xmlns="dce885af-6099-4c8c-97bb-94d0f157b928"/>
    <ProductLineTaxHTField0 xmlns="ee02f5a8-84c5-4c02-8f4d-f6391e365a23">
      <Terms xmlns="http://schemas.microsoft.com/office/infopath/2007/PartnerControls"/>
    </ProductLineTaxHTField0>
    <TaxKeywordTaxHTField xmlns="dce885af-6099-4c8c-97bb-94d0f157b928">
      <Terms xmlns="http://schemas.microsoft.com/office/infopath/2007/PartnerControls"/>
    </TaxKeywordTaxHTField>
    <ProductTaxHTField0 xmlns="ee02f5a8-84c5-4c02-8f4d-f6391e365a23">
      <Terms xmlns="http://schemas.microsoft.com/office/infopath/2007/PartnerControls"/>
    </ProductTaxHTField0>
    <ApplicationTaxHTField0 xmlns="ee02f5a8-84c5-4c02-8f4d-f6391e365a23">
      <Terms xmlns="http://schemas.microsoft.com/office/infopath/2007/PartnerControls"/>
    </ApplicationTaxHTField0>
    <SP2ITaxHTField0 xmlns="ee02f5a8-84c5-4c02-8f4d-f6391e365a23">
      <Terms xmlns="http://schemas.microsoft.com/office/infopath/2007/PartnerControls"/>
    </SP2ITaxHTField0>
  </documentManagement>
</p:properties>
</file>

<file path=customXml/itemProps1.xml><?xml version="1.0" encoding="utf-8"?>
<ds:datastoreItem xmlns:ds="http://schemas.openxmlformats.org/officeDocument/2006/customXml" ds:itemID="{21D615E7-04B2-4B74-A4B5-108E809094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02f5a8-84c5-4c02-8f4d-f6391e365a23"/>
    <ds:schemaRef ds:uri="dce885af-6099-4c8c-97bb-94d0f157b928"/>
    <ds:schemaRef ds:uri="b2545f7f-01bc-4725-9ff8-da92794a1a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3F429E8-3CCA-4F7D-AADC-B647A90D7076}">
  <ds:schemaRefs>
    <ds:schemaRef ds:uri="http://schemas.microsoft.com/sharepoint/v3/contenttype/forms"/>
  </ds:schemaRefs>
</ds:datastoreItem>
</file>

<file path=customXml/itemProps3.xml><?xml version="1.0" encoding="utf-8"?>
<ds:datastoreItem xmlns:ds="http://schemas.openxmlformats.org/officeDocument/2006/customXml" ds:itemID="{FB01B99E-7D5C-497A-9F84-40893D37BC52}">
  <ds:schemaRefs>
    <ds:schemaRef ds:uri="http://purl.org/dc/terms/"/>
    <ds:schemaRef ds:uri="http://purl.org/dc/dcmitype/"/>
    <ds:schemaRef ds:uri="http://schemas.microsoft.com/office/infopath/2007/PartnerControls"/>
    <ds:schemaRef ds:uri="http://schemas.microsoft.com/office/2006/documentManagement/types"/>
    <ds:schemaRef ds:uri="dce885af-6099-4c8c-97bb-94d0f157b928"/>
    <ds:schemaRef ds:uri="http://purl.org/dc/elements/1.1/"/>
    <ds:schemaRef ds:uri="http://schemas.microsoft.com/office/2006/metadata/properties"/>
    <ds:schemaRef ds:uri="http://schemas.openxmlformats.org/package/2006/metadata/core-properties"/>
    <ds:schemaRef ds:uri="b2545f7f-01bc-4725-9ff8-da92794a1add"/>
    <ds:schemaRef ds:uri="ee02f5a8-84c5-4c02-8f4d-f6391e365a23"/>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Dataset Definition</vt:lpstr>
      <vt:lpstr>Option 2 - Nested</vt:lpstr>
      <vt:lpstr>Dataset Catalog</vt:lpstr>
      <vt:lpstr>SQL - Daily Load</vt:lpstr>
      <vt:lpstr>Dataset Group</vt:lpstr>
    </vt:vector>
  </TitlesOfParts>
  <Company>Fidelity Investments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MURASAN, SHANMUGA</dc:creator>
  <cp:lastModifiedBy>Wrigley, Darren</cp:lastModifiedBy>
  <dcterms:created xsi:type="dcterms:W3CDTF">2018-02-23T19:08:07Z</dcterms:created>
  <dcterms:modified xsi:type="dcterms:W3CDTF">2019-03-20T00:08:35Z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0x010100399CC6C5148B6942B1C0D9849514F3A2</vt:lpwstr>
  </property>
  <property fmtid="{D5CDD505-2E9C-101B-9397-08002B2CF9AE}" pid="3" name="ProductLine">
    <vt:lpwstr/>
  </property>
  <property fmtid="{D5CDD505-2E9C-101B-9397-08002B2CF9AE}" pid="4" name="TaxKeyword">
    <vt:lpwstr/>
  </property>
  <property fmtid="{D5CDD505-2E9C-101B-9397-08002B2CF9AE}" pid="5" name="Product">
    <vt:lpwstr/>
  </property>
  <property fmtid="{D5CDD505-2E9C-101B-9397-08002B2CF9AE}" pid="6" name="ITDocumentClass">
    <vt:lpwstr/>
  </property>
  <property fmtid="{D5CDD505-2E9C-101B-9397-08002B2CF9AE}" pid="7" name="Application">
    <vt:lpwstr/>
  </property>
  <property fmtid="{D5CDD505-2E9C-101B-9397-08002B2CF9AE}" pid="8" name="SP2I">
    <vt:lpwstr/>
  </property>
  <property fmtid="{D5CDD505-2E9C-101B-9397-08002B2CF9AE}" pid="9" name="WorkbookGuid">
    <vt:lpwstr>1d4cccb0-1dc7-4399-8bff-b957e8e85e46</vt:lpwstr>
  </property>
</Properties>
</file>