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mparison" sheetId="1" state="visible" r:id="rId2"/>
    <sheet name="Server 3.5.0 (AWS)" sheetId="2" state="visible" r:id="rId3"/>
    <sheet name="Server 3.5.0 (Mac M2)" sheetId="3" state="visible" r:id="rId4"/>
    <sheet name="LDIO Workbench (2.11.0)" sheetId="4" state="visible" r:id="rId5"/>
    <sheet name="Server 3.6.0 (Mac M2)" sheetId="5" state="visible" r:id="rId6"/>
    <sheet name="Server 3.6.0 (AWS)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<sst xmlns="http://schemas.openxmlformats.org/spreadsheetml/2006/main" count="575" uniqueCount="43">
  <si>
    <t xml:space="preserve">Server</t>
  </si>
  <si>
    <t xml:space="preserve">3.5.0 (Mac M2)</t>
  </si>
  <si>
    <t xml:space="preserve">3.6.0 (Mac M2)</t>
  </si>
  <si>
    <t xml:space="preserve">LDIO</t>
  </si>
  <si>
    <t xml:space="preserve">2.11.0 (Mac M2)</t>
  </si>
  <si>
    <t xml:space="preserve">versus</t>
  </si>
  <si>
    <t xml:space="preserve">3.5.0 (AWS)</t>
  </si>
  <si>
    <t xml:space="preserve">Sequential Ingest Speed Test</t>
  </si>
  <si>
    <t xml:space="preserve">Average</t>
  </si>
  <si>
    <t xml:space="preserve">1 pipeline</t>
  </si>
  <si>
    <t xml:space="preserve">2 pipelines</t>
  </si>
  <si>
    <t xml:space="preserve">4 pipelines</t>
  </si>
  <si>
    <t xml:space="preserve">Sequential Fragment Speed Test</t>
  </si>
  <si>
    <t xml:space="preserve">1 view</t>
  </si>
  <si>
    <t xml:space="preserve">2 views</t>
  </si>
  <si>
    <t xml:space="preserve">4 views</t>
  </si>
  <si>
    <t xml:space="preserve">Parallel Ingest Speed Test</t>
  </si>
  <si>
    <t xml:space="preserve">Parallel Fragmentation Speed Test</t>
  </si>
  <si>
    <t xml:space="preserve">Fetch Speed Test</t>
  </si>
  <si>
    <t xml:space="preserve">LDES Client Speed Test</t>
  </si>
  <si>
    <t xml:space="preserve">Consume</t>
  </si>
  <si>
    <t xml:space="preserve">Produce</t>
  </si>
  <si>
    <t xml:space="preserve">10 mpp</t>
  </si>
  <si>
    <t xml:space="preserve">100 mpp</t>
  </si>
  <si>
    <t xml:space="preserve">250 mpp</t>
  </si>
  <si>
    <t xml:space="preserve">500 mpp</t>
  </si>
  <si>
    <t xml:space="preserve">1000 mpp</t>
  </si>
  <si>
    <t xml:space="preserve">2500 mpp</t>
  </si>
  <si>
    <t xml:space="preserve">5000 mpp</t>
  </si>
  <si>
    <t xml:space="preserve">10000 mpp</t>
  </si>
  <si>
    <t xml:space="preserve">Min</t>
  </si>
  <si>
    <t xml:space="preserve">Max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</si>
  <si>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</si>
  <si>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</si>
  <si>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</si>
  <si>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</si>
  <si>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</si>
  <si>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Run 6</t>
  </si>
  <si>
    <t xml:space="preserve">Run 7</t>
  </si>
  <si>
    <t xml:space="preserve">Client Speed Test</t>
  </si>
  <si>
    <t xml:space="preserve">25 mpp</t>
  </si>
  <si>
    <t xml:space="preserve">50 mpp</t>
  </si>
  <si>
    <t xml:space="preserve">Delta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</si>
</sst>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"/>
    <numFmt numFmtId="167" formatCode="0.0%"/>
    <numFmt numFmtId="168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  <col collapsed="false" customWidth="true" hidden="false" outlineLevel="0" max="3" min="3" style="0" width="13.81"/>
    <col collapsed="false" customWidth="true" hidden="false" outlineLevel="0" max="4" min="4" style="0" width="13.93"/>
    <col collapsed="false" customWidth="true" hidden="false" outlineLevel="0" max="6" min="6" style="0" width="21.98"/>
    <col collapsed="false" customWidth="true" hidden="false" outlineLevel="0" max="7" min="7" style="0" width="14.77"/>
  </cols>
  <sheetData>
    <row r="1" s="1" customFormat="true" ht="12.8" hidden="false" customHeight="false" outlineLevel="0" collapsed="false">
      <c r="B1" s="1" t="s">
        <v>0</v>
      </c>
      <c r="C1" s="2" t="s">
        <v>1</v>
      </c>
      <c r="D1" s="2" t="s">
        <v>2</v>
      </c>
      <c r="F1" s="1" t="s">
        <v>3</v>
      </c>
      <c r="G1" s="2" t="s">
        <v>4</v>
      </c>
    </row>
    <row r="2" s="1" customFormat="true" ht="12.8" hidden="false" customHeight="false" outlineLevel="0" collapsed="false">
      <c r="A2" s="1" t="s">
        <v>5</v>
      </c>
      <c r="B2" s="1" t="s">
        <v>0</v>
      </c>
      <c r="C2" s="2" t="s">
        <v>6</v>
      </c>
      <c r="D2" s="2" t="s">
        <v>1</v>
      </c>
      <c r="F2" s="1" t="s">
        <v>0</v>
      </c>
      <c r="G2" s="2" t="s">
        <v>2</v>
      </c>
    </row>
    <row r="3" customFormat="false" ht="12.8" hidden="false" customHeight="false" outlineLevel="0" collapsed="false">
      <c r="A3" s="1"/>
      <c r="B3" s="1"/>
      <c r="C3" s="2"/>
    </row>
    <row r="4" customFormat="false" ht="12.8" hidden="false" customHeight="false" outlineLevel="0" collapsed="false">
      <c r="A4" s="1" t="s">
        <v>7</v>
      </c>
      <c r="B4" s="1"/>
      <c r="C4" s="2" t="s">
        <v>8</v>
      </c>
      <c r="D4" s="2" t="s">
        <v>8</v>
      </c>
    </row>
    <row r="5" customFormat="false" ht="12.8" hidden="false" customHeight="false" outlineLevel="0" collapsed="false">
      <c r="A5" s="0" t="s">
        <v>9</v>
      </c>
      <c r="C5" s="3" t="n">
        <f aca="false">('Server 3.5.0 (Mac M2)'!C2-'Server 3.5.0 (AWS)'!C2)/'Server 3.5.0 (AWS)'!C2</f>
        <v>1.77572815533981</v>
      </c>
      <c r="D5" s="3" t="n">
        <f aca="false">('Server 3.6.0 (Mac M2)'!C2-'Server 3.5.0 (Mac M2)'!C2)/'Server 3.5.0 (Mac M2)'!C2</f>
        <v>-0.14334849014807</v>
      </c>
    </row>
    <row r="6" customFormat="false" ht="12.8" hidden="false" customHeight="false" outlineLevel="0" collapsed="false">
      <c r="A6" s="0" t="s">
        <v>10</v>
      </c>
      <c r="C6" s="3" t="n">
        <f aca="false">('Server 3.5.0 (Mac M2)'!C3-'Server 3.5.0 (AWS)'!C3)/'Server 3.5.0 (AWS)'!C3</f>
        <v>1.85044015733283</v>
      </c>
      <c r="D6" s="3" t="n">
        <f aca="false">('Server 3.6.0 (Mac M2)'!C3-'Server 3.5.0 (Mac M2)'!C3)/'Server 3.5.0 (Mac M2)'!C3</f>
        <v>-0.130893320629497</v>
      </c>
    </row>
    <row r="7" customFormat="false" ht="12.8" hidden="false" customHeight="false" outlineLevel="0" collapsed="false">
      <c r="A7" s="0" t="s">
        <v>11</v>
      </c>
      <c r="C7" s="3" t="n">
        <f aca="false">('Server 3.5.0 (Mac M2)'!C4-'Server 3.5.0 (AWS)'!C4)/'Server 3.5.0 (AWS)'!C4</f>
        <v>1.56758969778175</v>
      </c>
      <c r="D7" s="3" t="n">
        <f aca="false">('Server 3.6.0 (Mac M2)'!C4-'Server 3.5.0 (Mac M2)'!C4)/'Server 3.5.0 (Mac M2)'!C4</f>
        <v>-0.155683761922709</v>
      </c>
    </row>
    <row r="9" customFormat="false" ht="12.8" hidden="false" customHeight="false" outlineLevel="0" collapsed="false">
      <c r="A9" s="1" t="s">
        <v>12</v>
      </c>
      <c r="B9" s="1"/>
      <c r="C9" s="2" t="s">
        <v>8</v>
      </c>
      <c r="D9" s="2" t="s">
        <v>8</v>
      </c>
    </row>
    <row r="10" customFormat="false" ht="12.8" hidden="false" customHeight="false" outlineLevel="0" collapsed="false">
      <c r="A10" s="0" t="s">
        <v>13</v>
      </c>
      <c r="C10" s="3" t="n">
        <f aca="false">('Server 3.5.0 (Mac M2)'!C7-'Server 3.5.0 (AWS)'!C7)/'Server 3.5.0 (AWS)'!C7</f>
        <v>5.00173611111111</v>
      </c>
      <c r="D10" s="3" t="n">
        <f aca="false">('Server 3.6.0 (Mac M2)'!C7-'Server 3.5.0 (Mac M2)'!C7)/'Server 3.5.0 (Mac M2)'!C7</f>
        <v>-0.0274081573618744</v>
      </c>
    </row>
    <row r="11" customFormat="false" ht="12.8" hidden="false" customHeight="false" outlineLevel="0" collapsed="false">
      <c r="A11" s="0" t="s">
        <v>14</v>
      </c>
      <c r="C11" s="3" t="n">
        <f aca="false">('Server 3.5.0 (Mac M2)'!C8-'Server 3.5.0 (AWS)'!C8)/'Server 3.5.0 (AWS)'!C8</f>
        <v>3.95787037037037</v>
      </c>
      <c r="D11" s="3" t="n">
        <f aca="false">('Server 3.6.0 (Mac M2)'!C8-'Server 3.5.0 (Mac M2)'!C8)/'Server 3.5.0 (Mac M2)'!C8</f>
        <v>0.144457932580073</v>
      </c>
    </row>
    <row r="12" customFormat="false" ht="12.8" hidden="false" customHeight="false" outlineLevel="0" collapsed="false">
      <c r="A12" s="0" t="s">
        <v>15</v>
      </c>
      <c r="C12" s="3" t="n">
        <f aca="false">('Server 3.5.0 (Mac M2)'!C9-'Server 3.5.0 (AWS)'!C9)/'Server 3.5.0 (AWS)'!C9</f>
        <v>1.67473858007705</v>
      </c>
      <c r="D12" s="3" t="n">
        <f aca="false">('Server 3.6.0 (Mac M2)'!C9-'Server 3.5.0 (Mac M2)'!C9)/'Server 3.5.0 (Mac M2)'!C9</f>
        <v>0.166255144032922</v>
      </c>
    </row>
    <row r="14" customFormat="false" ht="12.8" hidden="false" customHeight="false" outlineLevel="0" collapsed="false">
      <c r="A14" s="1" t="s">
        <v>16</v>
      </c>
      <c r="B14" s="1"/>
      <c r="C14" s="2" t="s">
        <v>8</v>
      </c>
      <c r="D14" s="2" t="s">
        <v>8</v>
      </c>
    </row>
    <row r="15" customFormat="false" ht="12.8" hidden="false" customHeight="false" outlineLevel="0" collapsed="false">
      <c r="A15" s="0" t="s">
        <v>9</v>
      </c>
      <c r="B15" s="0" t="s">
        <v>13</v>
      </c>
      <c r="C15" s="3" t="n">
        <f aca="false">('Server 3.5.0 (Mac M2)'!C12-'Server 3.5.0 (AWS)'!C12)/'Server 3.5.0 (AWS)'!C12</f>
        <v>1.86738535249829</v>
      </c>
      <c r="D15" s="3" t="n">
        <f aca="false">('Server 3.6.0 (Mac M2)'!C12-'Server 3.5.0 (Mac M2)'!C12)/'Server 3.5.0 (Mac M2)'!C12</f>
        <v>-0.157605776690338</v>
      </c>
    </row>
    <row r="16" customFormat="false" ht="12.8" hidden="false" customHeight="false" outlineLevel="0" collapsed="false">
      <c r="A16" s="0" t="s">
        <v>10</v>
      </c>
      <c r="B16" s="0" t="s">
        <v>13</v>
      </c>
      <c r="C16" s="3" t="n">
        <f aca="false">('Server 3.5.0 (Mac M2)'!C13-'Server 3.5.0 (AWS)'!C13)/'Server 3.5.0 (AWS)'!C13</f>
        <v>1.89798129000492</v>
      </c>
      <c r="D16" s="3" t="n">
        <f aca="false">('Server 3.6.0 (Mac M2)'!C13-'Server 3.5.0 (Mac M2)'!C13)/'Server 3.5.0 (Mac M2)'!C13</f>
        <v>-0.135580549797818</v>
      </c>
    </row>
    <row r="17" customFormat="false" ht="12.8" hidden="false" customHeight="false" outlineLevel="0" collapsed="false">
      <c r="A17" s="0" t="s">
        <v>11</v>
      </c>
      <c r="B17" s="0" t="s">
        <v>13</v>
      </c>
      <c r="C17" s="3" t="n">
        <f aca="false">('Server 3.5.0 (Mac M2)'!C14-'Server 3.5.0 (AWS)'!C14)/'Server 3.5.0 (AWS)'!C14</f>
        <v>1.58560023654642</v>
      </c>
      <c r="D17" s="3" t="n">
        <f aca="false">('Server 3.6.0 (Mac M2)'!C14-'Server 3.5.0 (Mac M2)'!C14)/'Server 3.5.0 (Mac M2)'!C14</f>
        <v>-0.140059465950026</v>
      </c>
    </row>
    <row r="18" customFormat="false" ht="12.8" hidden="false" customHeight="false" outlineLevel="0" collapsed="false">
      <c r="A18" s="0" t="s">
        <v>9</v>
      </c>
      <c r="B18" s="0" t="s">
        <v>14</v>
      </c>
      <c r="C18" s="3" t="n">
        <f aca="false">('Server 3.5.0 (Mac M2)'!C15-'Server 3.5.0 (AWS)'!C15)/'Server 3.5.0 (AWS)'!C15</f>
        <v>1.54240412979351</v>
      </c>
      <c r="D18" s="3" t="n">
        <f aca="false">('Server 3.6.0 (Mac M2)'!C15-'Server 3.5.0 (Mac M2)'!C15)/'Server 3.5.0 (Mac M2)'!C15</f>
        <v>-0.147643219724438</v>
      </c>
    </row>
    <row r="19" customFormat="false" ht="12.8" hidden="false" customHeight="false" outlineLevel="0" collapsed="false">
      <c r="A19" s="0" t="s">
        <v>10</v>
      </c>
      <c r="B19" s="0" t="s">
        <v>14</v>
      </c>
      <c r="C19" s="3" t="n">
        <f aca="false">('Server 3.5.0 (Mac M2)'!C16-'Server 3.5.0 (AWS)'!C16)/'Server 3.5.0 (AWS)'!C16</f>
        <v>1.37928504036062</v>
      </c>
      <c r="D19" s="3" t="n">
        <f aca="false">('Server 3.6.0 (Mac M2)'!C16-'Server 3.5.0 (Mac M2)'!C16)/'Server 3.5.0 (Mac M2)'!C16</f>
        <v>-0.169897779344378</v>
      </c>
    </row>
    <row r="20" customFormat="false" ht="12.8" hidden="false" customHeight="false" outlineLevel="0" collapsed="false">
      <c r="A20" s="0" t="s">
        <v>11</v>
      </c>
      <c r="B20" s="0" t="s">
        <v>14</v>
      </c>
      <c r="C20" s="3" t="n">
        <f aca="false">('Server 3.5.0 (Mac M2)'!C17-'Server 3.5.0 (AWS)'!C17)/'Server 3.5.0 (AWS)'!C17</f>
        <v>1.26603217765692</v>
      </c>
      <c r="D20" s="3" t="n">
        <f aca="false">('Server 3.6.0 (Mac M2)'!C17-'Server 3.5.0 (Mac M2)'!C17)/'Server 3.5.0 (Mac M2)'!C17</f>
        <v>-0.211266666666667</v>
      </c>
    </row>
    <row r="21" customFormat="false" ht="12.8" hidden="false" customHeight="false" outlineLevel="0" collapsed="false">
      <c r="A21" s="0" t="s">
        <v>9</v>
      </c>
      <c r="B21" s="0" t="s">
        <v>15</v>
      </c>
      <c r="C21" s="3" t="n">
        <f aca="false">('Server 3.5.0 (Mac M2)'!C18-'Server 3.5.0 (AWS)'!C18)/'Server 3.5.0 (AWS)'!C18</f>
        <v>0.508450123660346</v>
      </c>
      <c r="D21" s="3" t="n">
        <f aca="false">('Server 3.6.0 (Mac M2)'!C18-'Server 3.5.0 (Mac M2)'!C18)/'Server 3.5.0 (Mac M2)'!C18</f>
        <v>-0.0530127066539146</v>
      </c>
    </row>
    <row r="22" customFormat="false" ht="12.8" hidden="false" customHeight="false" outlineLevel="0" collapsed="false">
      <c r="A22" s="0" t="s">
        <v>10</v>
      </c>
      <c r="B22" s="0" t="s">
        <v>15</v>
      </c>
      <c r="C22" s="3" t="n">
        <f aca="false">('Server 3.5.0 (Mac M2)'!C19-'Server 3.5.0 (AWS)'!C19)/'Server 3.5.0 (AWS)'!C19</f>
        <v>0.599279237386654</v>
      </c>
      <c r="D22" s="3" t="n">
        <f aca="false">('Server 3.6.0 (Mac M2)'!C19-'Server 3.5.0 (Mac M2)'!C19)/'Server 3.5.0 (Mac M2)'!C19</f>
        <v>-0.103947081485789</v>
      </c>
    </row>
    <row r="23" customFormat="false" ht="12.8" hidden="false" customHeight="false" outlineLevel="0" collapsed="false">
      <c r="A23" s="0" t="s">
        <v>11</v>
      </c>
      <c r="B23" s="0" t="s">
        <v>15</v>
      </c>
      <c r="C23" s="3" t="n">
        <f aca="false">('Server 3.5.0 (Mac M2)'!C20-'Server 3.5.0 (AWS)'!C20)/'Server 3.5.0 (AWS)'!C20</f>
        <v>0.87058445728966</v>
      </c>
      <c r="D23" s="3" t="n">
        <f aca="false">('Server 3.6.0 (Mac M2)'!C20-'Server 3.5.0 (Mac M2)'!C20)/'Server 3.5.0 (Mac M2)'!C20</f>
        <v>-0.379012875536481</v>
      </c>
    </row>
    <row r="25" customFormat="false" ht="12.8" hidden="false" customHeight="false" outlineLevel="0" collapsed="false">
      <c r="A25" s="1" t="s">
        <v>17</v>
      </c>
      <c r="B25" s="1"/>
      <c r="C25" s="2" t="s">
        <v>8</v>
      </c>
      <c r="D25" s="2" t="s">
        <v>8</v>
      </c>
    </row>
    <row r="26" customFormat="false" ht="12.8" hidden="false" customHeight="false" outlineLevel="0" collapsed="false">
      <c r="A26" s="0" t="s">
        <v>13</v>
      </c>
      <c r="B26" s="0" t="s">
        <v>9</v>
      </c>
      <c r="C26" s="3" t="n">
        <f aca="false">('Server 3.5.0 (Mac M2)'!C23-'Server 3.5.0 (AWS)'!C23)/'Server 3.5.0 (AWS)'!C23</f>
        <v>4.46452779032987</v>
      </c>
      <c r="D26" s="3" t="n">
        <f aca="false">('Server 3.6.0 (Mac M2)'!C23-'Server 3.5.0 (Mac M2)'!C23)/'Server 3.5.0 (Mac M2)'!C23</f>
        <v>0.0745886049780864</v>
      </c>
    </row>
    <row r="27" customFormat="false" ht="12.8" hidden="false" customHeight="false" outlineLevel="0" collapsed="false">
      <c r="A27" s="0" t="s">
        <v>14</v>
      </c>
      <c r="B27" s="0" t="s">
        <v>9</v>
      </c>
      <c r="C27" s="3" t="n">
        <f aca="false">('Server 3.5.0 (Mac M2)'!C24-'Server 3.5.0 (AWS)'!C24)/'Server 3.5.0 (AWS)'!C24</f>
        <v>3.90660705414804</v>
      </c>
      <c r="D27" s="3" t="n">
        <f aca="false">('Server 3.6.0 (Mac M2)'!C24-'Server 3.5.0 (Mac M2)'!C24)/'Server 3.5.0 (Mac M2)'!C24</f>
        <v>0.000202490634808094</v>
      </c>
    </row>
    <row r="28" customFormat="false" ht="12.8" hidden="false" customHeight="false" outlineLevel="0" collapsed="false">
      <c r="A28" s="0" t="s">
        <v>15</v>
      </c>
      <c r="B28" s="0" t="s">
        <v>9</v>
      </c>
      <c r="C28" s="3" t="n">
        <f aca="false">('Server 3.5.0 (Mac M2)'!C25-'Server 3.5.0 (AWS)'!C25)/'Server 3.5.0 (AWS)'!C25</f>
        <v>1.62641284949435</v>
      </c>
      <c r="D28" s="3" t="n">
        <f aca="false">('Server 3.6.0 (Mac M2)'!C25-'Server 3.5.0 (Mac M2)'!C25)/'Server 3.5.0 (Mac M2)'!C25</f>
        <v>0.126840317100793</v>
      </c>
    </row>
    <row r="29" customFormat="false" ht="12.8" hidden="false" customHeight="false" outlineLevel="0" collapsed="false">
      <c r="A29" s="0" t="s">
        <v>13</v>
      </c>
      <c r="B29" s="0" t="s">
        <v>10</v>
      </c>
      <c r="C29" s="3" t="n">
        <f aca="false">('Server 3.5.0 (Mac M2)'!C26-'Server 3.5.0 (AWS)'!C26)/'Server 3.5.0 (AWS)'!C26</f>
        <v>5.38727272727273</v>
      </c>
      <c r="D29" s="3" t="n">
        <f aca="false">('Server 3.6.0 (Mac M2)'!C26-'Server 3.5.0 (Mac M2)'!C26)/'Server 3.5.0 (Mac M2)'!C26</f>
        <v>-0.0858952462282949</v>
      </c>
    </row>
    <row r="30" customFormat="false" ht="12.8" hidden="false" customHeight="false" outlineLevel="0" collapsed="false">
      <c r="A30" s="0" t="s">
        <v>14</v>
      </c>
      <c r="B30" s="0" t="s">
        <v>10</v>
      </c>
      <c r="C30" s="3" t="n">
        <f aca="false">('Server 3.5.0 (Mac M2)'!C27-'Server 3.5.0 (AWS)'!C27)/'Server 3.5.0 (AWS)'!C27</f>
        <v>3.82970297029703</v>
      </c>
      <c r="D30" s="3" t="n">
        <f aca="false">('Server 3.6.0 (Mac M2)'!C27-'Server 3.5.0 (Mac M2)'!C27)/'Server 3.5.0 (Mac M2)'!C27</f>
        <v>-0.020910209102091</v>
      </c>
    </row>
    <row r="31" customFormat="false" ht="12.8" hidden="false" customHeight="false" outlineLevel="0" collapsed="false">
      <c r="A31" s="0" t="s">
        <v>15</v>
      </c>
      <c r="B31" s="0" t="s">
        <v>10</v>
      </c>
      <c r="C31" s="3" t="n">
        <f aca="false">('Server 3.5.0 (Mac M2)'!C28-'Server 3.5.0 (AWS)'!C28)/'Server 3.5.0 (AWS)'!C28</f>
        <v>1.57547169811321</v>
      </c>
      <c r="D31" s="3" t="n">
        <f aca="false">('Server 3.6.0 (Mac M2)'!C28-'Server 3.5.0 (Mac M2)'!C28)/'Server 3.5.0 (Mac M2)'!C28</f>
        <v>0.168498168498168</v>
      </c>
    </row>
    <row r="32" customFormat="false" ht="12.8" hidden="false" customHeight="false" outlineLevel="0" collapsed="false">
      <c r="A32" s="0" t="s">
        <v>13</v>
      </c>
      <c r="B32" s="0" t="s">
        <v>11</v>
      </c>
      <c r="C32" s="3" t="n">
        <f aca="false">('Server 3.5.0 (Mac M2)'!C29-'Server 3.5.0 (AWS)'!C29)/'Server 3.5.0 (AWS)'!C29</f>
        <v>4.7974335472044</v>
      </c>
      <c r="D32" s="3" t="n">
        <f aca="false">('Server 3.6.0 (Mac M2)'!C29-'Server 3.5.0 (Mac M2)'!C29)/'Server 3.5.0 (Mac M2)'!C29</f>
        <v>-0.0252173913043478</v>
      </c>
    </row>
    <row r="33" customFormat="false" ht="12.8" hidden="false" customHeight="false" outlineLevel="0" collapsed="false">
      <c r="A33" s="0" t="s">
        <v>14</v>
      </c>
      <c r="B33" s="0" t="s">
        <v>11</v>
      </c>
      <c r="C33" s="3" t="n">
        <f aca="false">('Server 3.5.0 (Mac M2)'!C30-'Server 3.5.0 (AWS)'!C30)/'Server 3.5.0 (AWS)'!C30</f>
        <v>3.81745635910224</v>
      </c>
      <c r="D33" s="3" t="n">
        <f aca="false">('Server 3.6.0 (Mac M2)'!C30-'Server 3.5.0 (Mac M2)'!C30)/'Server 3.5.0 (Mac M2)'!C30</f>
        <v>-0.0180142871932913</v>
      </c>
    </row>
    <row r="34" customFormat="false" ht="12.8" hidden="false" customHeight="false" outlineLevel="0" collapsed="false">
      <c r="A34" s="0" t="s">
        <v>15</v>
      </c>
      <c r="B34" s="0" t="s">
        <v>11</v>
      </c>
      <c r="C34" s="3" t="n">
        <f aca="false">('Server 3.5.0 (Mac M2)'!C31-'Server 3.5.0 (AWS)'!C31)/'Server 3.5.0 (AWS)'!C31</f>
        <v>1.41483679525223</v>
      </c>
      <c r="D34" s="3" t="n">
        <f aca="false">('Server 3.6.0 (Mac M2)'!C31-'Server 3.5.0 (Mac M2)'!C31)/'Server 3.5.0 (Mac M2)'!C31</f>
        <v>0.201277955271565</v>
      </c>
    </row>
    <row r="36" customFormat="false" ht="12.8" hidden="false" customHeight="false" outlineLevel="0" collapsed="false">
      <c r="A36" s="1" t="s">
        <v>18</v>
      </c>
      <c r="C36" s="2" t="s">
        <v>8</v>
      </c>
      <c r="D36" s="2" t="s">
        <v>8</v>
      </c>
      <c r="F36" s="1" t="s">
        <v>19</v>
      </c>
      <c r="G36" s="2" t="s">
        <v>8</v>
      </c>
      <c r="H36" s="2" t="s">
        <v>20</v>
      </c>
      <c r="I36" s="2" t="s">
        <v>21</v>
      </c>
    </row>
    <row r="37" customFormat="false" ht="12.8" hidden="false" customHeight="false" outlineLevel="0" collapsed="false">
      <c r="A37" s="0" t="s">
        <v>22</v>
      </c>
      <c r="C37" s="3" t="n">
        <f aca="false">('Server 3.5.0 (Mac M2)'!C34-'Server 3.5.0 (AWS)'!C34)/'Server 3.5.0 (AWS)'!C34</f>
        <v>2.2116250511666</v>
      </c>
      <c r="D37" s="3" t="n">
        <f aca="false">('Server 3.6.0 (Mac M2)'!C34-'Server 3.5.0 (Mac M2)'!C34)/'Server 3.5.0 (Mac M2)'!C34</f>
        <v>0.11936018353301</v>
      </c>
      <c r="F37" s="0" t="s">
        <v>22</v>
      </c>
      <c r="G37" s="3" t="n">
        <f aca="false">(H37-I37)/I37</f>
        <v>-0.0520969603693721</v>
      </c>
      <c r="H37" s="4" t="n">
        <f aca="false">'LDIO Workbench (2.11.0)'!C2</f>
        <v>1759.71428571429</v>
      </c>
      <c r="I37" s="4" t="n">
        <f aca="false">'Server 3.6.0 (Mac M2)'!$F$46</f>
        <v>1856.42857142857</v>
      </c>
    </row>
    <row r="38" customFormat="false" ht="12.8" hidden="false" customHeight="false" outlineLevel="0" collapsed="false">
      <c r="A38" s="0" t="s">
        <v>23</v>
      </c>
      <c r="C38" s="3" t="n">
        <f aca="false">('Server 3.5.0 (Mac M2)'!C35-'Server 3.5.0 (AWS)'!C35)/'Server 3.5.0 (AWS)'!C35</f>
        <v>1.27277564921243</v>
      </c>
      <c r="D38" s="3" t="n">
        <f aca="false">('Server 3.6.0 (Mac M2)'!C35-'Server 3.5.0 (Mac M2)'!C35)/'Server 3.5.0 (Mac M2)'!C35</f>
        <v>0.203324748302505</v>
      </c>
      <c r="F38" s="0" t="s">
        <v>23</v>
      </c>
      <c r="G38" s="3" t="n">
        <f aca="false">(H38-I38)/I38</f>
        <v>-0.377145055790688</v>
      </c>
      <c r="H38" s="4" t="n">
        <f aca="false">'LDIO Workbench (2.11.0)'!C5</f>
        <v>1156.28571428571</v>
      </c>
      <c r="I38" s="4" t="n">
        <f aca="false">'Server 3.6.0 (Mac M2)'!$F$46</f>
        <v>1856.42857142857</v>
      </c>
    </row>
    <row r="39" customFormat="false" ht="12.8" hidden="false" customHeight="false" outlineLevel="0" collapsed="false">
      <c r="A39" s="0" t="s">
        <v>24</v>
      </c>
      <c r="C39" s="3" t="n">
        <f aca="false">('Server 3.5.0 (Mac M2)'!C36-'Server 3.5.0 (AWS)'!C36)/'Server 3.5.0 (AWS)'!C36</f>
        <v>1.12749003984064</v>
      </c>
      <c r="D39" s="3" t="n">
        <f aca="false">('Server 3.6.0 (Mac M2)'!C36-'Server 3.5.0 (Mac M2)'!C36)/'Server 3.5.0 (Mac M2)'!C36</f>
        <v>0.175327715355805</v>
      </c>
      <c r="F39" s="0" t="s">
        <v>24</v>
      </c>
      <c r="G39" s="3" t="n">
        <f aca="false">(H39-I39)/I39</f>
        <v>-0.388303193535975</v>
      </c>
      <c r="H39" s="4" t="n">
        <f aca="false">'LDIO Workbench (2.11.0)'!C6</f>
        <v>1135.57142857143</v>
      </c>
      <c r="I39" s="4" t="n">
        <f aca="false">'Server 3.6.0 (Mac M2)'!$F$46</f>
        <v>1856.42857142857</v>
      </c>
    </row>
    <row r="40" customFormat="false" ht="12.8" hidden="false" customHeight="false" outlineLevel="0" collapsed="false">
      <c r="A40" s="0" t="s">
        <v>25</v>
      </c>
      <c r="C40" s="3" t="n">
        <f aca="false">('Server 3.5.0 (Mac M2)'!C37-'Server 3.5.0 (AWS)'!C37)/'Server 3.5.0 (AWS)'!C37</f>
        <v>1.17004258855303</v>
      </c>
      <c r="D40" s="3" t="n">
        <f aca="false">('Server 3.6.0 (Mac M2)'!C37-'Server 3.5.0 (Mac M2)'!C37)/'Server 3.5.0 (Mac M2)'!C37</f>
        <v>0.13828921545163</v>
      </c>
      <c r="F40" s="0" t="s">
        <v>25</v>
      </c>
      <c r="G40" s="3" t="n">
        <f aca="false">(H40-I40)/I40</f>
        <v>-0.55759907656791</v>
      </c>
      <c r="H40" s="4" t="n">
        <f aca="false">'LDIO Workbench (2.11.0)'!C7</f>
        <v>821.285714285714</v>
      </c>
      <c r="I40" s="4" t="n">
        <f aca="false">'Server 3.6.0 (Mac M2)'!$F$46</f>
        <v>1856.42857142857</v>
      </c>
    </row>
    <row r="41" customFormat="false" ht="12.8" hidden="false" customHeight="false" outlineLevel="0" collapsed="false">
      <c r="A41" s="0" t="s">
        <v>26</v>
      </c>
      <c r="C41" s="3" t="n">
        <f aca="false">('Server 3.5.0 (Mac M2)'!C38-'Server 3.5.0 (AWS)'!C38)/'Server 3.5.0 (AWS)'!C38</f>
        <v>1.27242638666971</v>
      </c>
      <c r="D41" s="3" t="n">
        <f aca="false">('Server 3.6.0 (Mac M2)'!C38-'Server 3.5.0 (Mac M2)'!C38)/'Server 3.5.0 (Mac M2)'!C38</f>
        <v>0.0723720556476319</v>
      </c>
      <c r="F41" s="0" t="s">
        <v>26</v>
      </c>
      <c r="G41" s="3" t="n">
        <f aca="false">(H41-I41)/I41</f>
        <v>-0.519276644863409</v>
      </c>
      <c r="H41" s="4" t="n">
        <f aca="false">'LDIO Workbench (2.11.0)'!C8</f>
        <v>892.428571428571</v>
      </c>
      <c r="I41" s="4" t="n">
        <f aca="false">'Server 3.6.0 (Mac M2)'!$F$46</f>
        <v>1856.42857142857</v>
      </c>
    </row>
    <row r="42" customFormat="false" ht="12.8" hidden="false" customHeight="false" outlineLevel="0" collapsed="false">
      <c r="A42" s="0" t="s">
        <v>27</v>
      </c>
      <c r="C42" s="3" t="n">
        <f aca="false">('Server 3.5.0 (Mac M2)'!C39-'Server 3.5.0 (AWS)'!C39)/'Server 3.5.0 (AWS)'!C39</f>
        <v>1.12107623318386</v>
      </c>
      <c r="D42" s="3" t="n">
        <f aca="false">('Server 3.6.0 (Mac M2)'!C39-'Server 3.5.0 (Mac M2)'!C39)/'Server 3.5.0 (Mac M2)'!C39</f>
        <v>0.148791497628707</v>
      </c>
      <c r="F42" s="0" t="s">
        <v>27</v>
      </c>
      <c r="G42" s="3" t="n">
        <f aca="false">(H42-I42)/I42</f>
        <v>-0.581300500192381</v>
      </c>
      <c r="H42" s="4" t="n">
        <f aca="false">'LDIO Workbench (2.11.0)'!C9</f>
        <v>777.285714285714</v>
      </c>
      <c r="I42" s="4" t="n">
        <f aca="false">'Server 3.6.0 (Mac M2)'!$F$46</f>
        <v>1856.42857142857</v>
      </c>
    </row>
    <row r="43" customFormat="false" ht="12.8" hidden="false" customHeight="false" outlineLevel="0" collapsed="false">
      <c r="A43" s="0" t="s">
        <v>28</v>
      </c>
      <c r="C43" s="3" t="n">
        <f aca="false">('Server 3.5.0 (Mac M2)'!C40-'Server 3.5.0 (AWS)'!C40)/'Server 3.5.0 (AWS)'!C40</f>
        <v>1.41252790178571</v>
      </c>
      <c r="D43" s="3" t="n">
        <f aca="false">('Server 3.6.0 (Mac M2)'!C40-'Server 3.5.0 (Mac M2)'!C40)/'Server 3.5.0 (Mac M2)'!C40</f>
        <v>0.108251893829873</v>
      </c>
      <c r="F43" s="0" t="s">
        <v>28</v>
      </c>
      <c r="G43" s="3" t="n">
        <f aca="false">(H43-I43)/I43</f>
        <v>-0.399538283955367</v>
      </c>
      <c r="H43" s="4" t="n">
        <f aca="false">'LDIO Workbench (2.11.0)'!C10</f>
        <v>1114.71428571429</v>
      </c>
      <c r="I43" s="4" t="n">
        <f aca="false">'Server 3.6.0 (Mac M2)'!$F$46</f>
        <v>1856.42857142857</v>
      </c>
    </row>
    <row r="44" customFormat="false" ht="12.8" hidden="false" customHeight="false" outlineLevel="0" collapsed="false">
      <c r="A44" s="0" t="s">
        <v>29</v>
      </c>
      <c r="C44" s="3" t="n">
        <f aca="false">('Server 3.5.0 (Mac M2)'!C41-'Server 3.5.0 (AWS)'!C41)/'Server 3.5.0 (AWS)'!C41</f>
        <v>1.09189395870507</v>
      </c>
      <c r="D44" s="3" t="n">
        <f aca="false">('Server 3.6.0 (Mac M2)'!C41-'Server 3.5.0 (Mac M2)'!C41)/'Server 3.5.0 (Mac M2)'!C41</f>
        <v>0.11186254798026</v>
      </c>
      <c r="F44" s="0" t="s">
        <v>29</v>
      </c>
      <c r="G44" s="3" t="n">
        <f aca="false">(H44-I44)/I44</f>
        <v>-0.37745286648711</v>
      </c>
      <c r="H44" s="4" t="n">
        <f aca="false">'LDIO Workbench (2.11.0)'!C11</f>
        <v>1155.71428571429</v>
      </c>
      <c r="I44" s="4" t="n">
        <f aca="false">'Server 3.6.0 (Mac M2)'!$F$46</f>
        <v>1856.42857142857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9" activeCellId="0" sqref="N3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7</v>
      </c>
      <c r="B1" s="1"/>
      <c r="C1" s="2" t="s">
        <v>8</v>
      </c>
      <c r="D1" s="2" t="s">
        <v>30</v>
      </c>
      <c r="E1" s="2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</row>
    <row r="2" customFormat="false" ht="12.75" hidden="false" customHeight="false" outlineLevel="0" collapsed="false">
      <c r="A2" s="0" t="s">
        <v>9</v>
      </c>
      <c r="C2" s="4" t="n">
        <f aca="false">AVERAGE(F2:L2)</f>
        <v>882.857142857143</v>
      </c>
      <c r="D2" s="1" t="n">
        <f aca="false">MIN(F2:L2)</f>
        <v>749</v>
      </c>
      <c r="E2" s="1" t="n">
        <f aca="false">MAX(F2:L2)</f>
        <v>915</v>
      </c>
      <c r="F2" s="0" t="n">
        <v>749</v>
      </c>
      <c r="G2" s="0" t="n">
        <v>899</v>
      </c>
      <c r="H2" s="0" t="n">
        <v>908</v>
      </c>
      <c r="I2" s="0" t="n">
        <v>915</v>
      </c>
      <c r="J2" s="0" t="n">
        <v>909</v>
      </c>
      <c r="K2" s="0" t="n">
        <v>892</v>
      </c>
      <c r="L2" s="0" t="n">
        <v>908</v>
      </c>
    </row>
    <row r="3" customFormat="false" ht="12.75" hidden="false" customHeight="false" outlineLevel="0" collapsed="false">
      <c r="A3" s="0" t="s">
        <v>10</v>
      </c>
      <c r="C3" s="4" t="n">
        <f aca="false">AVERAGE(F3:L3)</f>
        <v>1525.42857142857</v>
      </c>
      <c r="D3" s="1" t="n">
        <f aca="false">MIN(F3:L3)</f>
        <v>1410</v>
      </c>
      <c r="E3" s="1" t="n">
        <f aca="false">MAX(F3:L3)</f>
        <v>1577</v>
      </c>
      <c r="F3" s="0" t="n">
        <v>1410</v>
      </c>
      <c r="G3" s="0" t="n">
        <v>1536</v>
      </c>
      <c r="H3" s="0" t="n">
        <v>1543</v>
      </c>
      <c r="I3" s="0" t="n">
        <v>1577</v>
      </c>
      <c r="J3" s="0" t="n">
        <v>1526</v>
      </c>
      <c r="K3" s="0" t="n">
        <v>1543</v>
      </c>
      <c r="L3" s="0" t="n">
        <v>1543</v>
      </c>
      <c r="N3" s="6" t="n">
        <f aca="false">(C3-C2)/C2</f>
        <v>0.727831715210356</v>
      </c>
    </row>
    <row r="4" customFormat="false" ht="12.75" hidden="false" customHeight="false" outlineLevel="0" collapsed="false">
      <c r="A4" s="0" t="s">
        <v>11</v>
      </c>
      <c r="C4" s="4" t="n">
        <f aca="false">AVERAGE(F4:L4)</f>
        <v>1919.14285714286</v>
      </c>
      <c r="D4" s="1" t="n">
        <f aca="false">MIN(F4:L4)</f>
        <v>1814</v>
      </c>
      <c r="E4" s="1" t="n">
        <f aca="false">MAX(F4:L4)</f>
        <v>2016</v>
      </c>
      <c r="F4" s="0" t="n">
        <v>1920</v>
      </c>
      <c r="G4" s="0" t="n">
        <v>2016</v>
      </c>
      <c r="H4" s="0" t="n">
        <v>1845</v>
      </c>
      <c r="I4" s="0" t="n">
        <v>2016</v>
      </c>
      <c r="J4" s="0" t="n">
        <v>1934</v>
      </c>
      <c r="K4" s="0" t="n">
        <v>1814</v>
      </c>
      <c r="L4" s="0" t="n">
        <v>1889</v>
      </c>
      <c r="N4" s="6" t="n">
        <f aca="false">(C4-C2)/C2</f>
        <v>1.17378640776699</v>
      </c>
    </row>
    <row r="6" customFormat="false" ht="12.75" hidden="false" customHeight="false" outlineLevel="0" collapsed="false">
      <c r="A6" s="1" t="s">
        <v>12</v>
      </c>
      <c r="B6" s="1"/>
      <c r="C6" s="2" t="s">
        <v>8</v>
      </c>
      <c r="D6" s="2" t="s">
        <v>30</v>
      </c>
      <c r="E6" s="2" t="s">
        <v>31</v>
      </c>
      <c r="F6" s="5" t="s">
        <v>32</v>
      </c>
      <c r="G6" s="5" t="s">
        <v>33</v>
      </c>
      <c r="H6" s="5" t="s">
        <v>34</v>
      </c>
      <c r="I6" s="5" t="s">
        <v>35</v>
      </c>
      <c r="J6" s="5" t="s">
        <v>36</v>
      </c>
      <c r="K6" s="5" t="s">
        <v>37</v>
      </c>
      <c r="L6" s="5" t="s">
        <v>38</v>
      </c>
    </row>
    <row r="7" customFormat="false" ht="12.75" hidden="false" customHeight="false" outlineLevel="0" collapsed="false">
      <c r="A7" s="0" t="s">
        <v>13</v>
      </c>
      <c r="C7" s="4" t="n">
        <f aca="false">AVERAGE(F7:L7)</f>
        <v>329.142857142857</v>
      </c>
      <c r="D7" s="1" t="n">
        <f aca="false">MIN(F7:L7)</f>
        <v>319</v>
      </c>
      <c r="E7" s="1" t="n">
        <f aca="false">MAX(F7:L7)</f>
        <v>338</v>
      </c>
      <c r="F7" s="0" t="n">
        <v>325</v>
      </c>
      <c r="G7" s="0" t="n">
        <v>319</v>
      </c>
      <c r="H7" s="0" t="n">
        <v>331</v>
      </c>
      <c r="I7" s="0" t="n">
        <v>331</v>
      </c>
      <c r="J7" s="0" t="n">
        <v>338</v>
      </c>
      <c r="K7" s="0" t="n">
        <v>335</v>
      </c>
      <c r="L7" s="0" t="n">
        <v>325</v>
      </c>
    </row>
    <row r="8" customFormat="false" ht="12.75" hidden="false" customHeight="false" outlineLevel="0" collapsed="false">
      <c r="A8" s="0" t="s">
        <v>14</v>
      </c>
      <c r="C8" s="4" t="n">
        <f aca="false">AVERAGE(F8:L8)</f>
        <v>308.571428571429</v>
      </c>
      <c r="D8" s="1" t="n">
        <f aca="false">MIN(F8:L8)</f>
        <v>304</v>
      </c>
      <c r="E8" s="1" t="n">
        <f aca="false">MAX(F8:L8)</f>
        <v>313</v>
      </c>
      <c r="F8" s="0" t="n">
        <v>304</v>
      </c>
      <c r="G8" s="0" t="n">
        <v>306</v>
      </c>
      <c r="H8" s="0" t="n">
        <v>309</v>
      </c>
      <c r="I8" s="0" t="n">
        <v>307</v>
      </c>
      <c r="J8" s="0" t="n">
        <v>313</v>
      </c>
      <c r="K8" s="0" t="n">
        <v>312</v>
      </c>
      <c r="L8" s="0" t="n">
        <v>309</v>
      </c>
      <c r="N8" s="6" t="n">
        <f aca="false">(2*C8-C7)/C7</f>
        <v>0.875</v>
      </c>
      <c r="O8" s="7"/>
    </row>
    <row r="9" customFormat="false" ht="12.75" hidden="false" customHeight="false" outlineLevel="0" collapsed="false">
      <c r="A9" s="0" t="s">
        <v>15</v>
      </c>
      <c r="C9" s="4" t="n">
        <f aca="false">AVERAGE(F9:L9)</f>
        <v>259.571428571429</v>
      </c>
      <c r="D9" s="1" t="n">
        <f aca="false">MIN(F9:L9)</f>
        <v>257</v>
      </c>
      <c r="E9" s="1" t="n">
        <f aca="false">MAX(F9:L9)</f>
        <v>263</v>
      </c>
      <c r="F9" s="0" t="n">
        <v>257</v>
      </c>
      <c r="G9" s="0" t="n">
        <v>257</v>
      </c>
      <c r="H9" s="0" t="n">
        <v>259</v>
      </c>
      <c r="I9" s="0" t="n">
        <v>261</v>
      </c>
      <c r="J9" s="0" t="n">
        <v>263</v>
      </c>
      <c r="K9" s="0" t="n">
        <v>261</v>
      </c>
      <c r="L9" s="0" t="n">
        <v>259</v>
      </c>
      <c r="N9" s="6" t="n">
        <f aca="false">(4*C9-C7)/C7</f>
        <v>2.15451388888889</v>
      </c>
      <c r="O9" s="7"/>
    </row>
    <row r="11" customFormat="false" ht="12.75" hidden="false" customHeight="false" outlineLevel="0" collapsed="false">
      <c r="A11" s="1" t="s">
        <v>16</v>
      </c>
      <c r="B11" s="1"/>
      <c r="C11" s="2" t="s">
        <v>8</v>
      </c>
      <c r="D11" s="2" t="s">
        <v>30</v>
      </c>
      <c r="E11" s="2" t="s">
        <v>31</v>
      </c>
      <c r="F11" s="5" t="s">
        <v>32</v>
      </c>
      <c r="G11" s="5" t="s">
        <v>33</v>
      </c>
      <c r="H11" s="5" t="s">
        <v>34</v>
      </c>
      <c r="I11" s="5" t="s">
        <v>35</v>
      </c>
      <c r="J11" s="5" t="s">
        <v>36</v>
      </c>
      <c r="K11" s="5" t="s">
        <v>37</v>
      </c>
      <c r="L11" s="5" t="s">
        <v>38</v>
      </c>
    </row>
    <row r="12" customFormat="false" ht="12.75" hidden="false" customHeight="false" outlineLevel="0" collapsed="false">
      <c r="A12" s="0" t="s">
        <v>9</v>
      </c>
      <c r="B12" s="0" t="s">
        <v>13</v>
      </c>
      <c r="C12" s="4" t="n">
        <f aca="false">AVERAGE(F12:L12)</f>
        <v>834.857142857143</v>
      </c>
      <c r="D12" s="1" t="n">
        <f aca="false">MIN(F12:L12)</f>
        <v>824</v>
      </c>
      <c r="E12" s="1" t="n">
        <f aca="false">MAX(F12:L12)</f>
        <v>841</v>
      </c>
      <c r="F12" s="0" t="n">
        <v>829</v>
      </c>
      <c r="G12" s="0" t="n">
        <v>841</v>
      </c>
      <c r="H12" s="0" t="n">
        <v>824</v>
      </c>
      <c r="I12" s="0" t="n">
        <v>834</v>
      </c>
      <c r="J12" s="0" t="n">
        <v>837</v>
      </c>
      <c r="K12" s="0" t="n">
        <v>839</v>
      </c>
      <c r="L12" s="0" t="n">
        <v>840</v>
      </c>
      <c r="N12" s="6" t="n">
        <f aca="false">(C12-$C$2)/$C$2</f>
        <v>-0.054368932038835</v>
      </c>
    </row>
    <row r="13" customFormat="false" ht="12.75" hidden="false" customHeight="false" outlineLevel="0" collapsed="false">
      <c r="A13" s="0" t="s">
        <v>10</v>
      </c>
      <c r="B13" s="0" t="s">
        <v>13</v>
      </c>
      <c r="C13" s="4" t="n">
        <f aca="false">AVERAGE(F13:L13)</f>
        <v>1450.71428571429</v>
      </c>
      <c r="D13" s="1" t="n">
        <f aca="false">MIN(F13:L13)</f>
        <v>1418</v>
      </c>
      <c r="E13" s="1" t="n">
        <f aca="false">MAX(F13:L13)</f>
        <v>1466</v>
      </c>
      <c r="F13" s="0" t="n">
        <v>1466</v>
      </c>
      <c r="G13" s="0" t="n">
        <v>1455</v>
      </c>
      <c r="H13" s="0" t="n">
        <v>1466</v>
      </c>
      <c r="I13" s="0" t="n">
        <v>1418</v>
      </c>
      <c r="J13" s="0" t="n">
        <v>1441</v>
      </c>
      <c r="K13" s="0" t="n">
        <v>1447</v>
      </c>
      <c r="L13" s="0" t="n">
        <v>1462</v>
      </c>
      <c r="N13" s="6" t="n">
        <f aca="false">(C13-$C$3)/$C$3</f>
        <v>-0.0489792095898107</v>
      </c>
    </row>
    <row r="14" customFormat="false" ht="12.75" hidden="false" customHeight="false" outlineLevel="0" collapsed="false">
      <c r="A14" s="0" t="s">
        <v>11</v>
      </c>
      <c r="B14" s="0" t="s">
        <v>13</v>
      </c>
      <c r="C14" s="4" t="n">
        <f aca="false">AVERAGE(F14:L14)</f>
        <v>1932.57142857143</v>
      </c>
      <c r="D14" s="1" t="n">
        <f aca="false">MIN(F14:L14)</f>
        <v>1890</v>
      </c>
      <c r="E14" s="1" t="n">
        <f aca="false">MAX(F14:L14)</f>
        <v>1980</v>
      </c>
      <c r="F14" s="0" t="n">
        <v>1965</v>
      </c>
      <c r="G14" s="0" t="n">
        <v>1939</v>
      </c>
      <c r="H14" s="0" t="n">
        <v>1908</v>
      </c>
      <c r="I14" s="0" t="n">
        <v>1980</v>
      </c>
      <c r="J14" s="0" t="n">
        <v>1919</v>
      </c>
      <c r="K14" s="0" t="n">
        <v>1890</v>
      </c>
      <c r="L14" s="0" t="n">
        <v>1927</v>
      </c>
      <c r="N14" s="6" t="n">
        <f aca="false">(C14-$C$4)/$C$4</f>
        <v>0.0069971713562603</v>
      </c>
    </row>
    <row r="15" customFormat="false" ht="12.75" hidden="false" customHeight="false" outlineLevel="0" collapsed="false">
      <c r="A15" s="0" t="s">
        <v>9</v>
      </c>
      <c r="B15" s="0" t="s">
        <v>14</v>
      </c>
      <c r="C15" s="4" t="n">
        <f aca="false">AVERAGE(F15:L15)</f>
        <v>774.857142857143</v>
      </c>
      <c r="D15" s="1" t="n">
        <f aca="false">MIN(F15:L15)</f>
        <v>750</v>
      </c>
      <c r="E15" s="1" t="n">
        <f aca="false">MAX(F15:L15)</f>
        <v>784</v>
      </c>
      <c r="F15" s="0" t="n">
        <v>783</v>
      </c>
      <c r="G15" s="0" t="n">
        <v>781</v>
      </c>
      <c r="H15" s="0" t="n">
        <v>784</v>
      </c>
      <c r="I15" s="0" t="n">
        <v>770</v>
      </c>
      <c r="J15" s="0" t="n">
        <v>750</v>
      </c>
      <c r="K15" s="0" t="n">
        <v>781</v>
      </c>
      <c r="L15" s="0" t="n">
        <v>775</v>
      </c>
      <c r="N15" s="6" t="n">
        <f aca="false">(C15-$C$2)/$C$2</f>
        <v>-0.122330097087379</v>
      </c>
    </row>
    <row r="16" customFormat="false" ht="12.75" hidden="false" customHeight="false" outlineLevel="0" collapsed="false">
      <c r="A16" s="0" t="s">
        <v>10</v>
      </c>
      <c r="B16" s="0" t="s">
        <v>14</v>
      </c>
      <c r="C16" s="4" t="n">
        <f aca="false">AVERAGE(F16:L16)</f>
        <v>1362.71428571429</v>
      </c>
      <c r="D16" s="1" t="n">
        <f aca="false">MIN(F16:L16)</f>
        <v>1335</v>
      </c>
      <c r="E16" s="1" t="n">
        <f aca="false">MAX(F16:L16)</f>
        <v>1398</v>
      </c>
      <c r="F16" s="0" t="n">
        <v>1391</v>
      </c>
      <c r="G16" s="0" t="n">
        <v>1353</v>
      </c>
      <c r="H16" s="0" t="n">
        <v>1362</v>
      </c>
      <c r="I16" s="0" t="n">
        <v>1355</v>
      </c>
      <c r="J16" s="0" t="n">
        <v>1335</v>
      </c>
      <c r="K16" s="0" t="n">
        <v>1398</v>
      </c>
      <c r="L16" s="0" t="n">
        <v>1345</v>
      </c>
      <c r="N16" s="6" t="n">
        <f aca="false">(C16-$C$3)/$C$3</f>
        <v>-0.106667915339951</v>
      </c>
    </row>
    <row r="17" customFormat="false" ht="12.75" hidden="false" customHeight="false" outlineLevel="0" collapsed="false">
      <c r="A17" s="0" t="s">
        <v>11</v>
      </c>
      <c r="B17" s="0" t="s">
        <v>14</v>
      </c>
      <c r="C17" s="4" t="n">
        <f aca="false">AVERAGE(F17:L17)</f>
        <v>1891.28571428571</v>
      </c>
      <c r="D17" s="1" t="n">
        <f aca="false">MIN(F17:L17)</f>
        <v>1815</v>
      </c>
      <c r="E17" s="1" t="n">
        <f aca="false">MAX(F17:L17)</f>
        <v>1987</v>
      </c>
      <c r="F17" s="0" t="n">
        <v>1876</v>
      </c>
      <c r="G17" s="0" t="n">
        <v>1854</v>
      </c>
      <c r="H17" s="0" t="n">
        <v>1905</v>
      </c>
      <c r="I17" s="0" t="n">
        <v>1905</v>
      </c>
      <c r="J17" s="0" t="n">
        <v>1987</v>
      </c>
      <c r="K17" s="0" t="n">
        <v>1815</v>
      </c>
      <c r="L17" s="0" t="n">
        <v>1897</v>
      </c>
      <c r="N17" s="6" t="n">
        <f aca="false">(C17-$C$4)/$C$4</f>
        <v>-0.0145154086645824</v>
      </c>
    </row>
    <row r="18" customFormat="false" ht="12.75" hidden="false" customHeight="false" outlineLevel="0" collapsed="false">
      <c r="A18" s="0" t="s">
        <v>9</v>
      </c>
      <c r="B18" s="0" t="s">
        <v>15</v>
      </c>
      <c r="C18" s="4" t="n">
        <f aca="false">AVERAGE(F18:L18)</f>
        <v>693.142857142857</v>
      </c>
      <c r="D18" s="1" t="n">
        <f aca="false">MIN(F18:L18)</f>
        <v>674</v>
      </c>
      <c r="E18" s="1" t="n">
        <f aca="false">MAX(F18:L18)</f>
        <v>706</v>
      </c>
      <c r="F18" s="0" t="n">
        <v>699</v>
      </c>
      <c r="G18" s="0" t="n">
        <v>693</v>
      </c>
      <c r="H18" s="0" t="n">
        <v>696</v>
      </c>
      <c r="I18" s="0" t="n">
        <v>693</v>
      </c>
      <c r="J18" s="0" t="n">
        <v>674</v>
      </c>
      <c r="K18" s="0" t="n">
        <v>706</v>
      </c>
      <c r="L18" s="0" t="n">
        <v>691</v>
      </c>
      <c r="N18" s="6" t="n">
        <f aca="false">(C18-$C$2)/$C$2</f>
        <v>-0.214886731391586</v>
      </c>
    </row>
    <row r="19" customFormat="false" ht="12.75" hidden="false" customHeight="false" outlineLevel="0" collapsed="false">
      <c r="A19" s="0" t="s">
        <v>10</v>
      </c>
      <c r="B19" s="0" t="s">
        <v>15</v>
      </c>
      <c r="C19" s="4" t="n">
        <f aca="false">AVERAGE(F19:L19)</f>
        <v>1228.85714285714</v>
      </c>
      <c r="D19" s="1" t="n">
        <f aca="false">MIN(F19:L19)</f>
        <v>1212</v>
      </c>
      <c r="E19" s="1" t="n">
        <f aca="false">MAX(F19:L19)</f>
        <v>1239</v>
      </c>
      <c r="F19" s="0" t="n">
        <v>1227</v>
      </c>
      <c r="G19" s="0" t="n">
        <v>1237</v>
      </c>
      <c r="H19" s="0" t="n">
        <v>1212</v>
      </c>
      <c r="I19" s="0" t="n">
        <v>1239</v>
      </c>
      <c r="J19" s="0" t="n">
        <v>1228</v>
      </c>
      <c r="K19" s="0" t="n">
        <v>1231</v>
      </c>
      <c r="L19" s="0" t="n">
        <v>1228</v>
      </c>
      <c r="N19" s="6" t="n">
        <f aca="false">(C19-$C$3)/$C$3</f>
        <v>-0.194418430417681</v>
      </c>
    </row>
    <row r="20" customFormat="false" ht="12.75" hidden="false" customHeight="false" outlineLevel="0" collapsed="false">
      <c r="A20" s="0" t="s">
        <v>11</v>
      </c>
      <c r="B20" s="0" t="s">
        <v>15</v>
      </c>
      <c r="C20" s="4" t="n">
        <f aca="false">AVERAGE(F20:L20)</f>
        <v>1779.42857142857</v>
      </c>
      <c r="D20" s="1" t="n">
        <f aca="false">MIN(F20:L20)</f>
        <v>1737</v>
      </c>
      <c r="E20" s="1" t="n">
        <f aca="false">MAX(F20:L20)</f>
        <v>1808</v>
      </c>
      <c r="F20" s="0" t="n">
        <v>1789</v>
      </c>
      <c r="G20" s="0" t="n">
        <v>1782</v>
      </c>
      <c r="H20" s="0" t="n">
        <v>1770</v>
      </c>
      <c r="I20" s="0" t="n">
        <v>1801</v>
      </c>
      <c r="J20" s="0" t="n">
        <v>1808</v>
      </c>
      <c r="K20" s="0" t="n">
        <v>1769</v>
      </c>
      <c r="L20" s="0" t="n">
        <v>1737</v>
      </c>
      <c r="N20" s="6" t="n">
        <f aca="false">(C20-$C$4)/$C$4</f>
        <v>-0.0728003573023672</v>
      </c>
    </row>
    <row r="22" customFormat="false" ht="12.75" hidden="false" customHeight="false" outlineLevel="0" collapsed="false">
      <c r="A22" s="1" t="s">
        <v>17</v>
      </c>
      <c r="B22" s="1"/>
      <c r="C22" s="2" t="s">
        <v>8</v>
      </c>
      <c r="D22" s="2" t="s">
        <v>30</v>
      </c>
      <c r="E22" s="2" t="s">
        <v>31</v>
      </c>
      <c r="F22" s="5" t="s">
        <v>32</v>
      </c>
      <c r="G22" s="5" t="s">
        <v>33</v>
      </c>
      <c r="H22" s="5" t="s">
        <v>34</v>
      </c>
      <c r="I22" s="5" t="s">
        <v>35</v>
      </c>
      <c r="J22" s="5" t="s">
        <v>36</v>
      </c>
      <c r="K22" s="5" t="s">
        <v>37</v>
      </c>
      <c r="L22" s="5" t="s">
        <v>38</v>
      </c>
    </row>
    <row r="23" customFormat="false" ht="12.75" hidden="false" customHeight="false" outlineLevel="0" collapsed="false">
      <c r="A23" s="0" t="s">
        <v>13</v>
      </c>
      <c r="B23" s="0" t="s">
        <v>9</v>
      </c>
      <c r="C23" s="4" t="n">
        <f aca="false">AVERAGE(F23:L23)</f>
        <v>316.142857142857</v>
      </c>
      <c r="D23" s="1" t="n">
        <f aca="false">MIN(F23:L23)</f>
        <v>312</v>
      </c>
      <c r="E23" s="1" t="n">
        <f aca="false">MAX(F23:L23)</f>
        <v>320</v>
      </c>
      <c r="F23" s="0" t="n">
        <v>316</v>
      </c>
      <c r="G23" s="0" t="n">
        <v>314</v>
      </c>
      <c r="H23" s="0" t="n">
        <v>312</v>
      </c>
      <c r="I23" s="0" t="n">
        <v>317</v>
      </c>
      <c r="J23" s="0" t="n">
        <v>320</v>
      </c>
      <c r="K23" s="0" t="n">
        <v>317</v>
      </c>
      <c r="L23" s="0" t="n">
        <v>317</v>
      </c>
      <c r="N23" s="6" t="n">
        <f aca="false">(C23-$C$7)/$C$7</f>
        <v>-0.0394965277777778</v>
      </c>
    </row>
    <row r="24" customFormat="false" ht="12.75" hidden="false" customHeight="false" outlineLevel="0" collapsed="false">
      <c r="A24" s="0" t="s">
        <v>14</v>
      </c>
      <c r="B24" s="0" t="s">
        <v>9</v>
      </c>
      <c r="C24" s="4" t="n">
        <f aca="false">AVERAGE(F24:L24)</f>
        <v>287.571428571429</v>
      </c>
      <c r="D24" s="1" t="n">
        <f aca="false">MIN(F24:L24)</f>
        <v>284</v>
      </c>
      <c r="E24" s="1" t="n">
        <f aca="false">MAX(F24:L24)</f>
        <v>291</v>
      </c>
      <c r="F24" s="0" t="n">
        <v>285</v>
      </c>
      <c r="G24" s="0" t="n">
        <v>291</v>
      </c>
      <c r="H24" s="0" t="n">
        <v>284</v>
      </c>
      <c r="I24" s="0" t="n">
        <v>285</v>
      </c>
      <c r="J24" s="0" t="n">
        <v>290</v>
      </c>
      <c r="K24" s="0" t="n">
        <v>290</v>
      </c>
      <c r="L24" s="0" t="n">
        <v>288</v>
      </c>
      <c r="N24" s="6" t="n">
        <f aca="false">(C24-$C$8)/$C$8</f>
        <v>-0.0680555555555556</v>
      </c>
    </row>
    <row r="25" customFormat="false" ht="12.75" hidden="false" customHeight="false" outlineLevel="0" collapsed="false">
      <c r="A25" s="0" t="s">
        <v>15</v>
      </c>
      <c r="B25" s="0" t="s">
        <v>9</v>
      </c>
      <c r="C25" s="4" t="n">
        <f aca="false">AVERAGE(F25:L25)</f>
        <v>240.142857142857</v>
      </c>
      <c r="D25" s="1" t="n">
        <f aca="false">MIN(F25:L25)</f>
        <v>238</v>
      </c>
      <c r="E25" s="1" t="n">
        <f aca="false">MAX(F25:L25)</f>
        <v>243</v>
      </c>
      <c r="F25" s="0" t="n">
        <v>238</v>
      </c>
      <c r="G25" s="0" t="n">
        <v>239</v>
      </c>
      <c r="H25" s="0" t="n">
        <v>239</v>
      </c>
      <c r="I25" s="0" t="n">
        <v>242</v>
      </c>
      <c r="J25" s="0" t="n">
        <v>243</v>
      </c>
      <c r="K25" s="0" t="n">
        <v>239</v>
      </c>
      <c r="L25" s="0" t="n">
        <v>241</v>
      </c>
      <c r="N25" s="6" t="n">
        <f aca="false">(C25-$C$9)/$C$9</f>
        <v>-0.0748486516235553</v>
      </c>
    </row>
    <row r="26" customFormat="false" ht="12.75" hidden="false" customHeight="false" outlineLevel="0" collapsed="false">
      <c r="A26" s="0" t="s">
        <v>13</v>
      </c>
      <c r="B26" s="0" t="s">
        <v>10</v>
      </c>
      <c r="C26" s="4" t="n">
        <f aca="false">AVERAGE(F26:L26)</f>
        <v>314.285714285714</v>
      </c>
      <c r="D26" s="1" t="n">
        <f aca="false">MIN(F26:L26)</f>
        <v>311</v>
      </c>
      <c r="E26" s="1" t="n">
        <f aca="false">MAX(F26:L26)</f>
        <v>319</v>
      </c>
      <c r="F26" s="0" t="n">
        <v>311</v>
      </c>
      <c r="G26" s="0" t="n">
        <v>314</v>
      </c>
      <c r="H26" s="0" t="n">
        <v>311</v>
      </c>
      <c r="I26" s="0" t="n">
        <v>315</v>
      </c>
      <c r="J26" s="0" t="n">
        <v>319</v>
      </c>
      <c r="K26" s="0" t="n">
        <v>316</v>
      </c>
      <c r="L26" s="0" t="n">
        <v>314</v>
      </c>
      <c r="N26" s="6" t="n">
        <f aca="false">(C26-$C$7)/$C$7</f>
        <v>-0.045138888888889</v>
      </c>
    </row>
    <row r="27" customFormat="false" ht="12.75" hidden="false" customHeight="false" outlineLevel="0" collapsed="false">
      <c r="A27" s="0" t="s">
        <v>14</v>
      </c>
      <c r="B27" s="0" t="s">
        <v>10</v>
      </c>
      <c r="C27" s="4" t="n">
        <f aca="false">AVERAGE(F27:L27)</f>
        <v>288.571428571429</v>
      </c>
      <c r="D27" s="1" t="n">
        <f aca="false">MIN(F27:L27)</f>
        <v>286</v>
      </c>
      <c r="E27" s="1" t="n">
        <f aca="false">MAX(F27:L27)</f>
        <v>292</v>
      </c>
      <c r="F27" s="0" t="n">
        <v>286</v>
      </c>
      <c r="G27" s="0" t="n">
        <v>287</v>
      </c>
      <c r="H27" s="0" t="n">
        <v>289</v>
      </c>
      <c r="I27" s="0" t="n">
        <v>287</v>
      </c>
      <c r="J27" s="0" t="n">
        <v>291</v>
      </c>
      <c r="K27" s="0" t="n">
        <v>288</v>
      </c>
      <c r="L27" s="0" t="n">
        <v>292</v>
      </c>
      <c r="N27" s="6" t="n">
        <f aca="false">(C27-$C$8)/$C$8</f>
        <v>-0.0648148148148148</v>
      </c>
    </row>
    <row r="28" customFormat="false" ht="12.75" hidden="false" customHeight="false" outlineLevel="0" collapsed="false">
      <c r="A28" s="0" t="s">
        <v>15</v>
      </c>
      <c r="B28" s="0" t="s">
        <v>10</v>
      </c>
      <c r="C28" s="4" t="n">
        <f aca="false">AVERAGE(F28:L28)</f>
        <v>242.285714285714</v>
      </c>
      <c r="D28" s="1" t="n">
        <f aca="false">MIN(F28:L28)</f>
        <v>240</v>
      </c>
      <c r="E28" s="1" t="n">
        <f aca="false">MAX(F28:L28)</f>
        <v>245</v>
      </c>
      <c r="F28" s="0" t="n">
        <v>242</v>
      </c>
      <c r="G28" s="0" t="n">
        <v>244</v>
      </c>
      <c r="H28" s="0" t="n">
        <v>241</v>
      </c>
      <c r="I28" s="0" t="n">
        <v>242</v>
      </c>
      <c r="J28" s="0" t="n">
        <v>245</v>
      </c>
      <c r="K28" s="0" t="n">
        <v>240</v>
      </c>
      <c r="L28" s="0" t="n">
        <v>242</v>
      </c>
      <c r="N28" s="6" t="n">
        <f aca="false">(C28-$C$9)/$C$9</f>
        <v>-0.0665932856356632</v>
      </c>
    </row>
    <row r="29" customFormat="false" ht="12.75" hidden="false" customHeight="false" outlineLevel="0" collapsed="false">
      <c r="A29" s="0" t="s">
        <v>13</v>
      </c>
      <c r="B29" s="0" t="s">
        <v>11</v>
      </c>
      <c r="C29" s="4" t="n">
        <f aca="false">AVERAGE(F29:L29)</f>
        <v>311.714285714286</v>
      </c>
      <c r="D29" s="1" t="n">
        <f aca="false">MIN(F29:L29)</f>
        <v>308</v>
      </c>
      <c r="E29" s="1" t="n">
        <f aca="false">MAX(F29:L29)</f>
        <v>315</v>
      </c>
      <c r="F29" s="0" t="n">
        <v>308</v>
      </c>
      <c r="G29" s="0" t="n">
        <v>310</v>
      </c>
      <c r="H29" s="0" t="n">
        <v>309</v>
      </c>
      <c r="I29" s="0" t="n">
        <v>314</v>
      </c>
      <c r="J29" s="0" t="n">
        <v>315</v>
      </c>
      <c r="K29" s="0" t="n">
        <v>311</v>
      </c>
      <c r="L29" s="0" t="n">
        <v>315</v>
      </c>
      <c r="N29" s="6" t="n">
        <f aca="false">(C29-$C$7)/$C$7</f>
        <v>-0.0529513888888889</v>
      </c>
    </row>
    <row r="30" customFormat="false" ht="12.75" hidden="false" customHeight="false" outlineLevel="0" collapsed="false">
      <c r="A30" s="0" t="s">
        <v>14</v>
      </c>
      <c r="B30" s="0" t="s">
        <v>11</v>
      </c>
      <c r="C30" s="4" t="n">
        <f aca="false">AVERAGE(F30:L30)</f>
        <v>286.428571428571</v>
      </c>
      <c r="D30" s="1" t="n">
        <f aca="false">MIN(F30:L30)</f>
        <v>278</v>
      </c>
      <c r="E30" s="1" t="n">
        <f aca="false">MAX(F30:L30)</f>
        <v>294</v>
      </c>
      <c r="F30" s="0" t="n">
        <v>281</v>
      </c>
      <c r="G30" s="0" t="n">
        <v>278</v>
      </c>
      <c r="H30" s="0" t="n">
        <v>284</v>
      </c>
      <c r="I30" s="0" t="n">
        <v>289</v>
      </c>
      <c r="J30" s="0" t="n">
        <v>294</v>
      </c>
      <c r="K30" s="0" t="n">
        <v>287</v>
      </c>
      <c r="L30" s="0" t="n">
        <v>292</v>
      </c>
      <c r="N30" s="6" t="n">
        <f aca="false">(C30-$C$8)/$C$8</f>
        <v>-0.0717592592592592</v>
      </c>
    </row>
    <row r="31" customFormat="false" ht="12.75" hidden="false" customHeight="false" outlineLevel="0" collapsed="false">
      <c r="A31" s="0" t="s">
        <v>15</v>
      </c>
      <c r="B31" s="0" t="s">
        <v>11</v>
      </c>
      <c r="C31" s="4" t="n">
        <f aca="false">AVERAGE(F31:L31)</f>
        <v>240.714285714286</v>
      </c>
      <c r="D31" s="1" t="n">
        <f aca="false">MIN(F31:L31)</f>
        <v>239</v>
      </c>
      <c r="E31" s="1" t="n">
        <f aca="false">MAX(F31:L31)</f>
        <v>243</v>
      </c>
      <c r="F31" s="0" t="n">
        <v>241</v>
      </c>
      <c r="G31" s="0" t="n">
        <v>239</v>
      </c>
      <c r="H31" s="0" t="n">
        <v>240</v>
      </c>
      <c r="I31" s="0" t="n">
        <v>240</v>
      </c>
      <c r="J31" s="0" t="n">
        <v>241</v>
      </c>
      <c r="K31" s="0" t="n">
        <v>241</v>
      </c>
      <c r="L31" s="0" t="n">
        <v>243</v>
      </c>
      <c r="N31" s="6" t="n">
        <f aca="false">(C31-$C$9)/$C$9</f>
        <v>-0.0726472206934507</v>
      </c>
    </row>
    <row r="33" customFormat="false" ht="12.75" hidden="false" customHeight="false" outlineLevel="0" collapsed="false">
      <c r="A33" s="1" t="s">
        <v>18</v>
      </c>
      <c r="C33" s="2" t="s">
        <v>8</v>
      </c>
      <c r="D33" s="2" t="s">
        <v>30</v>
      </c>
      <c r="E33" s="2" t="s">
        <v>31</v>
      </c>
      <c r="F33" s="5" t="s">
        <v>32</v>
      </c>
      <c r="G33" s="5" t="s">
        <v>33</v>
      </c>
      <c r="H33" s="5" t="s">
        <v>34</v>
      </c>
      <c r="I33" s="5" t="s">
        <v>35</v>
      </c>
      <c r="J33" s="5" t="s">
        <v>36</v>
      </c>
      <c r="K33" s="5" t="s">
        <v>37</v>
      </c>
      <c r="L33" s="5" t="s">
        <v>38</v>
      </c>
    </row>
    <row r="34" customFormat="false" ht="12.75" hidden="false" customHeight="false" outlineLevel="0" collapsed="false">
      <c r="A34" s="0" t="s">
        <v>22</v>
      </c>
      <c r="C34" s="4" t="n">
        <f aca="false">AVERAGE(F34:L34)</f>
        <v>698</v>
      </c>
      <c r="D34" s="1" t="n">
        <f aca="false">MIN(F34:L34)</f>
        <v>683</v>
      </c>
      <c r="E34" s="1" t="n">
        <f aca="false">MAX(F34:L34)</f>
        <v>716</v>
      </c>
      <c r="F34" s="0" t="n">
        <v>693</v>
      </c>
      <c r="G34" s="0" t="n">
        <v>683</v>
      </c>
      <c r="H34" s="0" t="n">
        <v>706</v>
      </c>
      <c r="I34" s="0" t="n">
        <v>685</v>
      </c>
      <c r="J34" s="0" t="n">
        <v>716</v>
      </c>
      <c r="K34" s="0" t="n">
        <v>707</v>
      </c>
      <c r="L34" s="0" t="n">
        <v>696</v>
      </c>
      <c r="N34" s="6" t="n">
        <f aca="false">(C34-$C$36)/$C$36</f>
        <v>-0.513346613545817</v>
      </c>
    </row>
    <row r="35" customFormat="false" ht="12.75" hidden="false" customHeight="false" outlineLevel="0" collapsed="false">
      <c r="A35" s="0" t="s">
        <v>23</v>
      </c>
      <c r="C35" s="4" t="n">
        <f aca="false">AVERAGE(F35:L35)</f>
        <v>1342.28571428571</v>
      </c>
      <c r="D35" s="1" t="n">
        <f aca="false">MIN(F35:L35)</f>
        <v>1272</v>
      </c>
      <c r="E35" s="1" t="n">
        <f aca="false">MAX(F35:L35)</f>
        <v>1372</v>
      </c>
      <c r="F35" s="0" t="n">
        <v>1336</v>
      </c>
      <c r="G35" s="0" t="n">
        <v>1358</v>
      </c>
      <c r="H35" s="0" t="n">
        <v>1334</v>
      </c>
      <c r="I35" s="0" t="n">
        <v>1361</v>
      </c>
      <c r="J35" s="0" t="n">
        <v>1372</v>
      </c>
      <c r="K35" s="0" t="n">
        <v>1363</v>
      </c>
      <c r="L35" s="0" t="n">
        <v>1272</v>
      </c>
      <c r="N35" s="6" t="n">
        <f aca="false">(C35-$C$36)/$C$36</f>
        <v>-0.0641434262948207</v>
      </c>
    </row>
    <row r="36" customFormat="false" ht="12.75" hidden="false" customHeight="false" outlineLevel="0" collapsed="false">
      <c r="A36" s="0" t="s">
        <v>24</v>
      </c>
      <c r="C36" s="4" t="n">
        <f aca="false">AVERAGE(F36:L36)</f>
        <v>1434.28571428571</v>
      </c>
      <c r="D36" s="1" t="n">
        <f aca="false">MIN(F36:L36)</f>
        <v>1402</v>
      </c>
      <c r="E36" s="1" t="n">
        <f aca="false">MAX(F36:L36)</f>
        <v>1473</v>
      </c>
      <c r="F36" s="0" t="n">
        <v>1402</v>
      </c>
      <c r="G36" s="0" t="n">
        <v>1427</v>
      </c>
      <c r="H36" s="0" t="n">
        <v>1423</v>
      </c>
      <c r="I36" s="0" t="n">
        <v>1441</v>
      </c>
      <c r="J36" s="0" t="n">
        <v>1473</v>
      </c>
      <c r="K36" s="0" t="n">
        <v>1448</v>
      </c>
      <c r="L36" s="0" t="n">
        <v>1426</v>
      </c>
      <c r="N36" s="6"/>
    </row>
    <row r="37" customFormat="false" ht="12.75" hidden="false" customHeight="false" outlineLevel="0" collapsed="false">
      <c r="A37" s="0" t="s">
        <v>25</v>
      </c>
      <c r="C37" s="4" t="n">
        <f aca="false">AVERAGE(F37:L37)</f>
        <v>1375.28571428571</v>
      </c>
      <c r="D37" s="1" t="n">
        <f aca="false">MIN(F37:L37)</f>
        <v>1319</v>
      </c>
      <c r="E37" s="1" t="n">
        <f aca="false">MAX(F37:L37)</f>
        <v>1434</v>
      </c>
      <c r="F37" s="0" t="n">
        <v>1324</v>
      </c>
      <c r="G37" s="0" t="n">
        <v>1319</v>
      </c>
      <c r="H37" s="0" t="n">
        <v>1377</v>
      </c>
      <c r="I37" s="0" t="n">
        <v>1394</v>
      </c>
      <c r="J37" s="0" t="n">
        <v>1432</v>
      </c>
      <c r="K37" s="0" t="n">
        <v>1434</v>
      </c>
      <c r="L37" s="0" t="n">
        <v>1347</v>
      </c>
      <c r="N37" s="6" t="n">
        <f aca="false">(C37-$C$36)/$C$36</f>
        <v>-0.0411354581673307</v>
      </c>
    </row>
    <row r="38" customFormat="false" ht="12.75" hidden="false" customHeight="false" outlineLevel="0" collapsed="false">
      <c r="A38" s="0" t="s">
        <v>26</v>
      </c>
      <c r="C38" s="4" t="n">
        <f aca="false">AVERAGE(F38:L38)</f>
        <v>1251.71428571429</v>
      </c>
      <c r="D38" s="1" t="n">
        <f aca="false">MIN(F38:L38)</f>
        <v>1235</v>
      </c>
      <c r="E38" s="1" t="n">
        <f aca="false">MAX(F38:L38)</f>
        <v>1279</v>
      </c>
      <c r="F38" s="0" t="n">
        <v>1245</v>
      </c>
      <c r="G38" s="0" t="n">
        <v>1239</v>
      </c>
      <c r="H38" s="0" t="n">
        <v>1235</v>
      </c>
      <c r="I38" s="0" t="n">
        <v>1248</v>
      </c>
      <c r="J38" s="0" t="n">
        <v>1279</v>
      </c>
      <c r="K38" s="0" t="n">
        <v>1271</v>
      </c>
      <c r="L38" s="0" t="n">
        <v>1245</v>
      </c>
      <c r="N38" s="6" t="n">
        <f aca="false">(C38-$C$36)/$C$36</f>
        <v>-0.127290836653386</v>
      </c>
    </row>
    <row r="39" customFormat="false" ht="12.75" hidden="false" customHeight="false" outlineLevel="0" collapsed="false">
      <c r="A39" s="0" t="s">
        <v>27</v>
      </c>
      <c r="C39" s="4" t="n">
        <f aca="false">AVERAGE(F39:L39)</f>
        <v>1178.71428571429</v>
      </c>
      <c r="D39" s="1" t="n">
        <f aca="false">MIN(F39:L39)</f>
        <v>1148</v>
      </c>
      <c r="E39" s="1" t="n">
        <f aca="false">MAX(F39:L39)</f>
        <v>1210</v>
      </c>
      <c r="F39" s="0" t="n">
        <v>1148</v>
      </c>
      <c r="G39" s="0" t="n">
        <v>1194</v>
      </c>
      <c r="H39" s="0" t="n">
        <v>1152</v>
      </c>
      <c r="I39" s="0" t="n">
        <v>1210</v>
      </c>
      <c r="J39" s="0" t="n">
        <v>1170</v>
      </c>
      <c r="K39" s="0" t="n">
        <v>1199</v>
      </c>
      <c r="L39" s="0" t="n">
        <v>1178</v>
      </c>
      <c r="N39" s="6" t="n">
        <f aca="false">(C39-$C$36)/$C$36</f>
        <v>-0.178187250996016</v>
      </c>
    </row>
    <row r="40" customFormat="false" ht="12.75" hidden="false" customHeight="false" outlineLevel="0" collapsed="false">
      <c r="A40" s="0" t="s">
        <v>28</v>
      </c>
      <c r="C40" s="4" t="n">
        <f aca="false">AVERAGE(F40:L40)</f>
        <v>1024</v>
      </c>
      <c r="D40" s="1" t="n">
        <f aca="false">MIN(F40:L40)</f>
        <v>991</v>
      </c>
      <c r="E40" s="1" t="n">
        <f aca="false">MAX(F40:L40)</f>
        <v>1055</v>
      </c>
      <c r="F40" s="0" t="n">
        <v>1005</v>
      </c>
      <c r="G40" s="0" t="n">
        <v>1033</v>
      </c>
      <c r="H40" s="0" t="n">
        <v>991</v>
      </c>
      <c r="I40" s="0" t="n">
        <v>1055</v>
      </c>
      <c r="J40" s="0" t="n">
        <v>1050</v>
      </c>
      <c r="K40" s="0" t="n">
        <v>1007</v>
      </c>
      <c r="L40" s="0" t="n">
        <v>1027</v>
      </c>
      <c r="N40" s="6" t="n">
        <f aca="false">(C40-$C$36)/$C$36</f>
        <v>-0.28605577689243</v>
      </c>
    </row>
    <row r="41" customFormat="false" ht="12.75" hidden="false" customHeight="false" outlineLevel="0" collapsed="false">
      <c r="A41" s="0" t="s">
        <v>29</v>
      </c>
      <c r="C41" s="4" t="n">
        <f aca="false">AVERAGE(F41:L41)</f>
        <v>1120.85714285714</v>
      </c>
      <c r="D41" s="1" t="n">
        <f aca="false">MIN(F41:L41)</f>
        <v>1081</v>
      </c>
      <c r="E41" s="1" t="n">
        <f aca="false">MAX(F41:L41)</f>
        <v>1152</v>
      </c>
      <c r="F41" s="0" t="n">
        <v>1081</v>
      </c>
      <c r="G41" s="0" t="n">
        <v>1105</v>
      </c>
      <c r="H41" s="0" t="n">
        <v>1116</v>
      </c>
      <c r="I41" s="0" t="n">
        <v>1152</v>
      </c>
      <c r="J41" s="0" t="n">
        <v>1136</v>
      </c>
      <c r="K41" s="0" t="n">
        <v>1121</v>
      </c>
      <c r="L41" s="0" t="n">
        <v>1135</v>
      </c>
      <c r="N41" s="6" t="n">
        <f aca="false">(C41-$C$36)/$C$36</f>
        <v>-0.218525896414343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7</v>
      </c>
      <c r="B1" s="1"/>
      <c r="C1" s="2" t="s">
        <v>8</v>
      </c>
      <c r="D1" s="2" t="s">
        <v>30</v>
      </c>
      <c r="E1" s="2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</row>
    <row r="2" customFormat="false" ht="12.75" hidden="false" customHeight="false" outlineLevel="0" collapsed="false">
      <c r="A2" s="0" t="s">
        <v>9</v>
      </c>
      <c r="C2" s="4" t="n">
        <f aca="false">AVERAGE(F2:L2)</f>
        <v>2450.57142857143</v>
      </c>
      <c r="D2" s="1" t="n">
        <f aca="false">MIN(F2:L2)</f>
        <v>2335</v>
      </c>
      <c r="E2" s="1" t="n">
        <f aca="false">MAX(F2:L2)</f>
        <v>2571</v>
      </c>
      <c r="F2" s="0" t="n">
        <v>2336</v>
      </c>
      <c r="G2" s="0" t="n">
        <v>2571</v>
      </c>
      <c r="H2" s="0" t="n">
        <v>2420</v>
      </c>
      <c r="I2" s="0" t="n">
        <v>2518</v>
      </c>
      <c r="J2" s="0" t="n">
        <v>2335</v>
      </c>
      <c r="K2" s="0" t="n">
        <v>2456</v>
      </c>
      <c r="L2" s="0" t="n">
        <v>2518</v>
      </c>
    </row>
    <row r="3" customFormat="false" ht="12.75" hidden="false" customHeight="false" outlineLevel="0" collapsed="false">
      <c r="A3" s="0" t="s">
        <v>10</v>
      </c>
      <c r="C3" s="4" t="n">
        <f aca="false">AVERAGE(F3:L3)</f>
        <v>4348.14285714286</v>
      </c>
      <c r="D3" s="1" t="n">
        <f aca="false">MIN(F3:L3)</f>
        <v>4289</v>
      </c>
      <c r="E3" s="1" t="n">
        <f aca="false">MAX(F3:L3)</f>
        <v>4407</v>
      </c>
      <c r="F3" s="0" t="n">
        <v>4367</v>
      </c>
      <c r="G3" s="0" t="n">
        <v>4347</v>
      </c>
      <c r="H3" s="0" t="n">
        <v>4407</v>
      </c>
      <c r="I3" s="0" t="n">
        <v>4289</v>
      </c>
      <c r="J3" s="0" t="n">
        <v>4312</v>
      </c>
      <c r="K3" s="0" t="n">
        <v>4311</v>
      </c>
      <c r="L3" s="0" t="n">
        <v>4404</v>
      </c>
      <c r="N3" s="6" t="n">
        <f aca="false">(C3-C2)/C2</f>
        <v>0.774338346741285</v>
      </c>
    </row>
    <row r="4" customFormat="false" ht="12.75" hidden="false" customHeight="false" outlineLevel="0" collapsed="false">
      <c r="A4" s="0" t="s">
        <v>11</v>
      </c>
      <c r="C4" s="4" t="n">
        <f aca="false">AVERAGE(F4:L4)</f>
        <v>4927.57142857143</v>
      </c>
      <c r="D4" s="1" t="n">
        <f aca="false">MIN(F4:L4)</f>
        <v>4808</v>
      </c>
      <c r="E4" s="1" t="n">
        <f aca="false">MAX(F4:L4)</f>
        <v>5050</v>
      </c>
      <c r="F4" s="0" t="n">
        <v>4951</v>
      </c>
      <c r="G4" s="0" t="n">
        <v>5027</v>
      </c>
      <c r="H4" s="0" t="n">
        <v>5050</v>
      </c>
      <c r="I4" s="0" t="n">
        <v>4902</v>
      </c>
      <c r="J4" s="0" t="n">
        <v>4900</v>
      </c>
      <c r="K4" s="0" t="n">
        <v>4855</v>
      </c>
      <c r="L4" s="0" t="n">
        <v>4808</v>
      </c>
      <c r="N4" s="6" t="n">
        <f aca="false">(C4-C2)/C2</f>
        <v>1.01078465663985</v>
      </c>
    </row>
    <row r="6" customFormat="false" ht="12.75" hidden="false" customHeight="false" outlineLevel="0" collapsed="false">
      <c r="A6" s="1" t="s">
        <v>12</v>
      </c>
      <c r="B6" s="1"/>
      <c r="C6" s="2" t="s">
        <v>8</v>
      </c>
      <c r="D6" s="2" t="s">
        <v>30</v>
      </c>
      <c r="E6" s="2" t="s">
        <v>31</v>
      </c>
      <c r="F6" s="5" t="s">
        <v>32</v>
      </c>
      <c r="G6" s="5" t="s">
        <v>33</v>
      </c>
      <c r="H6" s="5" t="s">
        <v>34</v>
      </c>
      <c r="I6" s="5" t="s">
        <v>35</v>
      </c>
      <c r="J6" s="5" t="s">
        <v>36</v>
      </c>
      <c r="K6" s="5" t="s">
        <v>37</v>
      </c>
      <c r="L6" s="5" t="s">
        <v>38</v>
      </c>
    </row>
    <row r="7" customFormat="false" ht="12.75" hidden="false" customHeight="false" outlineLevel="0" collapsed="false">
      <c r="A7" s="0" t="s">
        <v>13</v>
      </c>
      <c r="C7" s="4" t="n">
        <f aca="false">AVERAGE(F7:L7)</f>
        <v>1975.42857142857</v>
      </c>
      <c r="D7" s="1" t="n">
        <f aca="false">MIN(F7:L7)</f>
        <v>1309</v>
      </c>
      <c r="E7" s="1" t="n">
        <f aca="false">MAX(F7:L7)</f>
        <v>2341</v>
      </c>
      <c r="F7" s="0" t="n">
        <v>1309</v>
      </c>
      <c r="G7" s="0" t="n">
        <v>2053</v>
      </c>
      <c r="H7" s="0" t="n">
        <v>2183</v>
      </c>
      <c r="I7" s="0" t="n">
        <v>1930</v>
      </c>
      <c r="J7" s="0" t="n">
        <v>2341</v>
      </c>
      <c r="K7" s="0" t="n">
        <v>2188</v>
      </c>
      <c r="L7" s="0" t="n">
        <v>1824</v>
      </c>
    </row>
    <row r="8" customFormat="false" ht="12.75" hidden="false" customHeight="false" outlineLevel="0" collapsed="false">
      <c r="A8" s="0" t="s">
        <v>14</v>
      </c>
      <c r="C8" s="4" t="n">
        <f aca="false">AVERAGE(F8:L8)</f>
        <v>1529.85714285714</v>
      </c>
      <c r="D8" s="1" t="n">
        <f aca="false">MIN(F8:L8)</f>
        <v>1269</v>
      </c>
      <c r="E8" s="1" t="n">
        <f aca="false">MAX(F8:L8)</f>
        <v>1735</v>
      </c>
      <c r="F8" s="0" t="n">
        <v>1718</v>
      </c>
      <c r="G8" s="0" t="n">
        <v>1631</v>
      </c>
      <c r="H8" s="0" t="n">
        <v>1312</v>
      </c>
      <c r="I8" s="0" t="n">
        <v>1312</v>
      </c>
      <c r="J8" s="0" t="n">
        <v>1269</v>
      </c>
      <c r="K8" s="0" t="n">
        <v>1735</v>
      </c>
      <c r="L8" s="0" t="n">
        <v>1732</v>
      </c>
      <c r="N8" s="6" t="n">
        <f aca="false">(2*C8-C7)/C7</f>
        <v>0.548886317616431</v>
      </c>
      <c r="O8" s="7"/>
    </row>
    <row r="9" customFormat="false" ht="12.75" hidden="false" customHeight="false" outlineLevel="0" collapsed="false">
      <c r="A9" s="0" t="s">
        <v>15</v>
      </c>
      <c r="C9" s="4" t="n">
        <f aca="false">AVERAGE(F9:L9)</f>
        <v>694.285714285714</v>
      </c>
      <c r="D9" s="1" t="n">
        <f aca="false">MIN(F9:L9)</f>
        <v>623</v>
      </c>
      <c r="E9" s="1" t="n">
        <f aca="false">MAX(F9:L9)</f>
        <v>749</v>
      </c>
      <c r="F9" s="0" t="n">
        <v>623</v>
      </c>
      <c r="G9" s="0" t="n">
        <v>649</v>
      </c>
      <c r="H9" s="0" t="n">
        <v>717</v>
      </c>
      <c r="I9" s="0" t="n">
        <v>702</v>
      </c>
      <c r="J9" s="0" t="n">
        <v>749</v>
      </c>
      <c r="K9" s="0" t="n">
        <v>717</v>
      </c>
      <c r="L9" s="0" t="n">
        <v>703</v>
      </c>
      <c r="N9" s="6" t="n">
        <f aca="false">(4*C9-C7)/C7</f>
        <v>0.405843216661846</v>
      </c>
      <c r="O9" s="7"/>
    </row>
    <row r="11" customFormat="false" ht="12.75" hidden="false" customHeight="false" outlineLevel="0" collapsed="false">
      <c r="A11" s="1" t="s">
        <v>16</v>
      </c>
      <c r="B11" s="1"/>
      <c r="C11" s="2" t="s">
        <v>8</v>
      </c>
      <c r="D11" s="2" t="s">
        <v>30</v>
      </c>
      <c r="E11" s="2" t="s">
        <v>31</v>
      </c>
      <c r="F11" s="5" t="s">
        <v>32</v>
      </c>
      <c r="G11" s="5" t="s">
        <v>33</v>
      </c>
      <c r="H11" s="5" t="s">
        <v>34</v>
      </c>
      <c r="I11" s="5" t="s">
        <v>35</v>
      </c>
      <c r="J11" s="5" t="s">
        <v>36</v>
      </c>
      <c r="K11" s="5" t="s">
        <v>37</v>
      </c>
      <c r="L11" s="5" t="s">
        <v>38</v>
      </c>
    </row>
    <row r="12" customFormat="false" ht="12.75" hidden="false" customHeight="false" outlineLevel="0" collapsed="false">
      <c r="A12" s="0" t="s">
        <v>9</v>
      </c>
      <c r="B12" s="0" t="s">
        <v>13</v>
      </c>
      <c r="C12" s="4" t="n">
        <f aca="false">AVERAGE(F12:L12)</f>
        <v>2393.85714285714</v>
      </c>
      <c r="D12" s="1" t="n">
        <f aca="false">MIN(F12:L12)</f>
        <v>2177</v>
      </c>
      <c r="E12" s="1" t="n">
        <f aca="false">MAX(F12:L12)</f>
        <v>2476</v>
      </c>
      <c r="F12" s="0" t="n">
        <v>2177</v>
      </c>
      <c r="G12" s="0" t="n">
        <v>2476</v>
      </c>
      <c r="H12" s="0" t="n">
        <v>2396</v>
      </c>
      <c r="I12" s="0" t="n">
        <v>2459</v>
      </c>
      <c r="J12" s="0" t="n">
        <v>2399</v>
      </c>
      <c r="K12" s="0" t="n">
        <v>2398</v>
      </c>
      <c r="L12" s="0" t="n">
        <v>2452</v>
      </c>
      <c r="N12" s="6" t="n">
        <f aca="false">(C12-$C$2)/$C$2</f>
        <v>-0.0231432901947068</v>
      </c>
    </row>
    <row r="13" customFormat="false" ht="12.75" hidden="false" customHeight="false" outlineLevel="0" collapsed="false">
      <c r="A13" s="0" t="s">
        <v>10</v>
      </c>
      <c r="B13" s="0" t="s">
        <v>13</v>
      </c>
      <c r="C13" s="4" t="n">
        <f aca="false">AVERAGE(F13:L13)</f>
        <v>4204.14285714286</v>
      </c>
      <c r="D13" s="1" t="n">
        <f aca="false">MIN(F13:L13)</f>
        <v>4118</v>
      </c>
      <c r="E13" s="1" t="n">
        <f aca="false">MAX(F13:L13)</f>
        <v>4330</v>
      </c>
      <c r="F13" s="0" t="n">
        <v>4221</v>
      </c>
      <c r="G13" s="0" t="n">
        <v>4118</v>
      </c>
      <c r="H13" s="0" t="n">
        <v>4330</v>
      </c>
      <c r="I13" s="0" t="n">
        <v>4202</v>
      </c>
      <c r="J13" s="0" t="n">
        <v>4176</v>
      </c>
      <c r="K13" s="0" t="n">
        <v>4167</v>
      </c>
      <c r="L13" s="0" t="n">
        <v>4215</v>
      </c>
      <c r="N13" s="6" t="n">
        <f aca="false">(C13-$C$3)/$C$3</f>
        <v>-0.0331175871472221</v>
      </c>
    </row>
    <row r="14" customFormat="false" ht="12.75" hidden="false" customHeight="false" outlineLevel="0" collapsed="false">
      <c r="A14" s="0" t="s">
        <v>11</v>
      </c>
      <c r="B14" s="0" t="s">
        <v>13</v>
      </c>
      <c r="C14" s="4" t="n">
        <f aca="false">AVERAGE(F14:L14)</f>
        <v>4996.85714285714</v>
      </c>
      <c r="D14" s="1" t="n">
        <f aca="false">MIN(F14:L14)</f>
        <v>4914</v>
      </c>
      <c r="E14" s="1" t="n">
        <f aca="false">MAX(F14:L14)</f>
        <v>5054</v>
      </c>
      <c r="F14" s="0" t="n">
        <v>5054</v>
      </c>
      <c r="G14" s="0" t="n">
        <v>5052</v>
      </c>
      <c r="H14" s="0" t="n">
        <v>4962</v>
      </c>
      <c r="I14" s="0" t="n">
        <v>4914</v>
      </c>
      <c r="J14" s="0" t="n">
        <v>4924</v>
      </c>
      <c r="K14" s="0" t="n">
        <v>5053</v>
      </c>
      <c r="L14" s="0" t="n">
        <v>5019</v>
      </c>
      <c r="N14" s="6" t="n">
        <f aca="false">(C14-$C$4)/$C$4</f>
        <v>0.0140608239352913</v>
      </c>
    </row>
    <row r="15" customFormat="false" ht="12.75" hidden="false" customHeight="false" outlineLevel="0" collapsed="false">
      <c r="A15" s="0" t="s">
        <v>9</v>
      </c>
      <c r="B15" s="0" t="s">
        <v>14</v>
      </c>
      <c r="C15" s="4" t="n">
        <f aca="false">AVERAGE(F15:L15)</f>
        <v>1970</v>
      </c>
      <c r="D15" s="1" t="n">
        <f aca="false">MIN(F15:L15)</f>
        <v>1932</v>
      </c>
      <c r="E15" s="1" t="n">
        <f aca="false">MAX(F15:L15)</f>
        <v>2053</v>
      </c>
      <c r="F15" s="0" t="n">
        <v>2053</v>
      </c>
      <c r="G15" s="0" t="n">
        <v>1963</v>
      </c>
      <c r="H15" s="0" t="n">
        <v>1982</v>
      </c>
      <c r="I15" s="0" t="n">
        <v>1938</v>
      </c>
      <c r="J15" s="0" t="n">
        <v>1988</v>
      </c>
      <c r="K15" s="0" t="n">
        <v>1932</v>
      </c>
      <c r="L15" s="0" t="n">
        <v>1934</v>
      </c>
      <c r="N15" s="6" t="n">
        <f aca="false">(C15-$C$2)/$C$2</f>
        <v>-0.196105864521394</v>
      </c>
    </row>
    <row r="16" customFormat="false" ht="12.75" hidden="false" customHeight="false" outlineLevel="0" collapsed="false">
      <c r="A16" s="0" t="s">
        <v>10</v>
      </c>
      <c r="B16" s="0" t="s">
        <v>14</v>
      </c>
      <c r="C16" s="4" t="n">
        <f aca="false">AVERAGE(F16:L16)</f>
        <v>3242.28571428571</v>
      </c>
      <c r="D16" s="1" t="n">
        <f aca="false">MIN(F16:L16)</f>
        <v>3022</v>
      </c>
      <c r="E16" s="1" t="n">
        <f aca="false">MAX(F16:L16)</f>
        <v>3439</v>
      </c>
      <c r="F16" s="0" t="n">
        <v>3439</v>
      </c>
      <c r="G16" s="0" t="n">
        <v>3220</v>
      </c>
      <c r="H16" s="0" t="n">
        <v>3391</v>
      </c>
      <c r="I16" s="0" t="n">
        <v>3022</v>
      </c>
      <c r="J16" s="0" t="n">
        <v>3296</v>
      </c>
      <c r="K16" s="0" t="n">
        <v>3183</v>
      </c>
      <c r="L16" s="0" t="n">
        <v>3145</v>
      </c>
      <c r="N16" s="6" t="n">
        <f aca="false">(C16-$C$3)/$C$3</f>
        <v>-0.254328613201038</v>
      </c>
    </row>
    <row r="17" customFormat="false" ht="12.75" hidden="false" customHeight="false" outlineLevel="0" collapsed="false">
      <c r="A17" s="0" t="s">
        <v>11</v>
      </c>
      <c r="B17" s="0" t="s">
        <v>14</v>
      </c>
      <c r="C17" s="4" t="n">
        <f aca="false">AVERAGE(F17:L17)</f>
        <v>4285.71428571429</v>
      </c>
      <c r="D17" s="1" t="n">
        <f aca="false">MIN(F17:L17)</f>
        <v>4150</v>
      </c>
      <c r="E17" s="1" t="n">
        <f aca="false">MAX(F17:L17)</f>
        <v>4556</v>
      </c>
      <c r="F17" s="0" t="n">
        <v>4150</v>
      </c>
      <c r="G17" s="0" t="n">
        <v>4213</v>
      </c>
      <c r="H17" s="0" t="n">
        <v>4390</v>
      </c>
      <c r="I17" s="0" t="n">
        <v>4556</v>
      </c>
      <c r="J17" s="0" t="n">
        <v>4222</v>
      </c>
      <c r="K17" s="0" t="n">
        <v>4230</v>
      </c>
      <c r="L17" s="0" t="n">
        <v>4239</v>
      </c>
      <c r="N17" s="6" t="n">
        <f aca="false">(C17-$C$4)/$C$4</f>
        <v>-0.130258313280956</v>
      </c>
    </row>
    <row r="18" customFormat="false" ht="12.75" hidden="false" customHeight="false" outlineLevel="0" collapsed="false">
      <c r="A18" s="0" t="s">
        <v>9</v>
      </c>
      <c r="B18" s="0" t="s">
        <v>15</v>
      </c>
      <c r="C18" s="4" t="n">
        <f aca="false">AVERAGE(F18:L18)</f>
        <v>1045.57142857143</v>
      </c>
      <c r="D18" s="1" t="n">
        <f aca="false">MIN(F18:L18)</f>
        <v>1020</v>
      </c>
      <c r="E18" s="1" t="n">
        <f aca="false">MAX(F18:L18)</f>
        <v>1093</v>
      </c>
      <c r="F18" s="0" t="n">
        <v>1036</v>
      </c>
      <c r="G18" s="0" t="n">
        <v>1048</v>
      </c>
      <c r="H18" s="0" t="n">
        <v>1044</v>
      </c>
      <c r="I18" s="0" t="n">
        <v>1020</v>
      </c>
      <c r="J18" s="0" t="n">
        <v>1030</v>
      </c>
      <c r="K18" s="0" t="n">
        <v>1093</v>
      </c>
      <c r="L18" s="0" t="n">
        <v>1048</v>
      </c>
      <c r="N18" s="6" t="n">
        <f aca="false">(C18-$C$2)/$C$2</f>
        <v>-0.573335665150985</v>
      </c>
    </row>
    <row r="19" customFormat="false" ht="12.75" hidden="false" customHeight="false" outlineLevel="0" collapsed="false">
      <c r="A19" s="0" t="s">
        <v>10</v>
      </c>
      <c r="B19" s="0" t="s">
        <v>15</v>
      </c>
      <c r="C19" s="4" t="n">
        <f aca="false">AVERAGE(F19:L19)</f>
        <v>1965.28571428571</v>
      </c>
      <c r="D19" s="1" t="n">
        <f aca="false">MIN(F19:L19)</f>
        <v>1941</v>
      </c>
      <c r="E19" s="1" t="n">
        <f aca="false">MAX(F19:L19)</f>
        <v>1998</v>
      </c>
      <c r="F19" s="0" t="n">
        <v>1955</v>
      </c>
      <c r="G19" s="0" t="n">
        <v>1941</v>
      </c>
      <c r="H19" s="0" t="n">
        <v>1961</v>
      </c>
      <c r="I19" s="0" t="n">
        <v>1951</v>
      </c>
      <c r="J19" s="0" t="n">
        <v>1965</v>
      </c>
      <c r="K19" s="0" t="n">
        <v>1986</v>
      </c>
      <c r="L19" s="0" t="n">
        <v>1998</v>
      </c>
      <c r="N19" s="6" t="n">
        <f aca="false">(C19-$C$3)/$C$3</f>
        <v>-0.548017215888557</v>
      </c>
    </row>
    <row r="20" customFormat="false" ht="12.75" hidden="false" customHeight="false" outlineLevel="0" collapsed="false">
      <c r="A20" s="0" t="s">
        <v>11</v>
      </c>
      <c r="B20" s="0" t="s">
        <v>15</v>
      </c>
      <c r="C20" s="4" t="n">
        <f aca="false">AVERAGE(F20:L20)</f>
        <v>3328.57142857143</v>
      </c>
      <c r="D20" s="1" t="n">
        <f aca="false">MIN(F20:L20)</f>
        <v>3241</v>
      </c>
      <c r="E20" s="1" t="n">
        <f aca="false">MAX(F20:L20)</f>
        <v>3419</v>
      </c>
      <c r="F20" s="0" t="n">
        <v>3323</v>
      </c>
      <c r="G20" s="0" t="n">
        <v>3419</v>
      </c>
      <c r="H20" s="0" t="n">
        <v>3383</v>
      </c>
      <c r="I20" s="0" t="n">
        <v>3241</v>
      </c>
      <c r="J20" s="0" t="n">
        <v>3360</v>
      </c>
      <c r="K20" s="0" t="n">
        <v>3252</v>
      </c>
      <c r="L20" s="0" t="n">
        <v>3322</v>
      </c>
      <c r="N20" s="6" t="n">
        <f aca="false">(C20-$C$4)/$C$4</f>
        <v>-0.324500623314875</v>
      </c>
    </row>
    <row r="22" customFormat="false" ht="12.75" hidden="false" customHeight="false" outlineLevel="0" collapsed="false">
      <c r="A22" s="1" t="s">
        <v>17</v>
      </c>
      <c r="B22" s="1"/>
      <c r="C22" s="2" t="s">
        <v>8</v>
      </c>
      <c r="D22" s="2" t="s">
        <v>30</v>
      </c>
      <c r="E22" s="2" t="s">
        <v>31</v>
      </c>
      <c r="F22" s="5" t="s">
        <v>32</v>
      </c>
      <c r="G22" s="5" t="s">
        <v>33</v>
      </c>
      <c r="H22" s="5" t="s">
        <v>34</v>
      </c>
      <c r="I22" s="5" t="s">
        <v>35</v>
      </c>
      <c r="J22" s="5" t="s">
        <v>36</v>
      </c>
      <c r="K22" s="5" t="s">
        <v>37</v>
      </c>
      <c r="L22" s="5" t="s">
        <v>38</v>
      </c>
    </row>
    <row r="23" customFormat="false" ht="12.75" hidden="false" customHeight="false" outlineLevel="0" collapsed="false">
      <c r="A23" s="0" t="s">
        <v>13</v>
      </c>
      <c r="B23" s="0" t="s">
        <v>9</v>
      </c>
      <c r="C23" s="4" t="n">
        <f aca="false">AVERAGE(F23:L23)</f>
        <v>1727.57142857143</v>
      </c>
      <c r="D23" s="1" t="n">
        <f aca="false">MIN(F23:L23)</f>
        <v>1134</v>
      </c>
      <c r="E23" s="1" t="n">
        <f aca="false">MAX(F23:L23)</f>
        <v>2136</v>
      </c>
      <c r="F23" s="0" t="n">
        <v>1134</v>
      </c>
      <c r="G23" s="0" t="n">
        <v>1624</v>
      </c>
      <c r="H23" s="0" t="n">
        <v>1965</v>
      </c>
      <c r="I23" s="0" t="n">
        <v>2136</v>
      </c>
      <c r="J23" s="0" t="n">
        <v>1860</v>
      </c>
      <c r="K23" s="0" t="n">
        <v>1758</v>
      </c>
      <c r="L23" s="0" t="n">
        <v>1616</v>
      </c>
      <c r="N23" s="6" t="n">
        <f aca="false">(C23-$C$7)/$C$7</f>
        <v>-0.125470060746312</v>
      </c>
    </row>
    <row r="24" customFormat="false" ht="12.75" hidden="false" customHeight="false" outlineLevel="0" collapsed="false">
      <c r="A24" s="0" t="s">
        <v>14</v>
      </c>
      <c r="B24" s="0" t="s">
        <v>9</v>
      </c>
      <c r="C24" s="4" t="n">
        <f aca="false">AVERAGE(F24:L24)</f>
        <v>1411</v>
      </c>
      <c r="D24" s="1" t="n">
        <f aca="false">MIN(F24:L24)</f>
        <v>1318</v>
      </c>
      <c r="E24" s="1" t="n">
        <f aca="false">MAX(F24:L24)</f>
        <v>1567</v>
      </c>
      <c r="F24" s="0" t="n">
        <v>1567</v>
      </c>
      <c r="G24" s="0" t="n">
        <v>1385</v>
      </c>
      <c r="H24" s="0" t="n">
        <v>1438</v>
      </c>
      <c r="I24" s="0" t="n">
        <v>1433</v>
      </c>
      <c r="J24" s="0" t="n">
        <v>1381</v>
      </c>
      <c r="K24" s="0" t="n">
        <v>1318</v>
      </c>
      <c r="L24" s="0" t="n">
        <v>1355</v>
      </c>
      <c r="N24" s="6" t="n">
        <f aca="false">(C24-$C$8)/$C$8</f>
        <v>-0.077691661219535</v>
      </c>
    </row>
    <row r="25" customFormat="false" ht="12.75" hidden="false" customHeight="false" outlineLevel="0" collapsed="false">
      <c r="A25" s="0" t="s">
        <v>15</v>
      </c>
      <c r="B25" s="0" t="s">
        <v>9</v>
      </c>
      <c r="C25" s="4" t="n">
        <f aca="false">AVERAGE(F25:L25)</f>
        <v>630.714285714286</v>
      </c>
      <c r="D25" s="1" t="n">
        <f aca="false">MIN(F25:L25)</f>
        <v>577</v>
      </c>
      <c r="E25" s="1" t="n">
        <f aca="false">MAX(F25:L25)</f>
        <v>712</v>
      </c>
      <c r="F25" s="0" t="n">
        <v>646</v>
      </c>
      <c r="G25" s="0" t="n">
        <v>616</v>
      </c>
      <c r="H25" s="0" t="n">
        <v>581</v>
      </c>
      <c r="I25" s="0" t="n">
        <v>577</v>
      </c>
      <c r="J25" s="0" t="n">
        <v>619</v>
      </c>
      <c r="K25" s="0" t="n">
        <v>712</v>
      </c>
      <c r="L25" s="0" t="n">
        <v>664</v>
      </c>
      <c r="N25" s="6" t="n">
        <f aca="false">(C25-$C$9)/$C$9</f>
        <v>-0.0915637860082306</v>
      </c>
    </row>
    <row r="26" customFormat="false" ht="12.75" hidden="false" customHeight="false" outlineLevel="0" collapsed="false">
      <c r="A26" s="0" t="s">
        <v>13</v>
      </c>
      <c r="B26" s="0" t="s">
        <v>10</v>
      </c>
      <c r="C26" s="4" t="n">
        <f aca="false">AVERAGE(F26:L26)</f>
        <v>2007.42857142857</v>
      </c>
      <c r="D26" s="1" t="n">
        <f aca="false">MIN(F26:L26)</f>
        <v>1663</v>
      </c>
      <c r="E26" s="1" t="n">
        <f aca="false">MAX(F26:L26)</f>
        <v>2424</v>
      </c>
      <c r="F26" s="0" t="n">
        <v>2088</v>
      </c>
      <c r="G26" s="0" t="n">
        <v>2062</v>
      </c>
      <c r="H26" s="0" t="n">
        <v>2424</v>
      </c>
      <c r="I26" s="0" t="n">
        <v>1663</v>
      </c>
      <c r="J26" s="0" t="n">
        <v>2212</v>
      </c>
      <c r="K26" s="0" t="n">
        <v>1748</v>
      </c>
      <c r="L26" s="0" t="n">
        <v>1855</v>
      </c>
      <c r="N26" s="6" t="n">
        <f aca="false">(C26-$C$7)/$C$7</f>
        <v>0.0161990164882846</v>
      </c>
    </row>
    <row r="27" customFormat="false" ht="12.75" hidden="false" customHeight="false" outlineLevel="0" collapsed="false">
      <c r="A27" s="0" t="s">
        <v>14</v>
      </c>
      <c r="B27" s="0" t="s">
        <v>10</v>
      </c>
      <c r="C27" s="4" t="n">
        <f aca="false">AVERAGE(F27:L27)</f>
        <v>1393.71428571429</v>
      </c>
      <c r="D27" s="1" t="n">
        <f aca="false">MIN(F27:L27)</f>
        <v>1278</v>
      </c>
      <c r="E27" s="1" t="n">
        <f aca="false">MAX(F27:L27)</f>
        <v>1552</v>
      </c>
      <c r="F27" s="0" t="n">
        <v>1278</v>
      </c>
      <c r="G27" s="0" t="n">
        <v>1364</v>
      </c>
      <c r="H27" s="0" t="n">
        <v>1501</v>
      </c>
      <c r="I27" s="0" t="n">
        <v>1312</v>
      </c>
      <c r="J27" s="0" t="n">
        <v>1552</v>
      </c>
      <c r="K27" s="0" t="n">
        <v>1341</v>
      </c>
      <c r="L27" s="0" t="n">
        <v>1408</v>
      </c>
      <c r="N27" s="6" t="n">
        <f aca="false">(C27-$C$8)/$C$8</f>
        <v>-0.0889905686805491</v>
      </c>
    </row>
    <row r="28" customFormat="false" ht="12.75" hidden="false" customHeight="false" outlineLevel="0" collapsed="false">
      <c r="A28" s="0" t="s">
        <v>15</v>
      </c>
      <c r="B28" s="0" t="s">
        <v>10</v>
      </c>
      <c r="C28" s="4" t="n">
        <f aca="false">AVERAGE(F28:L28)</f>
        <v>624</v>
      </c>
      <c r="D28" s="1" t="n">
        <f aca="false">MIN(F28:L28)</f>
        <v>591</v>
      </c>
      <c r="E28" s="1" t="n">
        <f aca="false">MAX(F28:L28)</f>
        <v>664</v>
      </c>
      <c r="F28" s="0" t="n">
        <v>614</v>
      </c>
      <c r="G28" s="0" t="n">
        <v>646</v>
      </c>
      <c r="H28" s="0" t="n">
        <v>615</v>
      </c>
      <c r="I28" s="0" t="n">
        <v>611</v>
      </c>
      <c r="J28" s="0" t="n">
        <v>591</v>
      </c>
      <c r="K28" s="0" t="n">
        <v>664</v>
      </c>
      <c r="L28" s="0" t="n">
        <v>627</v>
      </c>
      <c r="N28" s="6" t="n">
        <f aca="false">(C28-$C$9)/$C$9</f>
        <v>-0.101234567901235</v>
      </c>
    </row>
    <row r="29" customFormat="false" ht="12.75" hidden="false" customHeight="false" outlineLevel="0" collapsed="false">
      <c r="A29" s="0" t="s">
        <v>13</v>
      </c>
      <c r="B29" s="0" t="s">
        <v>11</v>
      </c>
      <c r="C29" s="4" t="n">
        <f aca="false">AVERAGE(F29:L29)</f>
        <v>1807.14285714286</v>
      </c>
      <c r="D29" s="1" t="n">
        <f aca="false">MIN(F29:L29)</f>
        <v>1116</v>
      </c>
      <c r="E29" s="1" t="n">
        <f aca="false">MAX(F29:L29)</f>
        <v>2127</v>
      </c>
      <c r="F29" s="0" t="n">
        <v>1782</v>
      </c>
      <c r="G29" s="0" t="n">
        <v>2127</v>
      </c>
      <c r="H29" s="0" t="n">
        <v>1530</v>
      </c>
      <c r="I29" s="0" t="n">
        <v>1976</v>
      </c>
      <c r="J29" s="0" t="n">
        <v>1116</v>
      </c>
      <c r="K29" s="0" t="n">
        <v>2001</v>
      </c>
      <c r="L29" s="0" t="n">
        <v>2118</v>
      </c>
      <c r="N29" s="6" t="n">
        <f aca="false">(C29-$C$7)/$C$7</f>
        <v>-0.0851894706392826</v>
      </c>
    </row>
    <row r="30" customFormat="false" ht="12.75" hidden="false" customHeight="false" outlineLevel="0" collapsed="false">
      <c r="A30" s="0" t="s">
        <v>14</v>
      </c>
      <c r="B30" s="0" t="s">
        <v>11</v>
      </c>
      <c r="C30" s="4" t="n">
        <f aca="false">AVERAGE(F30:L30)</f>
        <v>1379.85714285714</v>
      </c>
      <c r="D30" s="1" t="n">
        <f aca="false">MIN(F30:L30)</f>
        <v>1333</v>
      </c>
      <c r="E30" s="1" t="n">
        <f aca="false">MAX(F30:L30)</f>
        <v>1433</v>
      </c>
      <c r="F30" s="0" t="n">
        <v>1366</v>
      </c>
      <c r="G30" s="0" t="n">
        <v>1372</v>
      </c>
      <c r="H30" s="0" t="n">
        <v>1333</v>
      </c>
      <c r="I30" s="0" t="n">
        <v>1407</v>
      </c>
      <c r="J30" s="0" t="n">
        <v>1433</v>
      </c>
      <c r="K30" s="0" t="n">
        <v>1373</v>
      </c>
      <c r="L30" s="0" t="n">
        <v>1375</v>
      </c>
      <c r="N30" s="6" t="n">
        <f aca="false">(C30-$C$8)/$C$8</f>
        <v>-0.0980483705294612</v>
      </c>
    </row>
    <row r="31" customFormat="false" ht="12.75" hidden="false" customHeight="false" outlineLevel="0" collapsed="false">
      <c r="A31" s="0" t="s">
        <v>15</v>
      </c>
      <c r="B31" s="0" t="s">
        <v>11</v>
      </c>
      <c r="C31" s="4" t="n">
        <f aca="false">AVERAGE(F31:L31)</f>
        <v>581.285714285714</v>
      </c>
      <c r="D31" s="1" t="n">
        <f aca="false">MIN(F31:L31)</f>
        <v>545</v>
      </c>
      <c r="E31" s="1" t="n">
        <f aca="false">MAX(F31:L31)</f>
        <v>602</v>
      </c>
      <c r="F31" s="0" t="n">
        <v>593</v>
      </c>
      <c r="G31" s="0" t="n">
        <v>545</v>
      </c>
      <c r="H31" s="0" t="n">
        <v>602</v>
      </c>
      <c r="I31" s="0" t="n">
        <v>570</v>
      </c>
      <c r="J31" s="0" t="n">
        <v>571</v>
      </c>
      <c r="K31" s="0" t="n">
        <v>598</v>
      </c>
      <c r="L31" s="0" t="n">
        <v>590</v>
      </c>
      <c r="N31" s="6" t="n">
        <f aca="false">(C31-$C$9)/$C$9</f>
        <v>-0.162757201646091</v>
      </c>
    </row>
    <row r="33" customFormat="false" ht="12.75" hidden="false" customHeight="false" outlineLevel="0" collapsed="false">
      <c r="A33" s="1" t="s">
        <v>18</v>
      </c>
      <c r="C33" s="2" t="s">
        <v>8</v>
      </c>
      <c r="D33" s="2" t="s">
        <v>30</v>
      </c>
      <c r="E33" s="2" t="s">
        <v>31</v>
      </c>
      <c r="F33" s="5" t="s">
        <v>32</v>
      </c>
      <c r="G33" s="5" t="s">
        <v>33</v>
      </c>
      <c r="H33" s="5" t="s">
        <v>34</v>
      </c>
      <c r="I33" s="5" t="s">
        <v>35</v>
      </c>
      <c r="J33" s="5" t="s">
        <v>36</v>
      </c>
      <c r="K33" s="5" t="s">
        <v>37</v>
      </c>
      <c r="L33" s="5" t="s">
        <v>38</v>
      </c>
    </row>
    <row r="34" customFormat="false" ht="12.75" hidden="false" customHeight="false" outlineLevel="0" collapsed="false">
      <c r="A34" s="0" t="s">
        <v>22</v>
      </c>
      <c r="C34" s="4" t="n">
        <f aca="false">AVERAGE(F34:L34)</f>
        <v>2241.71428571429</v>
      </c>
      <c r="D34" s="1" t="n">
        <f aca="false">MIN(F34:L34)</f>
        <v>2010</v>
      </c>
      <c r="E34" s="1" t="n">
        <f aca="false">MAX(F34:L34)</f>
        <v>2354</v>
      </c>
      <c r="F34" s="0" t="n">
        <v>2224</v>
      </c>
      <c r="G34" s="0" t="n">
        <v>2222</v>
      </c>
      <c r="H34" s="0" t="n">
        <v>2310</v>
      </c>
      <c r="I34" s="0" t="n">
        <v>2278</v>
      </c>
      <c r="J34" s="0" t="n">
        <v>2354</v>
      </c>
      <c r="K34" s="0" t="n">
        <v>2010</v>
      </c>
      <c r="L34" s="0" t="n">
        <v>2294</v>
      </c>
      <c r="N34" s="6" t="n">
        <f aca="false">(C34-$C$36)/$C$36</f>
        <v>-0.265355805243446</v>
      </c>
    </row>
    <row r="35" customFormat="false" ht="12.75" hidden="false" customHeight="false" outlineLevel="0" collapsed="false">
      <c r="A35" s="0" t="s">
        <v>23</v>
      </c>
      <c r="C35" s="4" t="n">
        <f aca="false">AVERAGE(F35:L35)</f>
        <v>3050.71428571429</v>
      </c>
      <c r="D35" s="1" t="n">
        <f aca="false">MIN(F35:L35)</f>
        <v>3002</v>
      </c>
      <c r="E35" s="1" t="n">
        <f aca="false">MAX(F35:L35)</f>
        <v>3083</v>
      </c>
      <c r="F35" s="0" t="n">
        <v>3068</v>
      </c>
      <c r="G35" s="0" t="n">
        <v>3029</v>
      </c>
      <c r="H35" s="0" t="n">
        <v>3079</v>
      </c>
      <c r="I35" s="0" t="n">
        <v>3083</v>
      </c>
      <c r="J35" s="0" t="n">
        <v>3027</v>
      </c>
      <c r="K35" s="0" t="n">
        <v>3002</v>
      </c>
      <c r="L35" s="0" t="n">
        <v>3067</v>
      </c>
      <c r="N35" s="6" t="n">
        <f aca="false">(C35-$C$36)/$C$36</f>
        <v>-0.000234082397003767</v>
      </c>
    </row>
    <row r="36" customFormat="false" ht="12.75" hidden="false" customHeight="false" outlineLevel="0" collapsed="false">
      <c r="A36" s="0" t="s">
        <v>24</v>
      </c>
      <c r="C36" s="4" t="n">
        <f aca="false">AVERAGE(F36:L36)</f>
        <v>3051.42857142857</v>
      </c>
      <c r="D36" s="1" t="n">
        <f aca="false">MIN(F36:L36)</f>
        <v>2949</v>
      </c>
      <c r="E36" s="1" t="n">
        <f aca="false">MAX(F36:L36)</f>
        <v>3086</v>
      </c>
      <c r="F36" s="0" t="n">
        <v>3076</v>
      </c>
      <c r="G36" s="0" t="n">
        <v>3054</v>
      </c>
      <c r="H36" s="0" t="n">
        <v>3070</v>
      </c>
      <c r="I36" s="0" t="n">
        <v>3086</v>
      </c>
      <c r="J36" s="0" t="n">
        <v>3086</v>
      </c>
      <c r="K36" s="0" t="n">
        <v>3039</v>
      </c>
      <c r="L36" s="0" t="n">
        <v>2949</v>
      </c>
      <c r="N36" s="6"/>
    </row>
    <row r="37" customFormat="false" ht="12.75" hidden="false" customHeight="false" outlineLevel="0" collapsed="false">
      <c r="A37" s="0" t="s">
        <v>25</v>
      </c>
      <c r="C37" s="4" t="n">
        <f aca="false">AVERAGE(F37:L37)</f>
        <v>2984.42857142857</v>
      </c>
      <c r="D37" s="1" t="n">
        <f aca="false">MIN(F37:L37)</f>
        <v>2944</v>
      </c>
      <c r="E37" s="1" t="n">
        <f aca="false">MAX(F37:L37)</f>
        <v>3024</v>
      </c>
      <c r="F37" s="0" t="n">
        <v>2968</v>
      </c>
      <c r="G37" s="0" t="n">
        <v>2990</v>
      </c>
      <c r="H37" s="0" t="n">
        <v>2944</v>
      </c>
      <c r="I37" s="0" t="n">
        <v>3008</v>
      </c>
      <c r="J37" s="0" t="n">
        <v>3024</v>
      </c>
      <c r="K37" s="0" t="n">
        <v>3011</v>
      </c>
      <c r="L37" s="0" t="n">
        <v>2946</v>
      </c>
      <c r="N37" s="6" t="n">
        <f aca="false">(C37-$C$36)/$C$36</f>
        <v>-0.0219569288389513</v>
      </c>
    </row>
    <row r="38" customFormat="false" ht="12.75" hidden="false" customHeight="false" outlineLevel="0" collapsed="false">
      <c r="A38" s="0" t="s">
        <v>26</v>
      </c>
      <c r="C38" s="4" t="n">
        <f aca="false">AVERAGE(F38:L38)</f>
        <v>2844.42857142857</v>
      </c>
      <c r="D38" s="1" t="n">
        <f aca="false">MIN(F38:L38)</f>
        <v>2756</v>
      </c>
      <c r="E38" s="1" t="n">
        <f aca="false">MAX(F38:L38)</f>
        <v>2881</v>
      </c>
      <c r="F38" s="0" t="n">
        <v>2874</v>
      </c>
      <c r="G38" s="0" t="n">
        <v>2881</v>
      </c>
      <c r="H38" s="0" t="n">
        <v>2862</v>
      </c>
      <c r="I38" s="0" t="n">
        <v>2872</v>
      </c>
      <c r="J38" s="0" t="n">
        <v>2805</v>
      </c>
      <c r="K38" s="0" t="n">
        <v>2861</v>
      </c>
      <c r="L38" s="0" t="n">
        <v>2756</v>
      </c>
      <c r="N38" s="6" t="n">
        <f aca="false">(C38-$C$36)/$C$36</f>
        <v>-0.0678370786516854</v>
      </c>
    </row>
    <row r="39" customFormat="false" ht="12.75" hidden="false" customHeight="false" outlineLevel="0" collapsed="false">
      <c r="A39" s="0" t="s">
        <v>27</v>
      </c>
      <c r="C39" s="4" t="n">
        <f aca="false">AVERAGE(F39:L39)</f>
        <v>2500.14285714286</v>
      </c>
      <c r="D39" s="1" t="n">
        <f aca="false">MIN(F39:L39)</f>
        <v>2369</v>
      </c>
      <c r="E39" s="1" t="n">
        <f aca="false">MAX(F39:L39)</f>
        <v>2578</v>
      </c>
      <c r="F39" s="0" t="n">
        <v>2369</v>
      </c>
      <c r="G39" s="0" t="n">
        <v>2421</v>
      </c>
      <c r="H39" s="0" t="n">
        <v>2514</v>
      </c>
      <c r="I39" s="0" t="n">
        <v>2531</v>
      </c>
      <c r="J39" s="0" t="n">
        <v>2578</v>
      </c>
      <c r="K39" s="0" t="n">
        <v>2558</v>
      </c>
      <c r="L39" s="0" t="n">
        <v>2530</v>
      </c>
      <c r="N39" s="6" t="n">
        <f aca="false">(C39-$C$36)/$C$36</f>
        <v>-0.180664794007491</v>
      </c>
    </row>
    <row r="40" customFormat="false" ht="12.75" hidden="false" customHeight="false" outlineLevel="0" collapsed="false">
      <c r="A40" s="0" t="s">
        <v>28</v>
      </c>
      <c r="C40" s="4" t="n">
        <f aca="false">AVERAGE(F40:L40)</f>
        <v>2470.42857142857</v>
      </c>
      <c r="D40" s="1" t="n">
        <f aca="false">MIN(F40:L40)</f>
        <v>2443</v>
      </c>
      <c r="E40" s="1" t="n">
        <f aca="false">MAX(F40:L40)</f>
        <v>2497</v>
      </c>
      <c r="F40" s="0" t="n">
        <v>2467</v>
      </c>
      <c r="G40" s="0" t="n">
        <v>2497</v>
      </c>
      <c r="H40" s="0" t="n">
        <v>2460</v>
      </c>
      <c r="I40" s="0" t="n">
        <v>2496</v>
      </c>
      <c r="J40" s="0" t="n">
        <v>2443</v>
      </c>
      <c r="K40" s="0" t="n">
        <v>2445</v>
      </c>
      <c r="L40" s="0" t="n">
        <v>2485</v>
      </c>
      <c r="N40" s="6" t="n">
        <f aca="false">(C40-$C$36)/$C$36</f>
        <v>-0.190402621722846</v>
      </c>
    </row>
    <row r="41" customFormat="false" ht="12.75" hidden="false" customHeight="false" outlineLevel="0" collapsed="false">
      <c r="A41" s="0" t="s">
        <v>29</v>
      </c>
      <c r="C41" s="4" t="n">
        <f aca="false">AVERAGE(F41:L41)</f>
        <v>2344.71428571429</v>
      </c>
      <c r="D41" s="1" t="n">
        <f aca="false">MIN(F41:L41)</f>
        <v>2309</v>
      </c>
      <c r="E41" s="1" t="n">
        <f aca="false">MAX(F41:L41)</f>
        <v>2407</v>
      </c>
      <c r="F41" s="0" t="n">
        <v>2309</v>
      </c>
      <c r="G41" s="0" t="n">
        <v>2372</v>
      </c>
      <c r="H41" s="0" t="n">
        <v>2310</v>
      </c>
      <c r="I41" s="0" t="n">
        <v>2374</v>
      </c>
      <c r="J41" s="0" t="n">
        <v>2311</v>
      </c>
      <c r="K41" s="0" t="n">
        <v>2330</v>
      </c>
      <c r="L41" s="0" t="n">
        <v>2407</v>
      </c>
      <c r="N41" s="6" t="n">
        <f aca="false">(C41-$C$36)/$C$36</f>
        <v>-0.231601123595506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6.67"/>
  </cols>
  <sheetData>
    <row r="1" customFormat="false" ht="12.8" hidden="false" customHeight="false" outlineLevel="0" collapsed="false">
      <c r="A1" s="1" t="s">
        <v>39</v>
      </c>
      <c r="C1" s="2" t="s">
        <v>8</v>
      </c>
      <c r="D1" s="2" t="s">
        <v>30</v>
      </c>
      <c r="E1" s="2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</row>
    <row r="2" customFormat="false" ht="12.8" hidden="false" customHeight="false" outlineLevel="0" collapsed="false">
      <c r="A2" s="0" t="s">
        <v>22</v>
      </c>
      <c r="C2" s="4" t="n">
        <f aca="false">AVERAGE(F2:L2)</f>
        <v>1759.71428571429</v>
      </c>
      <c r="D2" s="1" t="n">
        <f aca="false">MIN(F2:L2)</f>
        <v>1401</v>
      </c>
      <c r="E2" s="1" t="n">
        <f aca="false">MAX(F2:L2)</f>
        <v>2149</v>
      </c>
      <c r="F2" s="0" t="n">
        <v>1862</v>
      </c>
      <c r="G2" s="0" t="n">
        <v>1978</v>
      </c>
      <c r="H2" s="0" t="n">
        <v>2149</v>
      </c>
      <c r="I2" s="0" t="n">
        <v>1727</v>
      </c>
      <c r="J2" s="0" t="n">
        <v>1730</v>
      </c>
      <c r="K2" s="0" t="n">
        <v>1471</v>
      </c>
      <c r="L2" s="0" t="n">
        <v>1401</v>
      </c>
      <c r="N2" s="6" t="n">
        <f aca="false">(C2-$C$6)/$C$6</f>
        <v>0.549628884136369</v>
      </c>
    </row>
    <row r="3" customFormat="false" ht="12.8" hidden="false" customHeight="false" outlineLevel="0" collapsed="false">
      <c r="A3" s="0" t="s">
        <v>40</v>
      </c>
      <c r="C3" s="4" t="n">
        <f aca="false">AVERAGE(F3:L3)</f>
        <v>1491.14285714286</v>
      </c>
      <c r="D3" s="1" t="n">
        <f aca="false">MIN(F3:L3)</f>
        <v>953</v>
      </c>
      <c r="E3" s="1" t="n">
        <f aca="false">MAX(F3:L3)</f>
        <v>2101</v>
      </c>
      <c r="F3" s="0" t="n">
        <v>2101</v>
      </c>
      <c r="G3" s="0" t="n">
        <v>1756</v>
      </c>
      <c r="H3" s="0" t="n">
        <v>1727</v>
      </c>
      <c r="I3" s="0" t="n">
        <v>1211</v>
      </c>
      <c r="J3" s="0" t="n">
        <v>1311</v>
      </c>
      <c r="K3" s="0" t="n">
        <v>1379</v>
      </c>
      <c r="L3" s="0" t="n">
        <v>953</v>
      </c>
      <c r="N3" s="6" t="n">
        <f aca="false">(C3-$C$6)/$C$6</f>
        <v>0.313121147314127</v>
      </c>
    </row>
    <row r="4" customFormat="false" ht="12.8" hidden="false" customHeight="false" outlineLevel="0" collapsed="false">
      <c r="A4" s="0" t="s">
        <v>41</v>
      </c>
      <c r="C4" s="4" t="n">
        <f aca="false">AVERAGE(F4:L4)</f>
        <v>1550.28571428571</v>
      </c>
      <c r="D4" s="1" t="n">
        <f aca="false">MIN(F4:L4)</f>
        <v>953</v>
      </c>
      <c r="E4" s="1" t="n">
        <f aca="false">MAX(F4:L4)</f>
        <v>2537</v>
      </c>
      <c r="F4" s="0" t="n">
        <v>953</v>
      </c>
      <c r="G4" s="0" t="n">
        <v>961</v>
      </c>
      <c r="H4" s="0" t="n">
        <v>1129</v>
      </c>
      <c r="I4" s="0" t="n">
        <v>2537</v>
      </c>
      <c r="J4" s="0" t="n">
        <v>2465</v>
      </c>
      <c r="K4" s="0" t="n">
        <v>1663</v>
      </c>
      <c r="L4" s="0" t="n">
        <v>1144</v>
      </c>
      <c r="N4" s="6" t="n">
        <f aca="false">(C4-$C$6)/$C$6</f>
        <v>0.365203170210089</v>
      </c>
    </row>
    <row r="5" customFormat="false" ht="12.8" hidden="false" customHeight="false" outlineLevel="0" collapsed="false">
      <c r="A5" s="0" t="s">
        <v>23</v>
      </c>
      <c r="C5" s="4" t="n">
        <f aca="false">AVERAGE(F5:L5)</f>
        <v>1156.28571428571</v>
      </c>
      <c r="D5" s="1" t="n">
        <f aca="false">MIN(F5:L5)</f>
        <v>881</v>
      </c>
      <c r="E5" s="1" t="n">
        <f aca="false">MAX(F5:L5)</f>
        <v>1723</v>
      </c>
      <c r="F5" s="0" t="n">
        <v>1723</v>
      </c>
      <c r="G5" s="0" t="n">
        <v>1398</v>
      </c>
      <c r="H5" s="0" t="n">
        <v>1212</v>
      </c>
      <c r="I5" s="0" t="n">
        <v>996</v>
      </c>
      <c r="J5" s="0" t="n">
        <v>960</v>
      </c>
      <c r="K5" s="0" t="n">
        <v>924</v>
      </c>
      <c r="L5" s="0" t="n">
        <v>881</v>
      </c>
      <c r="N5" s="6" t="n">
        <f aca="false">(C5-$C$6)/$C$6</f>
        <v>0.0182412882123536</v>
      </c>
    </row>
    <row r="6" customFormat="false" ht="12.8" hidden="false" customHeight="false" outlineLevel="0" collapsed="false">
      <c r="A6" s="0" t="s">
        <v>24</v>
      </c>
      <c r="C6" s="4" t="n">
        <f aca="false">AVERAGE(F6:L6)</f>
        <v>1135.57142857143</v>
      </c>
      <c r="D6" s="1" t="n">
        <f aca="false">MIN(F6:L6)</f>
        <v>860</v>
      </c>
      <c r="E6" s="1" t="n">
        <f aca="false">MAX(F6:L6)</f>
        <v>2094</v>
      </c>
      <c r="F6" s="0" t="n">
        <v>886</v>
      </c>
      <c r="G6" s="0" t="n">
        <v>900</v>
      </c>
      <c r="H6" s="0" t="n">
        <v>860</v>
      </c>
      <c r="I6" s="0" t="n">
        <v>2094</v>
      </c>
      <c r="J6" s="0" t="n">
        <v>1136</v>
      </c>
      <c r="K6" s="0" t="n">
        <v>978</v>
      </c>
      <c r="L6" s="0" t="n">
        <v>1095</v>
      </c>
      <c r="N6" s="6"/>
    </row>
    <row r="7" customFormat="false" ht="12.8" hidden="false" customHeight="false" outlineLevel="0" collapsed="false">
      <c r="A7" s="0" t="s">
        <v>25</v>
      </c>
      <c r="C7" s="4" t="n">
        <f aca="false">AVERAGE(F7:L7)</f>
        <v>821.285714285714</v>
      </c>
      <c r="D7" s="1" t="n">
        <f aca="false">MIN(F7:L7)</f>
        <v>747</v>
      </c>
      <c r="E7" s="1" t="n">
        <f aca="false">MAX(F7:L7)</f>
        <v>960</v>
      </c>
      <c r="F7" s="0" t="n">
        <v>960</v>
      </c>
      <c r="G7" s="0" t="n">
        <v>858</v>
      </c>
      <c r="H7" s="0" t="n">
        <v>800</v>
      </c>
      <c r="I7" s="0" t="n">
        <v>828</v>
      </c>
      <c r="J7" s="0" t="n">
        <v>797</v>
      </c>
      <c r="K7" s="0" t="n">
        <v>747</v>
      </c>
      <c r="L7" s="0" t="n">
        <v>759</v>
      </c>
      <c r="N7" s="6" t="n">
        <f aca="false">(C7-$C$6)/$C$6</f>
        <v>-0.276764372877091</v>
      </c>
    </row>
    <row r="8" customFormat="false" ht="12.8" hidden="false" customHeight="false" outlineLevel="0" collapsed="false">
      <c r="A8" s="0" t="s">
        <v>26</v>
      </c>
      <c r="C8" s="4" t="n">
        <f aca="false">AVERAGE(F8:L8)</f>
        <v>892.428571428571</v>
      </c>
      <c r="D8" s="1" t="n">
        <f aca="false">MIN(F8:L8)</f>
        <v>758</v>
      </c>
      <c r="E8" s="1" t="n">
        <f aca="false">MAX(F8:L8)</f>
        <v>1241</v>
      </c>
      <c r="F8" s="0" t="n">
        <v>765</v>
      </c>
      <c r="G8" s="0" t="n">
        <v>772</v>
      </c>
      <c r="H8" s="0" t="n">
        <v>758</v>
      </c>
      <c r="I8" s="0" t="n">
        <v>1241</v>
      </c>
      <c r="J8" s="0" t="n">
        <v>966</v>
      </c>
      <c r="K8" s="0" t="n">
        <v>896</v>
      </c>
      <c r="L8" s="0" t="n">
        <v>849</v>
      </c>
      <c r="N8" s="6" t="n">
        <f aca="false">(C8-$C$6)/$C$6</f>
        <v>-0.214114983016732</v>
      </c>
    </row>
    <row r="9" customFormat="false" ht="12.8" hidden="false" customHeight="false" outlineLevel="0" collapsed="false">
      <c r="A9" s="0" t="s">
        <v>27</v>
      </c>
      <c r="C9" s="4" t="n">
        <f aca="false">AVERAGE(F9:L9)</f>
        <v>777.285714285714</v>
      </c>
      <c r="D9" s="1" t="n">
        <f aca="false">MIN(F9:L9)</f>
        <v>759</v>
      </c>
      <c r="E9" s="1" t="n">
        <f aca="false">MAX(F9:L9)</f>
        <v>816</v>
      </c>
      <c r="F9" s="0" t="n">
        <v>816</v>
      </c>
      <c r="G9" s="0" t="n">
        <v>771</v>
      </c>
      <c r="H9" s="0" t="n">
        <v>771</v>
      </c>
      <c r="I9" s="0" t="n">
        <v>789</v>
      </c>
      <c r="J9" s="0" t="n">
        <v>771</v>
      </c>
      <c r="K9" s="0" t="n">
        <v>764</v>
      </c>
      <c r="L9" s="0" t="n">
        <v>759</v>
      </c>
      <c r="N9" s="6" t="n">
        <f aca="false">(C9-$C$6)/$C$6</f>
        <v>-0.315511385079884</v>
      </c>
    </row>
    <row r="10" customFormat="false" ht="12.8" hidden="false" customHeight="false" outlineLevel="0" collapsed="false">
      <c r="A10" s="0" t="s">
        <v>28</v>
      </c>
      <c r="C10" s="4" t="n">
        <f aca="false">AVERAGE(F10:L10)</f>
        <v>1114.71428571429</v>
      </c>
      <c r="D10" s="1" t="n">
        <f aca="false">MIN(F10:L10)</f>
        <v>1082</v>
      </c>
      <c r="E10" s="1" t="n">
        <f aca="false">MAX(F10:L10)</f>
        <v>1182</v>
      </c>
      <c r="F10" s="0" t="n">
        <v>1104</v>
      </c>
      <c r="G10" s="0" t="n">
        <v>1123</v>
      </c>
      <c r="H10" s="0" t="n">
        <v>1102</v>
      </c>
      <c r="I10" s="0" t="n">
        <v>1182</v>
      </c>
      <c r="J10" s="0" t="n">
        <v>1082</v>
      </c>
      <c r="K10" s="0" t="n">
        <v>1108</v>
      </c>
      <c r="L10" s="0" t="n">
        <v>1102</v>
      </c>
      <c r="N10" s="6" t="n">
        <f aca="false">(C10-$C$6)/$C$6</f>
        <v>-0.0183670902000252</v>
      </c>
    </row>
    <row r="11" customFormat="false" ht="12.8" hidden="false" customHeight="false" outlineLevel="0" collapsed="false">
      <c r="A11" s="0" t="s">
        <v>29</v>
      </c>
      <c r="C11" s="4" t="n">
        <f aca="false">AVERAGE(F11:L11)</f>
        <v>1155.71428571429</v>
      </c>
      <c r="D11" s="1" t="n">
        <f aca="false">MIN(F11:L11)</f>
        <v>1102</v>
      </c>
      <c r="E11" s="1" t="n">
        <f aca="false">MAX(F11:L11)</f>
        <v>1208</v>
      </c>
      <c r="F11" s="0" t="n">
        <v>1139</v>
      </c>
      <c r="G11" s="0" t="n">
        <v>1102</v>
      </c>
      <c r="H11" s="0" t="n">
        <v>1208</v>
      </c>
      <c r="I11" s="0" t="n">
        <v>1118</v>
      </c>
      <c r="J11" s="0" t="n">
        <v>1162</v>
      </c>
      <c r="K11" s="0" t="n">
        <v>1208</v>
      </c>
      <c r="L11" s="0" t="n">
        <v>1153</v>
      </c>
      <c r="N11" s="6" t="n">
        <f aca="false">(C11-$C$6)/$C$6</f>
        <v>0.0177380802616681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9" activeCellId="0" sqref="N3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7</v>
      </c>
      <c r="B1" s="1"/>
      <c r="C1" s="2" t="s">
        <v>8</v>
      </c>
      <c r="D1" s="2" t="s">
        <v>30</v>
      </c>
      <c r="E1" s="2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</row>
    <row r="2" customFormat="false" ht="12.75" hidden="false" customHeight="false" outlineLevel="0" collapsed="false">
      <c r="A2" s="0" t="s">
        <v>9</v>
      </c>
      <c r="C2" s="4" t="n">
        <f aca="false">AVERAGE(F2:L2)</f>
        <v>2099.28571428571</v>
      </c>
      <c r="D2" s="1" t="n">
        <f aca="false">MIN(F2:L2)</f>
        <v>1937</v>
      </c>
      <c r="E2" s="1" t="n">
        <f aca="false">MAX(F2:L2)</f>
        <v>2272</v>
      </c>
      <c r="F2" s="0" t="n">
        <v>2032</v>
      </c>
      <c r="G2" s="0" t="n">
        <v>2141</v>
      </c>
      <c r="H2" s="0" t="n">
        <v>2058</v>
      </c>
      <c r="I2" s="0" t="n">
        <v>2223</v>
      </c>
      <c r="J2" s="0" t="n">
        <v>2272</v>
      </c>
      <c r="K2" s="0" t="n">
        <v>1937</v>
      </c>
      <c r="L2" s="0" t="n">
        <v>2032</v>
      </c>
    </row>
    <row r="3" customFormat="false" ht="12.75" hidden="false" customHeight="false" outlineLevel="0" collapsed="false">
      <c r="A3" s="0" t="s">
        <v>10</v>
      </c>
      <c r="C3" s="4" t="n">
        <f aca="false">AVERAGE(F3:L3)</f>
        <v>3779</v>
      </c>
      <c r="D3" s="1" t="n">
        <f aca="false">MIN(F3:L3)</f>
        <v>3343</v>
      </c>
      <c r="E3" s="1" t="n">
        <f aca="false">MAX(F3:L3)</f>
        <v>4180</v>
      </c>
      <c r="F3" s="0" t="n">
        <v>3876</v>
      </c>
      <c r="G3" s="0" t="n">
        <v>4115</v>
      </c>
      <c r="H3" s="0" t="n">
        <v>4180</v>
      </c>
      <c r="I3" s="0" t="n">
        <v>3470</v>
      </c>
      <c r="J3" s="0" t="n">
        <v>3860</v>
      </c>
      <c r="K3" s="0" t="n">
        <v>3343</v>
      </c>
      <c r="L3" s="0" t="n">
        <v>3609</v>
      </c>
      <c r="N3" s="6" t="n">
        <f aca="false">(C3-C2)/C2</f>
        <v>0.800136100714529</v>
      </c>
    </row>
    <row r="4" customFormat="false" ht="12.75" hidden="false" customHeight="false" outlineLevel="0" collapsed="false">
      <c r="A4" s="0" t="s">
        <v>11</v>
      </c>
      <c r="C4" s="4" t="n">
        <f aca="false">AVERAGE(F4:L4)</f>
        <v>4160.42857142857</v>
      </c>
      <c r="D4" s="1" t="n">
        <f aca="false">MIN(F4:L4)</f>
        <v>3678</v>
      </c>
      <c r="E4" s="1" t="n">
        <f aca="false">MAX(F4:L4)</f>
        <v>4486</v>
      </c>
      <c r="F4" s="0" t="n">
        <v>4307</v>
      </c>
      <c r="G4" s="0" t="n">
        <v>4479</v>
      </c>
      <c r="H4" s="0" t="n">
        <v>4486</v>
      </c>
      <c r="I4" s="0" t="n">
        <v>3703</v>
      </c>
      <c r="J4" s="0" t="n">
        <v>3678</v>
      </c>
      <c r="K4" s="0" t="n">
        <v>4403</v>
      </c>
      <c r="L4" s="0" t="n">
        <v>4067</v>
      </c>
      <c r="N4" s="6" t="n">
        <f aca="false">(C4-C2)/C2</f>
        <v>0.981830554610412</v>
      </c>
    </row>
    <row r="6" customFormat="false" ht="12.75" hidden="false" customHeight="false" outlineLevel="0" collapsed="false">
      <c r="A6" s="1" t="s">
        <v>12</v>
      </c>
      <c r="B6" s="1"/>
      <c r="C6" s="2" t="s">
        <v>8</v>
      </c>
      <c r="D6" s="2" t="s">
        <v>30</v>
      </c>
      <c r="E6" s="2" t="s">
        <v>31</v>
      </c>
      <c r="F6" s="5" t="s">
        <v>32</v>
      </c>
      <c r="G6" s="5" t="s">
        <v>33</v>
      </c>
      <c r="H6" s="5" t="s">
        <v>34</v>
      </c>
      <c r="I6" s="5" t="s">
        <v>35</v>
      </c>
      <c r="J6" s="5" t="s">
        <v>36</v>
      </c>
      <c r="K6" s="5" t="s">
        <v>37</v>
      </c>
      <c r="L6" s="5" t="s">
        <v>38</v>
      </c>
    </row>
    <row r="7" customFormat="false" ht="12.75" hidden="false" customHeight="false" outlineLevel="0" collapsed="false">
      <c r="A7" s="0" t="s">
        <v>13</v>
      </c>
      <c r="C7" s="4" t="n">
        <f aca="false">AVERAGE(F7:L7)</f>
        <v>1921.28571428571</v>
      </c>
      <c r="D7" s="1" t="n">
        <f aca="false">MIN(F7:L7)</f>
        <v>1559</v>
      </c>
      <c r="E7" s="1" t="n">
        <f aca="false">MAX(F7:L7)</f>
        <v>2183</v>
      </c>
      <c r="F7" s="0" t="n">
        <v>1559</v>
      </c>
      <c r="G7" s="0" t="n">
        <v>2039</v>
      </c>
      <c r="H7" s="0" t="n">
        <v>1915</v>
      </c>
      <c r="I7" s="0" t="n">
        <v>1795</v>
      </c>
      <c r="J7" s="0" t="n">
        <v>2036</v>
      </c>
      <c r="K7" s="0" t="n">
        <v>1922</v>
      </c>
      <c r="L7" s="0" t="n">
        <v>2183</v>
      </c>
    </row>
    <row r="8" customFormat="false" ht="12.75" hidden="false" customHeight="false" outlineLevel="0" collapsed="false">
      <c r="A8" s="0" t="s">
        <v>14</v>
      </c>
      <c r="C8" s="4" t="n">
        <f aca="false">AVERAGE(F8:L8)</f>
        <v>1750.85714285714</v>
      </c>
      <c r="D8" s="1" t="n">
        <f aca="false">MIN(F8:L8)</f>
        <v>1473</v>
      </c>
      <c r="E8" s="1" t="n">
        <f aca="false">MAX(F8:L8)</f>
        <v>2024</v>
      </c>
      <c r="F8" s="0" t="n">
        <v>1908</v>
      </c>
      <c r="G8" s="0" t="n">
        <v>1628</v>
      </c>
      <c r="H8" s="0" t="n">
        <v>1709</v>
      </c>
      <c r="I8" s="0" t="n">
        <v>1473</v>
      </c>
      <c r="J8" s="0" t="n">
        <v>2024</v>
      </c>
      <c r="K8" s="0" t="n">
        <v>1712</v>
      </c>
      <c r="L8" s="0" t="n">
        <v>1802</v>
      </c>
      <c r="N8" s="6" t="n">
        <f aca="false">(2*C8-C7)/C7</f>
        <v>0.822589040077329</v>
      </c>
      <c r="O8" s="7"/>
    </row>
    <row r="9" customFormat="false" ht="12.75" hidden="false" customHeight="false" outlineLevel="0" collapsed="false">
      <c r="A9" s="0" t="s">
        <v>15</v>
      </c>
      <c r="C9" s="4" t="n">
        <f aca="false">AVERAGE(F9:L9)</f>
        <v>809.714285714286</v>
      </c>
      <c r="D9" s="1" t="n">
        <f aca="false">MIN(F9:L9)</f>
        <v>765</v>
      </c>
      <c r="E9" s="1" t="n">
        <f aca="false">MAX(F9:L9)</f>
        <v>868</v>
      </c>
      <c r="F9" s="0" t="n">
        <v>822</v>
      </c>
      <c r="G9" s="0" t="n">
        <v>846</v>
      </c>
      <c r="H9" s="0" t="n">
        <v>765</v>
      </c>
      <c r="I9" s="0" t="n">
        <v>868</v>
      </c>
      <c r="J9" s="0" t="n">
        <v>800</v>
      </c>
      <c r="K9" s="0" t="n">
        <v>802</v>
      </c>
      <c r="L9" s="0" t="n">
        <v>765</v>
      </c>
      <c r="N9" s="6" t="n">
        <f aca="false">(4*C9-C7)/C7</f>
        <v>0.685775894118522</v>
      </c>
      <c r="O9" s="7"/>
    </row>
    <row r="11" customFormat="false" ht="12.75" hidden="false" customHeight="false" outlineLevel="0" collapsed="false">
      <c r="A11" s="1" t="s">
        <v>16</v>
      </c>
      <c r="B11" s="1"/>
      <c r="C11" s="2" t="s">
        <v>8</v>
      </c>
      <c r="D11" s="2" t="s">
        <v>30</v>
      </c>
      <c r="E11" s="2" t="s">
        <v>31</v>
      </c>
      <c r="F11" s="5" t="s">
        <v>32</v>
      </c>
      <c r="G11" s="5" t="s">
        <v>33</v>
      </c>
      <c r="H11" s="5" t="s">
        <v>34</v>
      </c>
      <c r="I11" s="5" t="s">
        <v>35</v>
      </c>
      <c r="J11" s="5" t="s">
        <v>36</v>
      </c>
      <c r="K11" s="5" t="s">
        <v>37</v>
      </c>
      <c r="L11" s="5" t="s">
        <v>38</v>
      </c>
    </row>
    <row r="12" customFormat="false" ht="12.75" hidden="false" customHeight="false" outlineLevel="0" collapsed="false">
      <c r="A12" s="0" t="s">
        <v>9</v>
      </c>
      <c r="B12" s="0" t="s">
        <v>13</v>
      </c>
      <c r="C12" s="4" t="n">
        <f aca="false">AVERAGE(F12:L12)</f>
        <v>2016.57142857143</v>
      </c>
      <c r="D12" s="1" t="n">
        <f aca="false">MIN(F12:L12)</f>
        <v>1562</v>
      </c>
      <c r="E12" s="1" t="n">
        <f aca="false">MAX(F12:L12)</f>
        <v>2227</v>
      </c>
      <c r="F12" s="0" t="n">
        <v>1562</v>
      </c>
      <c r="G12" s="0" t="n">
        <v>2227</v>
      </c>
      <c r="H12" s="0" t="n">
        <v>2183</v>
      </c>
      <c r="I12" s="0" t="n">
        <v>2070</v>
      </c>
      <c r="J12" s="0" t="n">
        <v>1995</v>
      </c>
      <c r="K12" s="0" t="n">
        <v>2127</v>
      </c>
      <c r="L12" s="0" t="n">
        <v>1952</v>
      </c>
      <c r="N12" s="6" t="n">
        <f aca="false">(C12-$C$2)/$C$2</f>
        <v>-0.0394011568560734</v>
      </c>
    </row>
    <row r="13" customFormat="false" ht="12.75" hidden="false" customHeight="false" outlineLevel="0" collapsed="false">
      <c r="A13" s="0" t="s">
        <v>10</v>
      </c>
      <c r="B13" s="0" t="s">
        <v>13</v>
      </c>
      <c r="C13" s="4" t="n">
        <f aca="false">AVERAGE(F13:L13)</f>
        <v>3634.14285714286</v>
      </c>
      <c r="D13" s="1" t="n">
        <f aca="false">MIN(F13:L13)</f>
        <v>3215</v>
      </c>
      <c r="E13" s="1" t="n">
        <f aca="false">MAX(F13:L13)</f>
        <v>3877</v>
      </c>
      <c r="F13" s="0" t="n">
        <v>3814</v>
      </c>
      <c r="G13" s="0" t="n">
        <v>3877</v>
      </c>
      <c r="H13" s="0" t="n">
        <v>3510</v>
      </c>
      <c r="I13" s="0" t="n">
        <v>3215</v>
      </c>
      <c r="J13" s="0" t="n">
        <v>3389</v>
      </c>
      <c r="K13" s="0" t="n">
        <v>3875</v>
      </c>
      <c r="L13" s="0" t="n">
        <v>3759</v>
      </c>
      <c r="N13" s="6" t="n">
        <f aca="false">(C13-$C$3)/$C$3</f>
        <v>-0.0383321362416361</v>
      </c>
    </row>
    <row r="14" customFormat="false" ht="12.75" hidden="false" customHeight="false" outlineLevel="0" collapsed="false">
      <c r="A14" s="0" t="s">
        <v>11</v>
      </c>
      <c r="B14" s="0" t="s">
        <v>13</v>
      </c>
      <c r="C14" s="4" t="n">
        <f aca="false">AVERAGE(F14:L14)</f>
        <v>4297</v>
      </c>
      <c r="D14" s="1" t="n">
        <f aca="false">MIN(F14:L14)</f>
        <v>3598</v>
      </c>
      <c r="E14" s="1" t="n">
        <f aca="false">MAX(F14:L14)</f>
        <v>4836</v>
      </c>
      <c r="F14" s="0" t="n">
        <v>3830</v>
      </c>
      <c r="G14" s="0" t="n">
        <v>4199</v>
      </c>
      <c r="H14" s="0" t="n">
        <v>4779</v>
      </c>
      <c r="I14" s="0" t="n">
        <v>4309</v>
      </c>
      <c r="J14" s="0" t="n">
        <v>4836</v>
      </c>
      <c r="K14" s="0" t="n">
        <v>4528</v>
      </c>
      <c r="L14" s="0" t="n">
        <v>3598</v>
      </c>
      <c r="N14" s="6" t="n">
        <f aca="false">(C14-$C$4)/$C$4</f>
        <v>0.0328262885004978</v>
      </c>
    </row>
    <row r="15" customFormat="false" ht="12.75" hidden="false" customHeight="false" outlineLevel="0" collapsed="false">
      <c r="A15" s="0" t="s">
        <v>9</v>
      </c>
      <c r="B15" s="0" t="s">
        <v>14</v>
      </c>
      <c r="C15" s="4" t="n">
        <f aca="false">AVERAGE(F15:L15)</f>
        <v>1679.14285714286</v>
      </c>
      <c r="D15" s="1" t="n">
        <f aca="false">MIN(F15:L15)</f>
        <v>1538</v>
      </c>
      <c r="E15" s="1" t="n">
        <f aca="false">MAX(F15:L15)</f>
        <v>1842</v>
      </c>
      <c r="F15" s="0" t="n">
        <v>1689</v>
      </c>
      <c r="G15" s="0" t="n">
        <v>1842</v>
      </c>
      <c r="H15" s="0" t="n">
        <v>1675</v>
      </c>
      <c r="I15" s="0" t="n">
        <v>1683</v>
      </c>
      <c r="J15" s="0" t="n">
        <v>1538</v>
      </c>
      <c r="K15" s="0" t="n">
        <v>1717</v>
      </c>
      <c r="L15" s="0" t="n">
        <v>1610</v>
      </c>
      <c r="N15" s="6" t="n">
        <f aca="false">(C15-$C$2)/$C$2</f>
        <v>-0.200136100714529</v>
      </c>
    </row>
    <row r="16" customFormat="false" ht="12.75" hidden="false" customHeight="false" outlineLevel="0" collapsed="false">
      <c r="A16" s="0" t="s">
        <v>10</v>
      </c>
      <c r="B16" s="0" t="s">
        <v>14</v>
      </c>
      <c r="C16" s="4" t="n">
        <f aca="false">AVERAGE(F16:L16)</f>
        <v>2691.42857142857</v>
      </c>
      <c r="D16" s="1" t="n">
        <f aca="false">MIN(F16:L16)</f>
        <v>2444</v>
      </c>
      <c r="E16" s="1" t="n">
        <f aca="false">MAX(F16:L16)</f>
        <v>2825</v>
      </c>
      <c r="F16" s="0" t="n">
        <v>2444</v>
      </c>
      <c r="G16" s="0" t="n">
        <v>2825</v>
      </c>
      <c r="H16" s="0" t="n">
        <v>2778</v>
      </c>
      <c r="I16" s="0" t="n">
        <v>2800</v>
      </c>
      <c r="J16" s="0" t="n">
        <v>2673</v>
      </c>
      <c r="K16" s="0" t="n">
        <v>2689</v>
      </c>
      <c r="L16" s="0" t="n">
        <v>2631</v>
      </c>
      <c r="N16" s="6" t="n">
        <f aca="false">(C16-$C$3)/$C$3</f>
        <v>-0.287793444977885</v>
      </c>
    </row>
    <row r="17" customFormat="false" ht="12.75" hidden="false" customHeight="false" outlineLevel="0" collapsed="false">
      <c r="A17" s="0" t="s">
        <v>11</v>
      </c>
      <c r="B17" s="0" t="s">
        <v>14</v>
      </c>
      <c r="C17" s="4" t="n">
        <f aca="false">AVERAGE(F17:L17)</f>
        <v>3380.28571428571</v>
      </c>
      <c r="D17" s="1" t="n">
        <f aca="false">MIN(F17:L17)</f>
        <v>2883</v>
      </c>
      <c r="E17" s="1" t="n">
        <f aca="false">MAX(F17:L17)</f>
        <v>3731</v>
      </c>
      <c r="F17" s="0" t="n">
        <v>3448</v>
      </c>
      <c r="G17" s="0" t="n">
        <v>3731</v>
      </c>
      <c r="H17" s="0" t="n">
        <v>3547</v>
      </c>
      <c r="I17" s="0" t="n">
        <v>3039</v>
      </c>
      <c r="J17" s="0" t="n">
        <v>3323</v>
      </c>
      <c r="K17" s="0" t="n">
        <v>3691</v>
      </c>
      <c r="L17" s="0" t="n">
        <v>2883</v>
      </c>
      <c r="N17" s="6" t="n">
        <f aca="false">(C17-$C$4)/$C$4</f>
        <v>-0.187515022490815</v>
      </c>
    </row>
    <row r="18" customFormat="false" ht="12.75" hidden="false" customHeight="false" outlineLevel="0" collapsed="false">
      <c r="A18" s="0" t="s">
        <v>9</v>
      </c>
      <c r="B18" s="0" t="s">
        <v>15</v>
      </c>
      <c r="C18" s="4" t="n">
        <f aca="false">AVERAGE(F18:L18)</f>
        <v>990.142857142857</v>
      </c>
      <c r="D18" s="1" t="n">
        <f aca="false">MIN(F18:L18)</f>
        <v>938</v>
      </c>
      <c r="E18" s="1" t="n">
        <f aca="false">MAX(F18:L18)</f>
        <v>1081</v>
      </c>
      <c r="F18" s="0" t="n">
        <v>990</v>
      </c>
      <c r="G18" s="0" t="n">
        <v>1081</v>
      </c>
      <c r="H18" s="0" t="n">
        <v>995</v>
      </c>
      <c r="I18" s="0" t="n">
        <v>938</v>
      </c>
      <c r="J18" s="0" t="n">
        <v>942</v>
      </c>
      <c r="K18" s="0" t="n">
        <v>982</v>
      </c>
      <c r="L18" s="0" t="n">
        <v>1003</v>
      </c>
      <c r="N18" s="6" t="n">
        <f aca="false">(C18-$C$2)/$C$2</f>
        <v>-0.528342973800612</v>
      </c>
    </row>
    <row r="19" customFormat="false" ht="12.75" hidden="false" customHeight="false" outlineLevel="0" collapsed="false">
      <c r="A19" s="0" t="s">
        <v>10</v>
      </c>
      <c r="B19" s="0" t="s">
        <v>15</v>
      </c>
      <c r="C19" s="4" t="n">
        <f aca="false">AVERAGE(F19:L19)</f>
        <v>1761</v>
      </c>
      <c r="D19" s="1" t="n">
        <f aca="false">MIN(F19:L19)</f>
        <v>1538</v>
      </c>
      <c r="E19" s="1" t="n">
        <f aca="false">MAX(F19:L19)</f>
        <v>1937</v>
      </c>
      <c r="F19" s="0" t="n">
        <v>1538</v>
      </c>
      <c r="G19" s="0" t="n">
        <v>1851</v>
      </c>
      <c r="H19" s="0" t="n">
        <v>1814</v>
      </c>
      <c r="I19" s="0" t="n">
        <v>1821</v>
      </c>
      <c r="J19" s="0" t="n">
        <v>1937</v>
      </c>
      <c r="K19" s="0" t="n">
        <v>1700</v>
      </c>
      <c r="L19" s="0" t="n">
        <v>1666</v>
      </c>
      <c r="N19" s="6" t="n">
        <f aca="false">(C19-$C$3)/$C$3</f>
        <v>-0.534003704683779</v>
      </c>
    </row>
    <row r="20" customFormat="false" ht="12.75" hidden="false" customHeight="false" outlineLevel="0" collapsed="false">
      <c r="A20" s="0" t="s">
        <v>11</v>
      </c>
      <c r="B20" s="0" t="s">
        <v>15</v>
      </c>
      <c r="C20" s="4" t="n">
        <f aca="false">AVERAGE(F20:L20)</f>
        <v>2067</v>
      </c>
      <c r="D20" s="1" t="n">
        <f aca="false">MIN(F20:L20)</f>
        <v>1353</v>
      </c>
      <c r="E20" s="1" t="n">
        <f aca="false">MAX(F20:L20)</f>
        <v>2525</v>
      </c>
      <c r="F20" s="0" t="n">
        <v>2178</v>
      </c>
      <c r="G20" s="0" t="n">
        <v>2525</v>
      </c>
      <c r="H20" s="0" t="n">
        <v>2222</v>
      </c>
      <c r="I20" s="0" t="n">
        <v>1991</v>
      </c>
      <c r="J20" s="0" t="n">
        <v>1353</v>
      </c>
      <c r="K20" s="0" t="n">
        <v>2409</v>
      </c>
      <c r="L20" s="0" t="n">
        <v>1791</v>
      </c>
      <c r="N20" s="6" t="n">
        <f aca="false">(C20-$C$4)/$C$4</f>
        <v>-0.503176183772276</v>
      </c>
    </row>
    <row r="22" customFormat="false" ht="12.75" hidden="false" customHeight="false" outlineLevel="0" collapsed="false">
      <c r="A22" s="1" t="s">
        <v>17</v>
      </c>
      <c r="B22" s="1"/>
      <c r="C22" s="2" t="s">
        <v>8</v>
      </c>
      <c r="D22" s="2" t="s">
        <v>30</v>
      </c>
      <c r="E22" s="2" t="s">
        <v>31</v>
      </c>
      <c r="F22" s="5" t="s">
        <v>32</v>
      </c>
      <c r="G22" s="5" t="s">
        <v>33</v>
      </c>
      <c r="H22" s="5" t="s">
        <v>34</v>
      </c>
      <c r="I22" s="5" t="s">
        <v>35</v>
      </c>
      <c r="J22" s="5" t="s">
        <v>36</v>
      </c>
      <c r="K22" s="5" t="s">
        <v>37</v>
      </c>
      <c r="L22" s="5" t="s">
        <v>38</v>
      </c>
    </row>
    <row r="23" customFormat="false" ht="12.75" hidden="false" customHeight="false" outlineLevel="0" collapsed="false">
      <c r="A23" s="0" t="s">
        <v>13</v>
      </c>
      <c r="B23" s="0" t="s">
        <v>9</v>
      </c>
      <c r="C23" s="4" t="n">
        <f aca="false">AVERAGE(F23:L23)</f>
        <v>1856.42857142857</v>
      </c>
      <c r="D23" s="1" t="n">
        <f aca="false">MIN(F23:L23)</f>
        <v>1475</v>
      </c>
      <c r="E23" s="1" t="n">
        <f aca="false">MAX(F23:L23)</f>
        <v>2079</v>
      </c>
      <c r="F23" s="0" t="n">
        <v>1475</v>
      </c>
      <c r="G23" s="0" t="n">
        <v>2079</v>
      </c>
      <c r="H23" s="0" t="n">
        <v>1921</v>
      </c>
      <c r="I23" s="0" t="n">
        <v>1937</v>
      </c>
      <c r="J23" s="0" t="n">
        <v>1872</v>
      </c>
      <c r="K23" s="0" t="n">
        <v>1880</v>
      </c>
      <c r="L23" s="0" t="n">
        <v>1831</v>
      </c>
      <c r="N23" s="6" t="n">
        <f aca="false">(C23-$C$7)/$C$7</f>
        <v>-0.0337571566659231</v>
      </c>
    </row>
    <row r="24" customFormat="false" ht="12.75" hidden="false" customHeight="false" outlineLevel="0" collapsed="false">
      <c r="A24" s="0" t="s">
        <v>14</v>
      </c>
      <c r="B24" s="0" t="s">
        <v>9</v>
      </c>
      <c r="C24" s="4" t="n">
        <f aca="false">AVERAGE(F24:L24)</f>
        <v>1411.28571428571</v>
      </c>
      <c r="D24" s="1" t="n">
        <f aca="false">MIN(F24:L24)</f>
        <v>1227</v>
      </c>
      <c r="E24" s="1" t="n">
        <f aca="false">MAX(F24:L24)</f>
        <v>1574</v>
      </c>
      <c r="F24" s="0" t="n">
        <v>1508</v>
      </c>
      <c r="G24" s="0" t="n">
        <v>1485</v>
      </c>
      <c r="H24" s="0" t="n">
        <v>1236</v>
      </c>
      <c r="I24" s="0" t="n">
        <v>1574</v>
      </c>
      <c r="J24" s="0" t="n">
        <v>1388</v>
      </c>
      <c r="K24" s="0" t="n">
        <v>1461</v>
      </c>
      <c r="L24" s="0" t="n">
        <v>1227</v>
      </c>
      <c r="N24" s="6" t="n">
        <f aca="false">(C24-$C$8)/$C$8</f>
        <v>-0.193945822454308</v>
      </c>
    </row>
    <row r="25" customFormat="false" ht="12.75" hidden="false" customHeight="false" outlineLevel="0" collapsed="false">
      <c r="A25" s="0" t="s">
        <v>15</v>
      </c>
      <c r="B25" s="0" t="s">
        <v>9</v>
      </c>
      <c r="C25" s="4" t="n">
        <f aca="false">AVERAGE(F25:L25)</f>
        <v>710.714285714286</v>
      </c>
      <c r="D25" s="1" t="n">
        <f aca="false">MIN(F25:L25)</f>
        <v>608</v>
      </c>
      <c r="E25" s="1" t="n">
        <f aca="false">MAX(F25:L25)</f>
        <v>809</v>
      </c>
      <c r="F25" s="0" t="n">
        <v>774</v>
      </c>
      <c r="G25" s="0" t="n">
        <v>809</v>
      </c>
      <c r="H25" s="0" t="n">
        <v>742</v>
      </c>
      <c r="I25" s="0" t="n">
        <v>608</v>
      </c>
      <c r="J25" s="0" t="n">
        <v>608</v>
      </c>
      <c r="K25" s="0" t="n">
        <v>704</v>
      </c>
      <c r="L25" s="0" t="n">
        <v>730</v>
      </c>
      <c r="N25" s="6" t="n">
        <f aca="false">(C25-$C$9)/$C$9</f>
        <v>-0.12226534932957</v>
      </c>
    </row>
    <row r="26" customFormat="false" ht="12.75" hidden="false" customHeight="false" outlineLevel="0" collapsed="false">
      <c r="A26" s="0" t="s">
        <v>13</v>
      </c>
      <c r="B26" s="0" t="s">
        <v>10</v>
      </c>
      <c r="C26" s="4" t="n">
        <f aca="false">AVERAGE(F26:L26)</f>
        <v>1835</v>
      </c>
      <c r="D26" s="1" t="n">
        <f aca="false">MIN(F26:L26)</f>
        <v>1620</v>
      </c>
      <c r="E26" s="1" t="n">
        <f aca="false">MAX(F26:L26)</f>
        <v>2272</v>
      </c>
      <c r="F26" s="0" t="n">
        <v>1865</v>
      </c>
      <c r="G26" s="0" t="n">
        <v>2272</v>
      </c>
      <c r="H26" s="0" t="n">
        <v>1789</v>
      </c>
      <c r="I26" s="0" t="n">
        <v>1620</v>
      </c>
      <c r="J26" s="0" t="n">
        <v>1666</v>
      </c>
      <c r="K26" s="0" t="n">
        <v>1879</v>
      </c>
      <c r="L26" s="0" t="n">
        <v>1754</v>
      </c>
      <c r="N26" s="6" t="n">
        <f aca="false">(C26-$C$7)/$C$7</f>
        <v>-0.0449104022603911</v>
      </c>
    </row>
    <row r="27" customFormat="false" ht="12.75" hidden="false" customHeight="false" outlineLevel="0" collapsed="false">
      <c r="A27" s="0" t="s">
        <v>14</v>
      </c>
      <c r="B27" s="0" t="s">
        <v>10</v>
      </c>
      <c r="C27" s="4" t="n">
        <f aca="false">AVERAGE(F27:L27)</f>
        <v>1364.57142857143</v>
      </c>
      <c r="D27" s="1" t="n">
        <f aca="false">MIN(F27:L27)</f>
        <v>1109</v>
      </c>
      <c r="E27" s="1" t="n">
        <f aca="false">MAX(F27:L27)</f>
        <v>1461</v>
      </c>
      <c r="F27" s="0" t="n">
        <v>1109</v>
      </c>
      <c r="G27" s="0" t="n">
        <v>1377</v>
      </c>
      <c r="H27" s="0" t="n">
        <v>1383</v>
      </c>
      <c r="I27" s="0" t="n">
        <v>1426</v>
      </c>
      <c r="J27" s="0" t="n">
        <v>1354</v>
      </c>
      <c r="K27" s="0" t="n">
        <v>1461</v>
      </c>
      <c r="L27" s="0" t="n">
        <v>1442</v>
      </c>
      <c r="N27" s="6" t="n">
        <f aca="false">(C27-$C$8)/$C$8</f>
        <v>-0.220626631853786</v>
      </c>
    </row>
    <row r="28" customFormat="false" ht="12.75" hidden="false" customHeight="false" outlineLevel="0" collapsed="false">
      <c r="A28" s="0" t="s">
        <v>15</v>
      </c>
      <c r="B28" s="0" t="s">
        <v>10</v>
      </c>
      <c r="C28" s="4" t="n">
        <f aca="false">AVERAGE(F28:L28)</f>
        <v>729.142857142857</v>
      </c>
      <c r="D28" s="1" t="n">
        <f aca="false">MIN(F28:L28)</f>
        <v>639</v>
      </c>
      <c r="E28" s="1" t="n">
        <f aca="false">MAX(F28:L28)</f>
        <v>784</v>
      </c>
      <c r="F28" s="0" t="n">
        <v>639</v>
      </c>
      <c r="G28" s="0" t="n">
        <v>733</v>
      </c>
      <c r="H28" s="0" t="n">
        <v>761</v>
      </c>
      <c r="I28" s="0" t="n">
        <v>745</v>
      </c>
      <c r="J28" s="0" t="n">
        <v>784</v>
      </c>
      <c r="K28" s="0" t="n">
        <v>740</v>
      </c>
      <c r="L28" s="0" t="n">
        <v>702</v>
      </c>
      <c r="N28" s="6" t="n">
        <f aca="false">(C28-$C$9)/$C$9</f>
        <v>-0.0995059985885674</v>
      </c>
    </row>
    <row r="29" customFormat="false" ht="12.75" hidden="false" customHeight="false" outlineLevel="0" collapsed="false">
      <c r="A29" s="0" t="s">
        <v>13</v>
      </c>
      <c r="B29" s="0" t="s">
        <v>11</v>
      </c>
      <c r="C29" s="4" t="n">
        <f aca="false">AVERAGE(F29:L29)</f>
        <v>1761.57142857143</v>
      </c>
      <c r="D29" s="1" t="n">
        <f aca="false">MIN(F29:L29)</f>
        <v>1599</v>
      </c>
      <c r="E29" s="1" t="n">
        <f aca="false">MAX(F29:L29)</f>
        <v>1908</v>
      </c>
      <c r="F29" s="0" t="n">
        <v>1599</v>
      </c>
      <c r="G29" s="0" t="n">
        <v>1841</v>
      </c>
      <c r="H29" s="0" t="n">
        <v>1837</v>
      </c>
      <c r="I29" s="0" t="n">
        <v>1677</v>
      </c>
      <c r="J29" s="0" t="n">
        <v>1754</v>
      </c>
      <c r="K29" s="0" t="n">
        <v>1908</v>
      </c>
      <c r="L29" s="0" t="n">
        <v>1715</v>
      </c>
      <c r="N29" s="6" t="n">
        <f aca="false">(C29-$C$7)/$C$7</f>
        <v>-0.0831288571641013</v>
      </c>
    </row>
    <row r="30" customFormat="false" ht="12.75" hidden="false" customHeight="false" outlineLevel="0" collapsed="false">
      <c r="A30" s="0" t="s">
        <v>14</v>
      </c>
      <c r="B30" s="0" t="s">
        <v>11</v>
      </c>
      <c r="C30" s="4" t="n">
        <f aca="false">AVERAGE(F30:L30)</f>
        <v>1355</v>
      </c>
      <c r="D30" s="1" t="n">
        <f aca="false">MIN(F30:L30)</f>
        <v>1231</v>
      </c>
      <c r="E30" s="1" t="n">
        <f aca="false">MAX(F30:L30)</f>
        <v>1445</v>
      </c>
      <c r="F30" s="0" t="n">
        <v>1445</v>
      </c>
      <c r="G30" s="0" t="n">
        <v>1231</v>
      </c>
      <c r="H30" s="0" t="n">
        <v>1400</v>
      </c>
      <c r="I30" s="0" t="n">
        <v>1328</v>
      </c>
      <c r="J30" s="0" t="n">
        <v>1326</v>
      </c>
      <c r="K30" s="0" t="n">
        <v>1422</v>
      </c>
      <c r="L30" s="0" t="n">
        <v>1333</v>
      </c>
      <c r="N30" s="6" t="n">
        <f aca="false">(C30-$C$8)/$C$8</f>
        <v>-0.226093342036554</v>
      </c>
    </row>
    <row r="31" customFormat="false" ht="12.75" hidden="false" customHeight="false" outlineLevel="0" collapsed="false">
      <c r="A31" s="0" t="s">
        <v>15</v>
      </c>
      <c r="B31" s="0" t="s">
        <v>11</v>
      </c>
      <c r="C31" s="4" t="n">
        <f aca="false">AVERAGE(F31:L31)</f>
        <v>698.285714285714</v>
      </c>
      <c r="D31" s="1" t="n">
        <f aca="false">MIN(F31:L31)</f>
        <v>637</v>
      </c>
      <c r="E31" s="1" t="n">
        <f aca="false">MAX(F31:L31)</f>
        <v>750</v>
      </c>
      <c r="F31" s="0" t="n">
        <v>732</v>
      </c>
      <c r="G31" s="0" t="n">
        <v>747</v>
      </c>
      <c r="H31" s="0" t="n">
        <v>673</v>
      </c>
      <c r="I31" s="0" t="n">
        <v>709</v>
      </c>
      <c r="J31" s="0" t="n">
        <v>750</v>
      </c>
      <c r="K31" s="0" t="n">
        <v>637</v>
      </c>
      <c r="L31" s="0" t="n">
        <v>640</v>
      </c>
      <c r="N31" s="6" t="n">
        <f aca="false">(C31-$C$9)/$C$9</f>
        <v>-0.137614678899082</v>
      </c>
    </row>
    <row r="33" customFormat="false" ht="12.75" hidden="false" customHeight="false" outlineLevel="0" collapsed="false">
      <c r="A33" s="1" t="s">
        <v>18</v>
      </c>
      <c r="C33" s="2" t="s">
        <v>8</v>
      </c>
      <c r="D33" s="2" t="s">
        <v>30</v>
      </c>
      <c r="E33" s="2" t="s">
        <v>31</v>
      </c>
      <c r="F33" s="5" t="s">
        <v>32</v>
      </c>
      <c r="G33" s="5" t="s">
        <v>33</v>
      </c>
      <c r="H33" s="5" t="s">
        <v>34</v>
      </c>
      <c r="I33" s="5" t="s">
        <v>35</v>
      </c>
      <c r="J33" s="5" t="s">
        <v>36</v>
      </c>
      <c r="K33" s="5" t="s">
        <v>37</v>
      </c>
      <c r="L33" s="5" t="s">
        <v>38</v>
      </c>
    </row>
    <row r="34" customFormat="false" ht="12.75" hidden="false" customHeight="false" outlineLevel="0" collapsed="false">
      <c r="A34" s="0" t="s">
        <v>22</v>
      </c>
      <c r="C34" s="4" t="n">
        <f aca="false">AVERAGE(F34:L34)</f>
        <v>2509.28571428571</v>
      </c>
      <c r="D34" s="1" t="n">
        <f aca="false">MIN(F34:L34)</f>
        <v>2024</v>
      </c>
      <c r="E34" s="1" t="n">
        <f aca="false">MAX(F34:L34)</f>
        <v>2684</v>
      </c>
      <c r="F34" s="0" t="n">
        <v>2024</v>
      </c>
      <c r="G34" s="0" t="n">
        <v>2521</v>
      </c>
      <c r="H34" s="0" t="n">
        <v>2587</v>
      </c>
      <c r="I34" s="0" t="n">
        <v>2488</v>
      </c>
      <c r="J34" s="0" t="n">
        <v>2591</v>
      </c>
      <c r="K34" s="0" t="n">
        <v>2684</v>
      </c>
      <c r="L34" s="0" t="n">
        <v>2670</v>
      </c>
      <c r="N34" s="6" t="n">
        <f aca="false">(C34-$C$36)/$C$36</f>
        <v>-0.300338577972515</v>
      </c>
    </row>
    <row r="35" customFormat="false" ht="12.75" hidden="false" customHeight="false" outlineLevel="0" collapsed="false">
      <c r="A35" s="0" t="s">
        <v>23</v>
      </c>
      <c r="C35" s="4" t="n">
        <f aca="false">AVERAGE(F35:L35)</f>
        <v>3671</v>
      </c>
      <c r="D35" s="1" t="n">
        <f aca="false">MIN(F35:L35)</f>
        <v>3570</v>
      </c>
      <c r="E35" s="1" t="n">
        <f aca="false">MAX(F35:L35)</f>
        <v>3721</v>
      </c>
      <c r="F35" s="0" t="n">
        <v>3695</v>
      </c>
      <c r="G35" s="0" t="n">
        <v>3704</v>
      </c>
      <c r="H35" s="0" t="n">
        <v>3570</v>
      </c>
      <c r="I35" s="0" t="n">
        <v>3721</v>
      </c>
      <c r="J35" s="0" t="n">
        <v>3659</v>
      </c>
      <c r="K35" s="0" t="n">
        <v>3686</v>
      </c>
      <c r="L35" s="0" t="n">
        <v>3662</v>
      </c>
      <c r="N35" s="6" t="n">
        <f aca="false">(C35-$C$36)/$C$36</f>
        <v>0.0235809599681338</v>
      </c>
    </row>
    <row r="36" customFormat="false" ht="12.75" hidden="false" customHeight="false" outlineLevel="0" collapsed="false">
      <c r="A36" s="0" t="s">
        <v>24</v>
      </c>
      <c r="C36" s="4" t="n">
        <f aca="false">AVERAGE(F36:L36)</f>
        <v>3586.42857142857</v>
      </c>
      <c r="D36" s="1" t="n">
        <f aca="false">MIN(F36:L36)</f>
        <v>3245</v>
      </c>
      <c r="E36" s="1" t="n">
        <f aca="false">MAX(F36:L36)</f>
        <v>3786</v>
      </c>
      <c r="F36" s="0" t="n">
        <v>3677</v>
      </c>
      <c r="G36" s="0" t="n">
        <v>3786</v>
      </c>
      <c r="H36" s="0" t="n">
        <v>3705</v>
      </c>
      <c r="I36" s="0" t="n">
        <v>3592</v>
      </c>
      <c r="J36" s="0" t="n">
        <v>3245</v>
      </c>
      <c r="K36" s="0" t="n">
        <v>3592</v>
      </c>
      <c r="L36" s="0" t="n">
        <v>3508</v>
      </c>
      <c r="N36" s="6"/>
    </row>
    <row r="37" customFormat="false" ht="12.75" hidden="false" customHeight="false" outlineLevel="0" collapsed="false">
      <c r="A37" s="0" t="s">
        <v>25</v>
      </c>
      <c r="C37" s="4" t="n">
        <f aca="false">AVERAGE(F37:L37)</f>
        <v>3397.14285714286</v>
      </c>
      <c r="D37" s="1" t="n">
        <f aca="false">MIN(F37:L37)</f>
        <v>3175</v>
      </c>
      <c r="E37" s="1" t="n">
        <f aca="false">MAX(F37:L37)</f>
        <v>3522</v>
      </c>
      <c r="F37" s="0" t="n">
        <v>3508</v>
      </c>
      <c r="G37" s="0" t="n">
        <v>3379</v>
      </c>
      <c r="H37" s="0" t="n">
        <v>3175</v>
      </c>
      <c r="I37" s="0" t="n">
        <v>3522</v>
      </c>
      <c r="J37" s="0" t="n">
        <v>3345</v>
      </c>
      <c r="K37" s="0" t="n">
        <v>3472</v>
      </c>
      <c r="L37" s="0" t="n">
        <v>3379</v>
      </c>
      <c r="N37" s="6" t="n">
        <f aca="false">(C37-$C$36)/$C$36</f>
        <v>-0.052778331009759</v>
      </c>
    </row>
    <row r="38" customFormat="false" ht="12.75" hidden="false" customHeight="false" outlineLevel="0" collapsed="false">
      <c r="A38" s="0" t="s">
        <v>26</v>
      </c>
      <c r="C38" s="4" t="n">
        <f aca="false">AVERAGE(F38:L38)</f>
        <v>3050.28571428571</v>
      </c>
      <c r="D38" s="1" t="n">
        <f aca="false">MIN(F38:L38)</f>
        <v>2898</v>
      </c>
      <c r="E38" s="1" t="n">
        <f aca="false">MAX(F38:L38)</f>
        <v>3267</v>
      </c>
      <c r="F38" s="0" t="n">
        <v>3021</v>
      </c>
      <c r="G38" s="0" t="n">
        <v>3039</v>
      </c>
      <c r="H38" s="0" t="n">
        <v>3155</v>
      </c>
      <c r="I38" s="0" t="n">
        <v>2898</v>
      </c>
      <c r="J38" s="0" t="n">
        <v>2904</v>
      </c>
      <c r="K38" s="0" t="n">
        <v>3267</v>
      </c>
      <c r="L38" s="0" t="n">
        <v>3068</v>
      </c>
      <c r="N38" s="6" t="n">
        <f aca="false">(C38-$C$36)/$C$36</f>
        <v>-0.149492133041227</v>
      </c>
    </row>
    <row r="39" customFormat="false" ht="12.75" hidden="false" customHeight="false" outlineLevel="0" collapsed="false">
      <c r="A39" s="0" t="s">
        <v>27</v>
      </c>
      <c r="C39" s="4" t="n">
        <f aca="false">AVERAGE(F39:L39)</f>
        <v>2872.14285714286</v>
      </c>
      <c r="D39" s="1" t="n">
        <f aca="false">MIN(F39:L39)</f>
        <v>2557</v>
      </c>
      <c r="E39" s="1" t="n">
        <f aca="false">MAX(F39:L39)</f>
        <v>3236</v>
      </c>
      <c r="F39" s="0" t="n">
        <v>2881</v>
      </c>
      <c r="G39" s="0" t="n">
        <v>2557</v>
      </c>
      <c r="H39" s="0" t="n">
        <v>2923</v>
      </c>
      <c r="I39" s="0" t="n">
        <v>2833</v>
      </c>
      <c r="J39" s="0" t="n">
        <v>2905</v>
      </c>
      <c r="K39" s="0" t="n">
        <v>3236</v>
      </c>
      <c r="L39" s="0" t="n">
        <v>2770</v>
      </c>
      <c r="N39" s="6" t="n">
        <f aca="false">(C39-$C$36)/$C$36</f>
        <v>-0.199163513244374</v>
      </c>
    </row>
    <row r="40" customFormat="false" ht="12.75" hidden="false" customHeight="false" outlineLevel="0" collapsed="false">
      <c r="A40" s="0" t="s">
        <v>28</v>
      </c>
      <c r="C40" s="4" t="n">
        <f aca="false">AVERAGE(F40:L40)</f>
        <v>2737.85714285714</v>
      </c>
      <c r="D40" s="1" t="n">
        <f aca="false">MIN(F40:L40)</f>
        <v>2589</v>
      </c>
      <c r="E40" s="1" t="n">
        <f aca="false">MAX(F40:L40)</f>
        <v>2881</v>
      </c>
      <c r="F40" s="0" t="n">
        <v>2666</v>
      </c>
      <c r="G40" s="0" t="n">
        <v>2717</v>
      </c>
      <c r="H40" s="0" t="n">
        <v>2589</v>
      </c>
      <c r="I40" s="0" t="n">
        <v>2856</v>
      </c>
      <c r="J40" s="0" t="n">
        <v>2769</v>
      </c>
      <c r="K40" s="0" t="n">
        <v>2881</v>
      </c>
      <c r="L40" s="0" t="n">
        <v>2687</v>
      </c>
      <c r="N40" s="6" t="n">
        <f aca="false">(C40-$C$36)/$C$36</f>
        <v>-0.236606253734316</v>
      </c>
    </row>
    <row r="41" customFormat="false" ht="12.75" hidden="false" customHeight="false" outlineLevel="0" collapsed="false">
      <c r="A41" s="0" t="s">
        <v>29</v>
      </c>
      <c r="C41" s="4" t="n">
        <f aca="false">AVERAGE(F41:L41)</f>
        <v>2607</v>
      </c>
      <c r="D41" s="1" t="n">
        <f aca="false">MIN(F41:L41)</f>
        <v>2320</v>
      </c>
      <c r="E41" s="1" t="n">
        <f aca="false">MAX(F41:L41)</f>
        <v>2770</v>
      </c>
      <c r="F41" s="0" t="n">
        <v>2546</v>
      </c>
      <c r="G41" s="0" t="n">
        <v>2754</v>
      </c>
      <c r="H41" s="0" t="n">
        <v>2636</v>
      </c>
      <c r="I41" s="0" t="n">
        <v>2770</v>
      </c>
      <c r="J41" s="0" t="n">
        <v>2320</v>
      </c>
      <c r="K41" s="0" t="n">
        <v>2680</v>
      </c>
      <c r="L41" s="0" t="n">
        <v>2543</v>
      </c>
      <c r="N41" s="6" t="n">
        <f aca="false">(C41-$C$36)/$C$36</f>
        <v>-0.273093009360685</v>
      </c>
    </row>
    <row r="45" customFormat="false" ht="12.75" hidden="false" customHeight="false" outlineLevel="0" collapsed="false">
      <c r="A45" s="1" t="s">
        <v>16</v>
      </c>
      <c r="B45" s="1"/>
      <c r="C45" s="2" t="s">
        <v>8</v>
      </c>
      <c r="D45" s="2" t="s">
        <v>8</v>
      </c>
      <c r="E45" s="2" t="s">
        <v>42</v>
      </c>
      <c r="F45" s="2" t="s">
        <v>30</v>
      </c>
    </row>
    <row r="46" customFormat="false" ht="12.75" hidden="false" customHeight="false" outlineLevel="0" collapsed="false">
      <c r="A46" s="0" t="s">
        <v>9</v>
      </c>
      <c r="B46" s="0" t="s">
        <v>13</v>
      </c>
      <c r="C46" s="4" t="n">
        <v>2016.57142857143</v>
      </c>
      <c r="D46" s="4" t="n">
        <v>1856.42857142857</v>
      </c>
      <c r="E46" s="8" t="n">
        <f aca="false">C46-D46</f>
        <v>160.14285714286</v>
      </c>
      <c r="F46" s="8" t="n">
        <f aca="false">MIN(C46,D46)</f>
        <v>1856.42857142857</v>
      </c>
    </row>
    <row r="47" customFormat="false" ht="12.75" hidden="false" customHeight="false" outlineLevel="0" collapsed="false">
      <c r="A47" s="0" t="s">
        <v>10</v>
      </c>
      <c r="B47" s="0" t="s">
        <v>13</v>
      </c>
      <c r="C47" s="4" t="n">
        <v>3634.14285714286</v>
      </c>
      <c r="D47" s="4" t="n">
        <v>1835</v>
      </c>
      <c r="E47" s="8" t="n">
        <f aca="false">C47-D47</f>
        <v>1799.14285714286</v>
      </c>
      <c r="F47" s="8" t="n">
        <f aca="false">MIN(C47,D47)</f>
        <v>1835</v>
      </c>
    </row>
    <row r="48" customFormat="false" ht="12.75" hidden="false" customHeight="false" outlineLevel="0" collapsed="false">
      <c r="A48" s="0" t="s">
        <v>11</v>
      </c>
      <c r="B48" s="0" t="s">
        <v>13</v>
      </c>
      <c r="C48" s="4" t="n">
        <v>4297</v>
      </c>
      <c r="D48" s="4" t="n">
        <v>1762</v>
      </c>
      <c r="E48" s="8" t="n">
        <f aca="false">C48-D48</f>
        <v>2535</v>
      </c>
      <c r="F48" s="8" t="n">
        <f aca="false">MIN(C48,D48)</f>
        <v>1762</v>
      </c>
    </row>
    <row r="49" customFormat="false" ht="12.75" hidden="false" customHeight="false" outlineLevel="0" collapsed="false">
      <c r="A49" s="0" t="s">
        <v>9</v>
      </c>
      <c r="B49" s="0" t="s">
        <v>14</v>
      </c>
      <c r="C49" s="4" t="n">
        <v>1679.14285714286</v>
      </c>
      <c r="D49" s="4" t="n">
        <v>1411</v>
      </c>
      <c r="E49" s="8" t="n">
        <f aca="false">C49-D49</f>
        <v>268.14285714286</v>
      </c>
      <c r="F49" s="8" t="n">
        <f aca="false">MIN(C49,D49)</f>
        <v>1411</v>
      </c>
    </row>
    <row r="50" customFormat="false" ht="12.75" hidden="false" customHeight="false" outlineLevel="0" collapsed="false">
      <c r="A50" s="0" t="s">
        <v>10</v>
      </c>
      <c r="B50" s="0" t="s">
        <v>14</v>
      </c>
      <c r="C50" s="4" t="n">
        <v>2691.42857142857</v>
      </c>
      <c r="D50" s="4" t="n">
        <v>1365</v>
      </c>
      <c r="E50" s="8" t="n">
        <f aca="false">C50-D50</f>
        <v>1326.42857142857</v>
      </c>
      <c r="F50" s="8" t="n">
        <f aca="false">MIN(C50,D50)</f>
        <v>1365</v>
      </c>
    </row>
    <row r="51" customFormat="false" ht="12.75" hidden="false" customHeight="false" outlineLevel="0" collapsed="false">
      <c r="A51" s="0" t="s">
        <v>11</v>
      </c>
      <c r="B51" s="0" t="s">
        <v>14</v>
      </c>
      <c r="C51" s="4" t="n">
        <v>3380.28571428571</v>
      </c>
      <c r="D51" s="4" t="n">
        <v>1355</v>
      </c>
      <c r="E51" s="8" t="n">
        <f aca="false">C51-D51</f>
        <v>2025.28571428571</v>
      </c>
      <c r="F51" s="8" t="n">
        <f aca="false">MIN(C51,D51)</f>
        <v>1355</v>
      </c>
    </row>
    <row r="52" customFormat="false" ht="12.75" hidden="false" customHeight="false" outlineLevel="0" collapsed="false">
      <c r="A52" s="0" t="s">
        <v>9</v>
      </c>
      <c r="B52" s="0" t="s">
        <v>15</v>
      </c>
      <c r="C52" s="4" t="n">
        <v>990.142857142857</v>
      </c>
      <c r="D52" s="4" t="n">
        <v>711</v>
      </c>
      <c r="E52" s="8" t="n">
        <f aca="false">C52-D52</f>
        <v>279.142857142857</v>
      </c>
      <c r="F52" s="8" t="n">
        <f aca="false">MIN(C52,D52)</f>
        <v>711</v>
      </c>
    </row>
    <row r="53" customFormat="false" ht="12.75" hidden="false" customHeight="false" outlineLevel="0" collapsed="false">
      <c r="A53" s="0" t="s">
        <v>10</v>
      </c>
      <c r="B53" s="0" t="s">
        <v>15</v>
      </c>
      <c r="C53" s="4" t="n">
        <v>1761</v>
      </c>
      <c r="D53" s="4" t="n">
        <v>729</v>
      </c>
      <c r="E53" s="8" t="n">
        <f aca="false">C53-D53</f>
        <v>1032</v>
      </c>
      <c r="F53" s="8" t="n">
        <f aca="false">MIN(C53,D53)</f>
        <v>729</v>
      </c>
    </row>
    <row r="54" customFormat="false" ht="12.75" hidden="false" customHeight="false" outlineLevel="0" collapsed="false">
      <c r="A54" s="0" t="s">
        <v>11</v>
      </c>
      <c r="B54" s="0" t="s">
        <v>15</v>
      </c>
      <c r="C54" s="4" t="n">
        <v>2067</v>
      </c>
      <c r="D54" s="4" t="n">
        <v>698</v>
      </c>
      <c r="E54" s="8" t="n">
        <f aca="false">C54-D54</f>
        <v>1369</v>
      </c>
      <c r="F54" s="8" t="n">
        <f aca="false">MIN(C54,D54)</f>
        <v>698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10.18"/>
  </cols>
  <sheetData>
    <row r="1" customFormat="false" ht="12.75" hidden="false" customHeight="false" outlineLevel="0" collapsed="false">
      <c r="A1" s="1" t="s">
        <v>7</v>
      </c>
      <c r="B1" s="1"/>
      <c r="C1" s="2" t="s">
        <v>8</v>
      </c>
      <c r="D1" s="2" t="s">
        <v>30</v>
      </c>
      <c r="E1" s="2" t="s">
        <v>31</v>
      </c>
      <c r="F1" s="5" t="s">
        <v>32</v>
      </c>
      <c r="G1" s="5" t="s">
        <v>33</v>
      </c>
      <c r="H1" s="5" t="s">
        <v>34</v>
      </c>
      <c r="I1" s="5" t="s">
        <v>35</v>
      </c>
      <c r="J1" s="5" t="s">
        <v>36</v>
      </c>
      <c r="K1" s="5" t="s">
        <v>37</v>
      </c>
      <c r="L1" s="5" t="s">
        <v>38</v>
      </c>
    </row>
    <row r="2" customFormat="false" ht="12.75" hidden="false" customHeight="false" outlineLevel="0" collapsed="false">
      <c r="A2" s="0" t="s">
        <v>9</v>
      </c>
      <c r="C2" s="4" t="n">
        <f aca="false">AVERAGE(F2:L2)</f>
        <v>890.285714285714</v>
      </c>
      <c r="D2" s="1" t="n">
        <f aca="false">MIN(F2:L2)</f>
        <v>785</v>
      </c>
      <c r="E2" s="1" t="n">
        <f aca="false">MAX(F2:L2)</f>
        <v>920</v>
      </c>
      <c r="F2" s="0" t="n">
        <v>785</v>
      </c>
      <c r="G2" s="0" t="n">
        <v>915</v>
      </c>
      <c r="H2" s="0" t="n">
        <v>907</v>
      </c>
      <c r="I2" s="0" t="n">
        <v>920</v>
      </c>
      <c r="J2" s="0" t="n">
        <v>909</v>
      </c>
      <c r="K2" s="0" t="n">
        <v>891</v>
      </c>
      <c r="L2" s="0" t="n">
        <v>905</v>
      </c>
    </row>
    <row r="3" customFormat="false" ht="12.75" hidden="false" customHeight="false" outlineLevel="0" collapsed="false">
      <c r="A3" s="0" t="s">
        <v>10</v>
      </c>
      <c r="C3" s="4" t="n">
        <f aca="false">AVERAGE(F3:L3)</f>
        <v>1615.85714285714</v>
      </c>
      <c r="D3" s="1" t="n">
        <f aca="false">MIN(F3:L3)</f>
        <v>1438</v>
      </c>
      <c r="E3" s="1" t="n">
        <f aca="false">MAX(F3:L3)</f>
        <v>1674</v>
      </c>
      <c r="F3" s="0" t="n">
        <v>1438</v>
      </c>
      <c r="G3" s="0" t="n">
        <v>1621</v>
      </c>
      <c r="H3" s="0" t="n">
        <v>1672</v>
      </c>
      <c r="I3" s="0" t="n">
        <v>1655</v>
      </c>
      <c r="J3" s="0" t="n">
        <v>1672</v>
      </c>
      <c r="K3" s="0" t="n">
        <v>1674</v>
      </c>
      <c r="L3" s="0" t="n">
        <v>1579</v>
      </c>
      <c r="N3" s="6" t="n">
        <f aca="false">(C3-C2)/C2</f>
        <v>0.814987163029525</v>
      </c>
    </row>
    <row r="4" customFormat="false" ht="12.75" hidden="false" customHeight="false" outlineLevel="0" collapsed="false">
      <c r="A4" s="0" t="s">
        <v>11</v>
      </c>
      <c r="C4" s="4" t="n">
        <f aca="false">AVERAGE(F4:L4)</f>
        <v>1850.28571428571</v>
      </c>
      <c r="D4" s="1" t="n">
        <f aca="false">MIN(F4:L4)</f>
        <v>1676</v>
      </c>
      <c r="E4" s="1" t="n">
        <f aca="false">MAX(F4:L4)</f>
        <v>1976</v>
      </c>
      <c r="F4" s="0" t="n">
        <v>1897</v>
      </c>
      <c r="G4" s="0" t="n">
        <v>1915</v>
      </c>
      <c r="H4" s="0" t="n">
        <v>1976</v>
      </c>
      <c r="I4" s="0" t="n">
        <v>1923</v>
      </c>
      <c r="J4" s="0" t="n">
        <v>1676</v>
      </c>
      <c r="K4" s="0" t="n">
        <v>1683</v>
      </c>
      <c r="L4" s="0" t="n">
        <v>1882</v>
      </c>
      <c r="N4" s="6" t="n">
        <f aca="false">(C4-C2)/C2</f>
        <v>1.0783055198973</v>
      </c>
    </row>
    <row r="6" customFormat="false" ht="12.75" hidden="false" customHeight="false" outlineLevel="0" collapsed="false">
      <c r="A6" s="1" t="s">
        <v>12</v>
      </c>
      <c r="B6" s="1"/>
      <c r="C6" s="2" t="s">
        <v>8</v>
      </c>
      <c r="D6" s="2" t="s">
        <v>30</v>
      </c>
      <c r="E6" s="2" t="s">
        <v>31</v>
      </c>
      <c r="F6" s="5" t="s">
        <v>32</v>
      </c>
      <c r="G6" s="5" t="s">
        <v>33</v>
      </c>
      <c r="H6" s="5" t="s">
        <v>34</v>
      </c>
      <c r="I6" s="5" t="s">
        <v>35</v>
      </c>
      <c r="J6" s="5" t="s">
        <v>36</v>
      </c>
      <c r="K6" s="5" t="s">
        <v>37</v>
      </c>
      <c r="L6" s="5" t="s">
        <v>38</v>
      </c>
    </row>
    <row r="7" customFormat="false" ht="12.75" hidden="false" customHeight="false" outlineLevel="0" collapsed="false">
      <c r="A7" s="0" t="s">
        <v>13</v>
      </c>
      <c r="C7" s="4" t="n">
        <f aca="false">AVERAGE(F7:L7)</f>
        <v>648.857142857143</v>
      </c>
      <c r="D7" s="1" t="n">
        <f aca="false">MIN(F7:L7)</f>
        <v>636</v>
      </c>
      <c r="E7" s="1" t="n">
        <f aca="false">MAX(F7:L7)</f>
        <v>662</v>
      </c>
      <c r="F7" s="0" t="n">
        <v>636</v>
      </c>
      <c r="G7" s="0" t="n">
        <v>662</v>
      </c>
      <c r="H7" s="0" t="n">
        <v>649</v>
      </c>
      <c r="I7" s="0" t="n">
        <v>649</v>
      </c>
      <c r="J7" s="0" t="n">
        <v>648</v>
      </c>
      <c r="K7" s="0" t="n">
        <v>649</v>
      </c>
      <c r="L7" s="0" t="n">
        <v>649</v>
      </c>
    </row>
    <row r="8" customFormat="false" ht="12.75" hidden="false" customHeight="false" outlineLevel="0" collapsed="false">
      <c r="A8" s="0" t="s">
        <v>14</v>
      </c>
      <c r="C8" s="4" t="n">
        <f aca="false">AVERAGE(F8:L8)</f>
        <v>545.285714285714</v>
      </c>
      <c r="D8" s="1" t="n">
        <f aca="false">MIN(F8:L8)</f>
        <v>541</v>
      </c>
      <c r="E8" s="1" t="n">
        <f aca="false">MAX(F8:L8)</f>
        <v>550</v>
      </c>
      <c r="F8" s="0" t="n">
        <v>550</v>
      </c>
      <c r="G8" s="0" t="n">
        <v>541</v>
      </c>
      <c r="H8" s="0" t="n">
        <v>542</v>
      </c>
      <c r="I8" s="0" t="n">
        <v>550</v>
      </c>
      <c r="J8" s="0" t="n">
        <v>550</v>
      </c>
      <c r="K8" s="0" t="n">
        <v>542</v>
      </c>
      <c r="L8" s="0" t="n">
        <v>542</v>
      </c>
      <c r="N8" s="6" t="n">
        <f aca="false">(2*C8-C7)/C7</f>
        <v>0.68075737560546</v>
      </c>
      <c r="O8" s="7"/>
    </row>
    <row r="9" customFormat="false" ht="12.75" hidden="false" customHeight="false" outlineLevel="0" collapsed="false">
      <c r="A9" s="0" t="s">
        <v>15</v>
      </c>
      <c r="C9" s="4" t="n">
        <f aca="false">AVERAGE(F9:L9)</f>
        <v>375.571428571429</v>
      </c>
      <c r="D9" s="1" t="n">
        <f aca="false">MIN(F9:L9)</f>
        <v>372</v>
      </c>
      <c r="E9" s="1" t="n">
        <f aca="false">MAX(F9:L9)</f>
        <v>381</v>
      </c>
      <c r="F9" s="0" t="n">
        <v>372</v>
      </c>
      <c r="G9" s="0" t="n">
        <v>381</v>
      </c>
      <c r="H9" s="0" t="n">
        <v>380</v>
      </c>
      <c r="I9" s="0" t="n">
        <v>376</v>
      </c>
      <c r="J9" s="0" t="n">
        <v>376</v>
      </c>
      <c r="K9" s="0" t="n">
        <v>372</v>
      </c>
      <c r="L9" s="0" t="n">
        <v>372</v>
      </c>
      <c r="N9" s="6" t="n">
        <f aca="false">(4*C9-C7)/C7</f>
        <v>1.3152796125055</v>
      </c>
      <c r="O9" s="7"/>
    </row>
    <row r="11" customFormat="false" ht="12.75" hidden="false" customHeight="false" outlineLevel="0" collapsed="false">
      <c r="A11" s="1" t="s">
        <v>16</v>
      </c>
      <c r="B11" s="1"/>
      <c r="C11" s="2" t="s">
        <v>8</v>
      </c>
      <c r="D11" s="2" t="s">
        <v>30</v>
      </c>
      <c r="E11" s="2" t="s">
        <v>31</v>
      </c>
      <c r="F11" s="5" t="s">
        <v>32</v>
      </c>
      <c r="G11" s="5" t="s">
        <v>33</v>
      </c>
      <c r="H11" s="5" t="s">
        <v>34</v>
      </c>
      <c r="I11" s="5" t="s">
        <v>35</v>
      </c>
      <c r="J11" s="5" t="s">
        <v>36</v>
      </c>
      <c r="K11" s="5" t="s">
        <v>37</v>
      </c>
      <c r="L11" s="5" t="s">
        <v>38</v>
      </c>
    </row>
    <row r="12" customFormat="false" ht="12.75" hidden="false" customHeight="false" outlineLevel="0" collapsed="false">
      <c r="A12" s="0" t="s">
        <v>9</v>
      </c>
      <c r="B12" s="0" t="s">
        <v>13</v>
      </c>
      <c r="C12" s="4" t="n">
        <f aca="false">AVERAGE(F12:L12)</f>
        <v>805.857142857143</v>
      </c>
      <c r="D12" s="1" t="n">
        <f aca="false">MIN(F12:L12)</f>
        <v>793</v>
      </c>
      <c r="E12" s="1" t="n">
        <f aca="false">MAX(F12:L12)</f>
        <v>822</v>
      </c>
      <c r="F12" s="0" t="n">
        <v>816</v>
      </c>
      <c r="G12" s="0" t="n">
        <v>798</v>
      </c>
      <c r="H12" s="0" t="n">
        <v>809</v>
      </c>
      <c r="I12" s="0" t="n">
        <v>802</v>
      </c>
      <c r="J12" s="0" t="n">
        <v>801</v>
      </c>
      <c r="K12" s="0" t="n">
        <v>822</v>
      </c>
      <c r="L12" s="0" t="n">
        <v>793</v>
      </c>
      <c r="N12" s="6" t="n">
        <f aca="false">(C12-$C$2)/$C$2</f>
        <v>-0.0948331193838254</v>
      </c>
    </row>
    <row r="13" customFormat="false" ht="12.75" hidden="false" customHeight="false" outlineLevel="0" collapsed="false">
      <c r="A13" s="0" t="s">
        <v>10</v>
      </c>
      <c r="B13" s="0" t="s">
        <v>13</v>
      </c>
      <c r="C13" s="4" t="n">
        <f aca="false">AVERAGE(F13:L13)</f>
        <v>1506.57142857143</v>
      </c>
      <c r="D13" s="1" t="n">
        <f aca="false">MIN(F13:L13)</f>
        <v>1472</v>
      </c>
      <c r="E13" s="1" t="n">
        <f aca="false">MAX(F13:L13)</f>
        <v>1529</v>
      </c>
      <c r="F13" s="0" t="n">
        <v>1497</v>
      </c>
      <c r="G13" s="0" t="n">
        <v>1529</v>
      </c>
      <c r="H13" s="0" t="n">
        <v>1490</v>
      </c>
      <c r="I13" s="0" t="n">
        <v>1508</v>
      </c>
      <c r="J13" s="0" t="n">
        <v>1472</v>
      </c>
      <c r="K13" s="0" t="n">
        <v>1528</v>
      </c>
      <c r="L13" s="0" t="n">
        <v>1522</v>
      </c>
      <c r="N13" s="6" t="n">
        <f aca="false">(C13-$C$3)/$C$3</f>
        <v>-0.0676332773406418</v>
      </c>
    </row>
    <row r="14" customFormat="false" ht="12.75" hidden="false" customHeight="false" outlineLevel="0" collapsed="false">
      <c r="A14" s="0" t="s">
        <v>11</v>
      </c>
      <c r="B14" s="0" t="s">
        <v>13</v>
      </c>
      <c r="C14" s="4" t="n">
        <f aca="false">AVERAGE(F14:L14)</f>
        <v>1783.71428571429</v>
      </c>
      <c r="D14" s="1" t="n">
        <f aca="false">MIN(F14:L14)</f>
        <v>1727</v>
      </c>
      <c r="E14" s="1" t="n">
        <f aca="false">MAX(F14:L14)</f>
        <v>1852</v>
      </c>
      <c r="F14" s="0" t="n">
        <v>1798</v>
      </c>
      <c r="G14" s="0" t="n">
        <v>1745</v>
      </c>
      <c r="H14" s="0" t="n">
        <v>1802</v>
      </c>
      <c r="I14" s="0" t="n">
        <v>1824</v>
      </c>
      <c r="J14" s="0" t="n">
        <v>1727</v>
      </c>
      <c r="K14" s="0" t="n">
        <v>1852</v>
      </c>
      <c r="L14" s="0" t="n">
        <v>1738</v>
      </c>
      <c r="N14" s="6" t="n">
        <f aca="false">(C14-$C$4)/$C$4</f>
        <v>-0.0359789993823347</v>
      </c>
    </row>
    <row r="15" customFormat="false" ht="12.75" hidden="false" customHeight="false" outlineLevel="0" collapsed="false">
      <c r="A15" s="0" t="s">
        <v>9</v>
      </c>
      <c r="B15" s="0" t="s">
        <v>14</v>
      </c>
      <c r="C15" s="4" t="n">
        <f aca="false">AVERAGE(F15:L15)</f>
        <v>742.857142857143</v>
      </c>
      <c r="D15" s="1" t="n">
        <f aca="false">MIN(F15:L15)</f>
        <v>735</v>
      </c>
      <c r="E15" s="1" t="n">
        <f aca="false">MAX(F15:L15)</f>
        <v>750</v>
      </c>
      <c r="F15" s="0" t="n">
        <v>735</v>
      </c>
      <c r="G15" s="0" t="n">
        <v>745</v>
      </c>
      <c r="H15" s="0" t="n">
        <v>738</v>
      </c>
      <c r="I15" s="0" t="n">
        <v>750</v>
      </c>
      <c r="J15" s="0" t="n">
        <v>749</v>
      </c>
      <c r="K15" s="0" t="n">
        <v>736</v>
      </c>
      <c r="L15" s="0" t="n">
        <v>747</v>
      </c>
      <c r="N15" s="6" t="n">
        <f aca="false">(C15-$C$2)/$C$2</f>
        <v>-0.165596919127086</v>
      </c>
    </row>
    <row r="16" customFormat="false" ht="12.75" hidden="false" customHeight="false" outlineLevel="0" collapsed="false">
      <c r="A16" s="0" t="s">
        <v>10</v>
      </c>
      <c r="B16" s="0" t="s">
        <v>14</v>
      </c>
      <c r="C16" s="4" t="n">
        <f aca="false">AVERAGE(F16:L16)</f>
        <v>1407</v>
      </c>
      <c r="D16" s="1" t="n">
        <f aca="false">MIN(F16:L16)</f>
        <v>1355</v>
      </c>
      <c r="E16" s="1" t="n">
        <f aca="false">MAX(F16:L16)</f>
        <v>1457</v>
      </c>
      <c r="F16" s="0" t="n">
        <v>1397</v>
      </c>
      <c r="G16" s="0" t="n">
        <v>1408</v>
      </c>
      <c r="H16" s="0" t="n">
        <v>1457</v>
      </c>
      <c r="I16" s="0" t="n">
        <v>1404</v>
      </c>
      <c r="J16" s="0" t="n">
        <v>1355</v>
      </c>
      <c r="K16" s="0" t="n">
        <v>1404</v>
      </c>
      <c r="L16" s="0" t="n">
        <v>1424</v>
      </c>
      <c r="N16" s="6" t="n">
        <f aca="false">(C16-$C$3)/$C$3</f>
        <v>-0.12925470780656</v>
      </c>
    </row>
    <row r="17" customFormat="false" ht="12.75" hidden="false" customHeight="false" outlineLevel="0" collapsed="false">
      <c r="A17" s="0" t="s">
        <v>11</v>
      </c>
      <c r="B17" s="0" t="s">
        <v>14</v>
      </c>
      <c r="C17" s="4" t="n">
        <f aca="false">AVERAGE(F17:L17)</f>
        <v>1640.85714285714</v>
      </c>
      <c r="D17" s="1" t="n">
        <f aca="false">MIN(F17:L17)</f>
        <v>1592</v>
      </c>
      <c r="E17" s="1" t="n">
        <f aca="false">MAX(F17:L17)</f>
        <v>1703</v>
      </c>
      <c r="F17" s="0" t="n">
        <v>1634</v>
      </c>
      <c r="G17" s="0" t="n">
        <v>1703</v>
      </c>
      <c r="H17" s="0" t="n">
        <v>1592</v>
      </c>
      <c r="I17" s="0" t="n">
        <v>1675</v>
      </c>
      <c r="J17" s="0" t="n">
        <v>1620</v>
      </c>
      <c r="K17" s="0" t="n">
        <v>1650</v>
      </c>
      <c r="L17" s="0" t="n">
        <v>1612</v>
      </c>
      <c r="N17" s="6" t="n">
        <f aca="false">(C17-$C$4)/$C$4</f>
        <v>-0.113187152563311</v>
      </c>
    </row>
    <row r="18" customFormat="false" ht="12.75" hidden="false" customHeight="false" outlineLevel="0" collapsed="false">
      <c r="A18" s="0" t="s">
        <v>9</v>
      </c>
      <c r="B18" s="0" t="s">
        <v>15</v>
      </c>
      <c r="C18" s="4" t="n">
        <f aca="false">AVERAGE(F18:L18)</f>
        <v>630</v>
      </c>
      <c r="D18" s="1" t="n">
        <f aca="false">MIN(F18:L18)</f>
        <v>617</v>
      </c>
      <c r="E18" s="1" t="n">
        <f aca="false">MAX(F18:L18)</f>
        <v>648</v>
      </c>
      <c r="F18" s="0" t="n">
        <v>624</v>
      </c>
      <c r="G18" s="0" t="n">
        <v>633</v>
      </c>
      <c r="H18" s="0" t="n">
        <v>617</v>
      </c>
      <c r="I18" s="0" t="n">
        <v>648</v>
      </c>
      <c r="J18" s="0" t="n">
        <v>630</v>
      </c>
      <c r="K18" s="0" t="n">
        <v>632</v>
      </c>
      <c r="L18" s="0" t="n">
        <v>626</v>
      </c>
      <c r="N18" s="6" t="n">
        <f aca="false">(C18-$C$2)/$C$2</f>
        <v>-0.292362002567394</v>
      </c>
    </row>
    <row r="19" customFormat="false" ht="12.75" hidden="false" customHeight="false" outlineLevel="0" collapsed="false">
      <c r="A19" s="0" t="s">
        <v>10</v>
      </c>
      <c r="B19" s="0" t="s">
        <v>15</v>
      </c>
      <c r="C19" s="4" t="n">
        <f aca="false">AVERAGE(F19:L19)</f>
        <v>1177.42857142857</v>
      </c>
      <c r="D19" s="1" t="n">
        <f aca="false">MIN(F19:L19)</f>
        <v>1148</v>
      </c>
      <c r="E19" s="1" t="n">
        <f aca="false">MAX(F19:L19)</f>
        <v>1203</v>
      </c>
      <c r="F19" s="0" t="n">
        <v>1169</v>
      </c>
      <c r="G19" s="0" t="n">
        <v>1164</v>
      </c>
      <c r="H19" s="0" t="n">
        <v>1186</v>
      </c>
      <c r="I19" s="0" t="n">
        <v>1203</v>
      </c>
      <c r="J19" s="0" t="n">
        <v>1176</v>
      </c>
      <c r="K19" s="0" t="n">
        <v>1196</v>
      </c>
      <c r="L19" s="0" t="n">
        <v>1148</v>
      </c>
      <c r="N19" s="6" t="n">
        <f aca="false">(C19-$C$3)/$C$3</f>
        <v>-0.27132879497834</v>
      </c>
    </row>
    <row r="20" customFormat="false" ht="12.75" hidden="false" customHeight="false" outlineLevel="0" collapsed="false">
      <c r="A20" s="0" t="s">
        <v>11</v>
      </c>
      <c r="B20" s="0" t="s">
        <v>15</v>
      </c>
      <c r="C20" s="4" t="n">
        <f aca="false">AVERAGE(F20:L20)</f>
        <v>1301.14285714286</v>
      </c>
      <c r="D20" s="1" t="n">
        <f aca="false">MIN(F20:L20)</f>
        <v>1270</v>
      </c>
      <c r="E20" s="1" t="n">
        <f aca="false">MAX(F20:L20)</f>
        <v>1347</v>
      </c>
      <c r="F20" s="0" t="n">
        <v>1335</v>
      </c>
      <c r="G20" s="0" t="n">
        <v>1315</v>
      </c>
      <c r="H20" s="0" t="n">
        <v>1298</v>
      </c>
      <c r="I20" s="0" t="n">
        <v>1273</v>
      </c>
      <c r="J20" s="0" t="n">
        <v>1270</v>
      </c>
      <c r="K20" s="0" t="n">
        <v>1347</v>
      </c>
      <c r="L20" s="0" t="n">
        <v>1270</v>
      </c>
      <c r="N20" s="6" t="n">
        <f aca="false">(C20-$C$4)/$C$4</f>
        <v>-0.296788140827671</v>
      </c>
    </row>
    <row r="22" customFormat="false" ht="12.75" hidden="false" customHeight="false" outlineLevel="0" collapsed="false">
      <c r="A22" s="1" t="s">
        <v>17</v>
      </c>
      <c r="B22" s="1"/>
      <c r="C22" s="2" t="s">
        <v>8</v>
      </c>
      <c r="D22" s="2" t="s">
        <v>30</v>
      </c>
      <c r="E22" s="2" t="s">
        <v>31</v>
      </c>
      <c r="F22" s="5" t="s">
        <v>32</v>
      </c>
      <c r="G22" s="5" t="s">
        <v>33</v>
      </c>
      <c r="H22" s="5" t="s">
        <v>34</v>
      </c>
      <c r="I22" s="5" t="s">
        <v>35</v>
      </c>
      <c r="J22" s="5" t="s">
        <v>36</v>
      </c>
      <c r="K22" s="5" t="s">
        <v>37</v>
      </c>
      <c r="L22" s="5" t="s">
        <v>38</v>
      </c>
    </row>
    <row r="23" customFormat="false" ht="12.75" hidden="false" customHeight="false" outlineLevel="0" collapsed="false">
      <c r="A23" s="0" t="s">
        <v>13</v>
      </c>
      <c r="B23" s="0" t="s">
        <v>9</v>
      </c>
      <c r="C23" s="4" t="n">
        <f aca="false">AVERAGE(F23:L23)</f>
        <v>563</v>
      </c>
      <c r="D23" s="1" t="n">
        <f aca="false">MIN(F23:L23)</f>
        <v>554</v>
      </c>
      <c r="E23" s="1" t="n">
        <f aca="false">MAX(F23:L23)</f>
        <v>568</v>
      </c>
      <c r="F23" s="0" t="n">
        <v>565</v>
      </c>
      <c r="G23" s="0" t="n">
        <v>566</v>
      </c>
      <c r="H23" s="0" t="n">
        <v>562</v>
      </c>
      <c r="I23" s="0" t="n">
        <v>568</v>
      </c>
      <c r="J23" s="0" t="n">
        <v>568</v>
      </c>
      <c r="K23" s="0" t="n">
        <v>558</v>
      </c>
      <c r="L23" s="0" t="n">
        <v>554</v>
      </c>
      <c r="N23" s="6" t="n">
        <f aca="false">(C23-$C$7)/$C$7</f>
        <v>-0.132320563628358</v>
      </c>
    </row>
    <row r="24" customFormat="false" ht="12.75" hidden="false" customHeight="false" outlineLevel="0" collapsed="false">
      <c r="A24" s="0" t="s">
        <v>14</v>
      </c>
      <c r="B24" s="0" t="s">
        <v>9</v>
      </c>
      <c r="C24" s="4" t="n">
        <f aca="false">AVERAGE(F24:L24)</f>
        <v>464.714285714286</v>
      </c>
      <c r="D24" s="1" t="n">
        <f aca="false">MIN(F24:L24)</f>
        <v>463</v>
      </c>
      <c r="E24" s="1" t="n">
        <f aca="false">MAX(F24:L24)</f>
        <v>471</v>
      </c>
      <c r="F24" s="0" t="n">
        <v>471</v>
      </c>
      <c r="G24" s="0" t="n">
        <v>463</v>
      </c>
      <c r="H24" s="0" t="n">
        <v>465</v>
      </c>
      <c r="I24" s="0" t="n">
        <v>463</v>
      </c>
      <c r="J24" s="0" t="n">
        <v>463</v>
      </c>
      <c r="K24" s="0" t="n">
        <v>465</v>
      </c>
      <c r="L24" s="0" t="n">
        <v>463</v>
      </c>
      <c r="N24" s="6" t="n">
        <f aca="false">(C24-$C$8)/$C$8</f>
        <v>-0.147760020958868</v>
      </c>
    </row>
    <row r="25" customFormat="false" ht="12.75" hidden="false" customHeight="false" outlineLevel="0" collapsed="false">
      <c r="A25" s="0" t="s">
        <v>15</v>
      </c>
      <c r="B25" s="0" t="s">
        <v>9</v>
      </c>
      <c r="C25" s="4" t="n">
        <f aca="false">AVERAGE(F25:L25)</f>
        <v>318.142857142857</v>
      </c>
      <c r="D25" s="1" t="n">
        <f aca="false">MIN(F25:L25)</f>
        <v>317</v>
      </c>
      <c r="E25" s="1" t="n">
        <f aca="false">MAX(F25:L25)</f>
        <v>320</v>
      </c>
      <c r="F25" s="0" t="n">
        <v>318</v>
      </c>
      <c r="G25" s="0" t="n">
        <v>318</v>
      </c>
      <c r="H25" s="0" t="n">
        <v>319</v>
      </c>
      <c r="I25" s="0" t="n">
        <v>320</v>
      </c>
      <c r="J25" s="0" t="n">
        <v>317</v>
      </c>
      <c r="K25" s="0" t="n">
        <v>317</v>
      </c>
      <c r="L25" s="0" t="n">
        <v>318</v>
      </c>
      <c r="N25" s="6" t="n">
        <f aca="false">(C25-$C$9)/$C$9</f>
        <v>-0.152909851654621</v>
      </c>
    </row>
    <row r="26" customFormat="false" ht="12.75" hidden="false" customHeight="false" outlineLevel="0" collapsed="false">
      <c r="A26" s="0" t="s">
        <v>13</v>
      </c>
      <c r="B26" s="0" t="s">
        <v>10</v>
      </c>
      <c r="C26" s="4" t="n">
        <f aca="false">AVERAGE(F26:L26)</f>
        <v>562</v>
      </c>
      <c r="D26" s="1" t="n">
        <f aca="false">MIN(F26:L26)</f>
        <v>556</v>
      </c>
      <c r="E26" s="1" t="n">
        <f aca="false">MAX(F26:L26)</f>
        <v>569</v>
      </c>
      <c r="F26" s="0" t="n">
        <v>561</v>
      </c>
      <c r="G26" s="0" t="n">
        <v>565</v>
      </c>
      <c r="H26" s="0" t="n">
        <v>569</v>
      </c>
      <c r="I26" s="0" t="n">
        <v>562</v>
      </c>
      <c r="J26" s="0" t="n">
        <v>557</v>
      </c>
      <c r="K26" s="0" t="n">
        <v>556</v>
      </c>
      <c r="L26" s="0" t="n">
        <v>564</v>
      </c>
      <c r="N26" s="6" t="n">
        <f aca="false">(C26-$C$7)/$C$7</f>
        <v>-0.133861734918538</v>
      </c>
    </row>
    <row r="27" customFormat="false" ht="12.75" hidden="false" customHeight="false" outlineLevel="0" collapsed="false">
      <c r="A27" s="0" t="s">
        <v>14</v>
      </c>
      <c r="B27" s="0" t="s">
        <v>10</v>
      </c>
      <c r="C27" s="4" t="n">
        <f aca="false">AVERAGE(F27:L27)</f>
        <v>471.428571428571</v>
      </c>
      <c r="D27" s="1" t="n">
        <f aca="false">MIN(F27:L27)</f>
        <v>462</v>
      </c>
      <c r="E27" s="1" t="n">
        <f aca="false">MAX(F27:L27)</f>
        <v>477</v>
      </c>
      <c r="F27" s="0" t="n">
        <v>467</v>
      </c>
      <c r="G27" s="0" t="n">
        <v>475</v>
      </c>
      <c r="H27" s="0" t="n">
        <v>474</v>
      </c>
      <c r="I27" s="0" t="n">
        <v>470</v>
      </c>
      <c r="J27" s="0" t="n">
        <v>462</v>
      </c>
      <c r="K27" s="0" t="n">
        <v>475</v>
      </c>
      <c r="L27" s="0" t="n">
        <v>477</v>
      </c>
      <c r="N27" s="6" t="n">
        <f aca="false">(C27-$C$8)/$C$8</f>
        <v>-0.135446685878963</v>
      </c>
    </row>
    <row r="28" customFormat="false" ht="12.75" hidden="false" customHeight="false" outlineLevel="0" collapsed="false">
      <c r="A28" s="0" t="s">
        <v>15</v>
      </c>
      <c r="B28" s="0" t="s">
        <v>10</v>
      </c>
      <c r="C28" s="4" t="n">
        <f aca="false">AVERAGE(F28:L28)</f>
        <v>326.571428571429</v>
      </c>
      <c r="D28" s="1" t="n">
        <f aca="false">MIN(F28:L28)</f>
        <v>322</v>
      </c>
      <c r="E28" s="1" t="n">
        <f aca="false">MAX(F28:L28)</f>
        <v>331</v>
      </c>
      <c r="F28" s="0" t="n">
        <v>326</v>
      </c>
      <c r="G28" s="0" t="n">
        <v>329</v>
      </c>
      <c r="H28" s="0" t="n">
        <v>331</v>
      </c>
      <c r="I28" s="0" t="n">
        <v>323</v>
      </c>
      <c r="J28" s="0" t="n">
        <v>327</v>
      </c>
      <c r="K28" s="0" t="n">
        <v>322</v>
      </c>
      <c r="L28" s="0" t="n">
        <v>328</v>
      </c>
      <c r="N28" s="6" t="n">
        <f aca="false">(C28-$C$9)/$C$9</f>
        <v>-0.130467858501331</v>
      </c>
    </row>
    <row r="29" customFormat="false" ht="12.75" hidden="false" customHeight="false" outlineLevel="0" collapsed="false">
      <c r="A29" s="0" t="s">
        <v>13</v>
      </c>
      <c r="B29" s="0" t="s">
        <v>11</v>
      </c>
      <c r="C29" s="4" t="n">
        <f aca="false">AVERAGE(F29:L29)</f>
        <v>563.142857142857</v>
      </c>
      <c r="D29" s="1" t="n">
        <f aca="false">MIN(F29:L29)</f>
        <v>558</v>
      </c>
      <c r="E29" s="1" t="n">
        <f aca="false">MAX(F29:L29)</f>
        <v>577</v>
      </c>
      <c r="F29" s="0" t="n">
        <v>577</v>
      </c>
      <c r="G29" s="0" t="n">
        <v>562</v>
      </c>
      <c r="H29" s="0" t="n">
        <v>558</v>
      </c>
      <c r="I29" s="0" t="n">
        <v>561</v>
      </c>
      <c r="J29" s="0" t="n">
        <v>560</v>
      </c>
      <c r="K29" s="0" t="n">
        <v>563</v>
      </c>
      <c r="L29" s="0" t="n">
        <v>561</v>
      </c>
      <c r="N29" s="6" t="n">
        <f aca="false">(C29-$C$7)/$C$7</f>
        <v>-0.132100396301189</v>
      </c>
    </row>
    <row r="30" customFormat="false" ht="12.75" hidden="false" customHeight="false" outlineLevel="0" collapsed="false">
      <c r="A30" s="0" t="s">
        <v>14</v>
      </c>
      <c r="B30" s="0" t="s">
        <v>11</v>
      </c>
      <c r="C30" s="4" t="n">
        <f aca="false">AVERAGE(F30:L30)</f>
        <v>469.428571428572</v>
      </c>
      <c r="D30" s="1" t="n">
        <f aca="false">MIN(F30:L30)</f>
        <v>465</v>
      </c>
      <c r="E30" s="1" t="n">
        <f aca="false">MAX(F30:L30)</f>
        <v>477</v>
      </c>
      <c r="F30" s="0" t="n">
        <v>477</v>
      </c>
      <c r="G30" s="0" t="n">
        <v>469</v>
      </c>
      <c r="H30" s="0" t="n">
        <v>467</v>
      </c>
      <c r="I30" s="0" t="n">
        <v>467</v>
      </c>
      <c r="J30" s="0" t="n">
        <v>471</v>
      </c>
      <c r="K30" s="0" t="n">
        <v>465</v>
      </c>
      <c r="L30" s="0" t="n">
        <v>470</v>
      </c>
      <c r="N30" s="6" t="n">
        <f aca="false">(C30-$C$8)/$C$8</f>
        <v>-0.139114487817658</v>
      </c>
    </row>
    <row r="31" customFormat="false" ht="12.75" hidden="false" customHeight="false" outlineLevel="0" collapsed="false">
      <c r="A31" s="0" t="s">
        <v>15</v>
      </c>
      <c r="B31" s="0" t="s">
        <v>11</v>
      </c>
      <c r="C31" s="4" t="n">
        <f aca="false">AVERAGE(F31:L31)</f>
        <v>325.428571428571</v>
      </c>
      <c r="D31" s="1" t="n">
        <f aca="false">MIN(F31:L31)</f>
        <v>323</v>
      </c>
      <c r="E31" s="1" t="n">
        <f aca="false">MAX(F31:L31)</f>
        <v>329</v>
      </c>
      <c r="F31" s="0" t="n">
        <v>329</v>
      </c>
      <c r="G31" s="0" t="n">
        <v>324</v>
      </c>
      <c r="H31" s="0" t="n">
        <v>326</v>
      </c>
      <c r="I31" s="0" t="n">
        <v>324</v>
      </c>
      <c r="J31" s="0" t="n">
        <v>327</v>
      </c>
      <c r="K31" s="0" t="n">
        <v>323</v>
      </c>
      <c r="L31" s="0" t="n">
        <v>325</v>
      </c>
      <c r="N31" s="6" t="n">
        <f aca="false">(C31-$C$9)/$C$9</f>
        <v>-0.133510840623811</v>
      </c>
    </row>
    <row r="33" customFormat="false" ht="12.75" hidden="false" customHeight="false" outlineLevel="0" collapsed="false">
      <c r="A33" s="1" t="s">
        <v>18</v>
      </c>
      <c r="C33" s="2" t="s">
        <v>8</v>
      </c>
      <c r="D33" s="2" t="s">
        <v>30</v>
      </c>
      <c r="E33" s="2" t="s">
        <v>31</v>
      </c>
      <c r="F33" s="5" t="s">
        <v>32</v>
      </c>
      <c r="G33" s="5" t="s">
        <v>33</v>
      </c>
      <c r="H33" s="5" t="s">
        <v>34</v>
      </c>
      <c r="I33" s="5" t="s">
        <v>35</v>
      </c>
      <c r="J33" s="5" t="s">
        <v>36</v>
      </c>
      <c r="K33" s="5" t="s">
        <v>37</v>
      </c>
      <c r="L33" s="5" t="s">
        <v>38</v>
      </c>
    </row>
    <row r="34" customFormat="false" ht="12.75" hidden="false" customHeight="false" outlineLevel="0" collapsed="false">
      <c r="A34" s="0" t="s">
        <v>22</v>
      </c>
      <c r="C34" s="4" t="n">
        <f aca="false">AVERAGE(F34:L34)</f>
        <v>1033.57142857143</v>
      </c>
      <c r="D34" s="1" t="n">
        <f aca="false">MIN(F34:L34)</f>
        <v>1005</v>
      </c>
      <c r="E34" s="1" t="n">
        <f aca="false">MAX(F34:L34)</f>
        <v>1054</v>
      </c>
      <c r="F34" s="0" t="n">
        <v>1005</v>
      </c>
      <c r="G34" s="0" t="n">
        <v>1029</v>
      </c>
      <c r="H34" s="0" t="n">
        <v>1019</v>
      </c>
      <c r="I34" s="0" t="n">
        <v>1054</v>
      </c>
      <c r="J34" s="0" t="n">
        <v>1051</v>
      </c>
      <c r="K34" s="0" t="n">
        <v>1046</v>
      </c>
      <c r="L34" s="0" t="n">
        <v>1031</v>
      </c>
      <c r="N34" s="6" t="n">
        <f aca="false">(C34-$C$36)/$C$36</f>
        <v>-0.411166273296981</v>
      </c>
    </row>
    <row r="35" customFormat="false" ht="12.75" hidden="false" customHeight="false" outlineLevel="0" collapsed="false">
      <c r="A35" s="0" t="s">
        <v>23</v>
      </c>
      <c r="C35" s="4" t="n">
        <f aca="false">AVERAGE(F35:L35)</f>
        <v>1691.14285714286</v>
      </c>
      <c r="D35" s="1" t="n">
        <f aca="false">MIN(F35:L35)</f>
        <v>1683</v>
      </c>
      <c r="E35" s="1" t="n">
        <f aca="false">MAX(F35:L35)</f>
        <v>1706</v>
      </c>
      <c r="F35" s="0" t="n">
        <v>1683</v>
      </c>
      <c r="G35" s="0" t="n">
        <v>1687</v>
      </c>
      <c r="H35" s="0" t="n">
        <v>1706</v>
      </c>
      <c r="I35" s="0" t="n">
        <v>1691</v>
      </c>
      <c r="J35" s="0" t="n">
        <v>1691</v>
      </c>
      <c r="K35" s="0" t="n">
        <v>1695</v>
      </c>
      <c r="L35" s="0" t="n">
        <v>1685</v>
      </c>
      <c r="N35" s="6" t="n">
        <f aca="false">(C35-$C$36)/$C$36</f>
        <v>-0.0365426873931798</v>
      </c>
    </row>
    <row r="36" customFormat="false" ht="12.75" hidden="false" customHeight="false" outlineLevel="0" collapsed="false">
      <c r="A36" s="0" t="s">
        <v>24</v>
      </c>
      <c r="C36" s="4" t="n">
        <f aca="false">AVERAGE(F36:L36)</f>
        <v>1755.28571428571</v>
      </c>
      <c r="D36" s="1" t="n">
        <f aca="false">MIN(F36:L36)</f>
        <v>1746</v>
      </c>
      <c r="E36" s="1" t="n">
        <f aca="false">MAX(F36:L36)</f>
        <v>1760</v>
      </c>
      <c r="F36" s="0" t="n">
        <v>1756</v>
      </c>
      <c r="G36" s="0" t="n">
        <v>1746</v>
      </c>
      <c r="H36" s="0" t="n">
        <v>1754</v>
      </c>
      <c r="I36" s="0" t="n">
        <v>1758</v>
      </c>
      <c r="J36" s="0" t="n">
        <v>1759</v>
      </c>
      <c r="K36" s="0" t="n">
        <v>1760</v>
      </c>
      <c r="L36" s="0" t="n">
        <v>1754</v>
      </c>
      <c r="N36" s="6"/>
    </row>
    <row r="37" customFormat="false" ht="12.75" hidden="false" customHeight="false" outlineLevel="0" collapsed="false">
      <c r="A37" s="0" t="s">
        <v>25</v>
      </c>
      <c r="C37" s="4" t="n">
        <f aca="false">AVERAGE(F37:L37)</f>
        <v>1762.28571428571</v>
      </c>
      <c r="D37" s="1" t="n">
        <f aca="false">MIN(F37:L37)</f>
        <v>1748</v>
      </c>
      <c r="E37" s="1" t="n">
        <f aca="false">MAX(F37:L37)</f>
        <v>1774</v>
      </c>
      <c r="F37" s="0" t="n">
        <v>1768</v>
      </c>
      <c r="G37" s="0" t="n">
        <v>1748</v>
      </c>
      <c r="H37" s="0" t="n">
        <v>1754</v>
      </c>
      <c r="I37" s="0" t="n">
        <v>1766</v>
      </c>
      <c r="J37" s="0" t="n">
        <v>1774</v>
      </c>
      <c r="K37" s="0" t="n">
        <v>1767</v>
      </c>
      <c r="L37" s="0" t="n">
        <v>1759</v>
      </c>
      <c r="N37" s="6" t="n">
        <f aca="false">(C37-$C$36)/$C$36</f>
        <v>0.00398795474892162</v>
      </c>
    </row>
    <row r="38" customFormat="false" ht="12.75" hidden="false" customHeight="false" outlineLevel="0" collapsed="false">
      <c r="A38" s="0" t="s">
        <v>26</v>
      </c>
      <c r="C38" s="4" t="n">
        <f aca="false">AVERAGE(F38:L38)</f>
        <v>1682.57142857143</v>
      </c>
      <c r="D38" s="1" t="n">
        <f aca="false">MIN(F38:L38)</f>
        <v>1660</v>
      </c>
      <c r="E38" s="1" t="n">
        <f aca="false">MAX(F38:L38)</f>
        <v>1697</v>
      </c>
      <c r="F38" s="0" t="n">
        <v>1691</v>
      </c>
      <c r="G38" s="0" t="n">
        <v>1684</v>
      </c>
      <c r="H38" s="0" t="n">
        <v>1673</v>
      </c>
      <c r="I38" s="0" t="n">
        <v>1697</v>
      </c>
      <c r="J38" s="0" t="n">
        <v>1685</v>
      </c>
      <c r="K38" s="0" t="n">
        <v>1660</v>
      </c>
      <c r="L38" s="0" t="n">
        <v>1688</v>
      </c>
      <c r="N38" s="6" t="n">
        <f aca="false">(C38-$C$36)/$C$36</f>
        <v>-0.0414258972898184</v>
      </c>
    </row>
    <row r="39" customFormat="false" ht="12.75" hidden="false" customHeight="false" outlineLevel="0" collapsed="false">
      <c r="A39" s="0" t="s">
        <v>27</v>
      </c>
      <c r="C39" s="4" t="n">
        <f aca="false">AVERAGE(F39:L39)</f>
        <v>1502.57142857143</v>
      </c>
      <c r="D39" s="1" t="n">
        <f aca="false">MIN(F39:L39)</f>
        <v>1470</v>
      </c>
      <c r="E39" s="1" t="n">
        <f aca="false">MAX(F39:L39)</f>
        <v>1545</v>
      </c>
      <c r="F39" s="0" t="n">
        <v>1470</v>
      </c>
      <c r="G39" s="0" t="n">
        <v>1515</v>
      </c>
      <c r="H39" s="0" t="n">
        <v>1501</v>
      </c>
      <c r="I39" s="0" t="n">
        <v>1514</v>
      </c>
      <c r="J39" s="0" t="n">
        <v>1472</v>
      </c>
      <c r="K39" s="0" t="n">
        <v>1545</v>
      </c>
      <c r="L39" s="0" t="n">
        <v>1501</v>
      </c>
      <c r="N39" s="6" t="n">
        <f aca="false">(C39-$C$36)/$C$36</f>
        <v>-0.143973305119232</v>
      </c>
    </row>
    <row r="40" customFormat="false" ht="12.75" hidden="false" customHeight="false" outlineLevel="0" collapsed="false">
      <c r="A40" s="0" t="s">
        <v>28</v>
      </c>
      <c r="C40" s="4" t="n">
        <f aca="false">AVERAGE(F40:L40)</f>
        <v>1428</v>
      </c>
      <c r="D40" s="1" t="n">
        <f aca="false">MIN(F40:L40)</f>
        <v>1387</v>
      </c>
      <c r="E40" s="1" t="n">
        <f aca="false">MAX(F40:L40)</f>
        <v>1456</v>
      </c>
      <c r="F40" s="0" t="n">
        <v>1424</v>
      </c>
      <c r="G40" s="0" t="n">
        <v>1436</v>
      </c>
      <c r="H40" s="0" t="n">
        <v>1439</v>
      </c>
      <c r="I40" s="0" t="n">
        <v>1399</v>
      </c>
      <c r="J40" s="0" t="n">
        <v>1387</v>
      </c>
      <c r="K40" s="0" t="n">
        <v>1455</v>
      </c>
      <c r="L40" s="0" t="n">
        <v>1456</v>
      </c>
      <c r="N40" s="6" t="n">
        <f aca="false">(C40-$C$36)/$C$36</f>
        <v>-0.186457231219989</v>
      </c>
    </row>
    <row r="41" customFormat="false" ht="12.75" hidden="false" customHeight="false" outlineLevel="0" collapsed="false">
      <c r="A41" s="0" t="s">
        <v>29</v>
      </c>
      <c r="C41" s="4" t="n">
        <f aca="false">AVERAGE(F41:L41)</f>
        <v>1384.28571428571</v>
      </c>
      <c r="D41" s="1" t="n">
        <f aca="false">MIN(F41:L41)</f>
        <v>1329</v>
      </c>
      <c r="E41" s="1" t="n">
        <f aca="false">MAX(F41:L41)</f>
        <v>1416</v>
      </c>
      <c r="F41" s="0" t="n">
        <v>1398</v>
      </c>
      <c r="G41" s="0" t="n">
        <v>1416</v>
      </c>
      <c r="H41" s="0" t="n">
        <v>1389</v>
      </c>
      <c r="I41" s="0" t="n">
        <v>1329</v>
      </c>
      <c r="J41" s="0" t="n">
        <v>1356</v>
      </c>
      <c r="K41" s="0" t="n">
        <v>1404</v>
      </c>
      <c r="L41" s="0" t="n">
        <v>1398</v>
      </c>
      <c r="N41" s="6" t="n">
        <f aca="false">(C41-$C$36)/$C$36</f>
        <v>-0.211361601692846</v>
      </c>
    </row>
    <row r="45" customFormat="false" ht="12.75" hidden="false" customHeight="false" outlineLevel="0" collapsed="false">
      <c r="A45" s="1" t="s">
        <v>16</v>
      </c>
      <c r="B45" s="1"/>
      <c r="C45" s="2" t="s">
        <v>8</v>
      </c>
      <c r="D45" s="2" t="s">
        <v>8</v>
      </c>
      <c r="E45" s="2" t="s">
        <v>42</v>
      </c>
      <c r="F45" s="2" t="s">
        <v>30</v>
      </c>
    </row>
    <row r="46" customFormat="false" ht="12.75" hidden="false" customHeight="false" outlineLevel="0" collapsed="false">
      <c r="A46" s="0" t="s">
        <v>9</v>
      </c>
      <c r="B46" s="0" t="s">
        <v>13</v>
      </c>
      <c r="C46" s="4"/>
      <c r="D46" s="4"/>
      <c r="E46" s="8" t="n">
        <f aca="false">C46-D46</f>
        <v>0</v>
      </c>
      <c r="F46" s="8" t="n">
        <f aca="false">MIN(C46,D46)</f>
        <v>0</v>
      </c>
    </row>
    <row r="47" customFormat="false" ht="12.75" hidden="false" customHeight="false" outlineLevel="0" collapsed="false">
      <c r="A47" s="0" t="s">
        <v>10</v>
      </c>
      <c r="B47" s="0" t="s">
        <v>13</v>
      </c>
      <c r="C47" s="4"/>
      <c r="D47" s="4"/>
      <c r="E47" s="8" t="n">
        <f aca="false">C47-D47</f>
        <v>0</v>
      </c>
      <c r="F47" s="8" t="n">
        <f aca="false">MIN(C47,D47)</f>
        <v>0</v>
      </c>
    </row>
    <row r="48" customFormat="false" ht="12.75" hidden="false" customHeight="false" outlineLevel="0" collapsed="false">
      <c r="A48" s="0" t="s">
        <v>11</v>
      </c>
      <c r="B48" s="0" t="s">
        <v>13</v>
      </c>
      <c r="C48" s="4"/>
      <c r="D48" s="4"/>
      <c r="E48" s="8" t="n">
        <f aca="false">C48-D48</f>
        <v>0</v>
      </c>
      <c r="F48" s="8" t="n">
        <f aca="false">MIN(C48,D48)</f>
        <v>0</v>
      </c>
    </row>
    <row r="49" customFormat="false" ht="12.75" hidden="false" customHeight="false" outlineLevel="0" collapsed="false">
      <c r="A49" s="0" t="s">
        <v>9</v>
      </c>
      <c r="B49" s="0" t="s">
        <v>14</v>
      </c>
      <c r="C49" s="4"/>
      <c r="D49" s="4"/>
      <c r="E49" s="8" t="n">
        <f aca="false">C49-D49</f>
        <v>0</v>
      </c>
      <c r="F49" s="8" t="n">
        <f aca="false">MIN(C49,D49)</f>
        <v>0</v>
      </c>
    </row>
    <row r="50" customFormat="false" ht="12.75" hidden="false" customHeight="false" outlineLevel="0" collapsed="false">
      <c r="A50" s="0" t="s">
        <v>10</v>
      </c>
      <c r="B50" s="0" t="s">
        <v>14</v>
      </c>
      <c r="C50" s="4"/>
      <c r="D50" s="4"/>
      <c r="E50" s="8" t="n">
        <f aca="false">C50-D50</f>
        <v>0</v>
      </c>
      <c r="F50" s="8" t="n">
        <f aca="false">MIN(C50,D50)</f>
        <v>0</v>
      </c>
    </row>
    <row r="51" customFormat="false" ht="12.75" hidden="false" customHeight="false" outlineLevel="0" collapsed="false">
      <c r="A51" s="0" t="s">
        <v>11</v>
      </c>
      <c r="B51" s="0" t="s">
        <v>14</v>
      </c>
      <c r="C51" s="4"/>
      <c r="D51" s="4"/>
      <c r="E51" s="8" t="n">
        <f aca="false">C51-D51</f>
        <v>0</v>
      </c>
      <c r="F51" s="8" t="n">
        <f aca="false">MIN(C51,D51)</f>
        <v>0</v>
      </c>
    </row>
    <row r="52" customFormat="false" ht="12.75" hidden="false" customHeight="false" outlineLevel="0" collapsed="false">
      <c r="A52" s="0" t="s">
        <v>9</v>
      </c>
      <c r="B52" s="0" t="s">
        <v>15</v>
      </c>
      <c r="C52" s="4"/>
      <c r="D52" s="4"/>
      <c r="E52" s="8" t="n">
        <f aca="false">C52-D52</f>
        <v>0</v>
      </c>
      <c r="F52" s="8" t="n">
        <f aca="false">MIN(C52,D52)</f>
        <v>0</v>
      </c>
    </row>
    <row r="53" customFormat="false" ht="12.75" hidden="false" customHeight="false" outlineLevel="0" collapsed="false">
      <c r="A53" s="0" t="s">
        <v>10</v>
      </c>
      <c r="B53" s="0" t="s">
        <v>15</v>
      </c>
      <c r="C53" s="4"/>
      <c r="D53" s="4"/>
      <c r="E53" s="8" t="n">
        <f aca="false">C53-D53</f>
        <v>0</v>
      </c>
      <c r="F53" s="8" t="n">
        <f aca="false">MIN(C53,D53)</f>
        <v>0</v>
      </c>
    </row>
    <row r="54" customFormat="false" ht="12.75" hidden="false" customHeight="false" outlineLevel="0" collapsed="false">
      <c r="A54" s="0" t="s">
        <v>11</v>
      </c>
      <c r="B54" s="0" t="s">
        <v>15</v>
      </c>
      <c r="C54" s="4"/>
      <c r="D54" s="4"/>
      <c r="E54" s="8" t="n">
        <f aca="false">C54-D54</f>
        <v>0</v>
      </c>
      <c r="F54" s="8" t="n">
        <f aca="false">MIN(C54,D54)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2024-09-23T16:09:47Z</dcterms:created>
  <dc:creator/>
  <dc:description/>
  <dc:language>en-US</dc:language>
  <cp:lastModifiedBy/>
  <dcterms:modified xsi:type="dcterms:W3CDTF">2024-12-19T08:32:01Z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