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<sst xmlns="http://schemas.openxmlformats.org/spreadsheetml/2006/main" uniqueCount="51">
  <si>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</si>
  <si>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</si>
  <si>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</si>
  <si>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</si>
  <si>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</si>
  <si>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</si>
  <si>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</si>
  <si>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</si>
  <si>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</si>
  <si>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</si>
  <si>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MIGUEL ANGEL SOSA HERNANDEZ LOZA</t>
  </si>
  <si>
    <t>412E864C-5660-4720-B7E1-CE61FAB79886</t>
  </si>
  <si>
    <t>2016-09-05</t>
  </si>
  <si>
    <t>0000-00-00</t>
  </si>
  <si>
    <t>productos</t>
  </si>
  <si>
    <t>B12D514B-F935-4E93-8872-E218D719EBAE</t>
  </si>
  <si>
    <t>2016-09-09</t>
  </si>
  <si>
    <t>970A1353-BB4D-4A67-B697-59F20FAA6B81</t>
  </si>
  <si>
    <t>B5E1D45F-565B-462E-981F-91E4CA36FB55</t>
  </si>
  <si>
    <t>A7907225-8CF6-4117-85BC-D2C8D5ACF3F6</t>
  </si>
  <si>
    <t>2016-09-10</t>
  </si>
  <si>
    <t>D52735B4-277D-47C7-A95B-06C8828A5885</t>
  </si>
  <si>
    <t>D81176EF-2C0C-4B85-A28A-33886A281C6D</t>
  </si>
  <si>
    <t>BD29E5DE-6353-49E9-9F84-649115806D68</t>
  </si>
  <si>
    <t>5076D35F-6F1B-4C0B-A99B-1BBFA453CD0C</t>
  </si>
  <si>
    <t>AC6EAC25-3D52-4E2A-A9FF-51E24DC8BC56</t>
  </si>
  <si>
    <t>2016-09-20</t>
  </si>
  <si>
    <t>arrendamiento</t>
  </si>
  <si>
    <t>EFBDCDE0-864C-43C3-A125-787475B3F94C</t>
  </si>
  <si>
    <t>2016-09-14</t>
  </si>
  <si>
    <t>5C781715-AA66-4963-A94B-6F44366D6466</t>
  </si>
  <si>
    <t>2016-09-19</t>
  </si>
  <si>
    <t>53306EC6-9814-4BD3-9F81-3B62BE74CC16</t>
  </si>
  <si>
    <t>7b6697e5-16f7-4039-829a-9b97d6e3baf4</t>
  </si>
  <si>
    <t>2017-05-21</t>
  </si>
  <si>
    <t>bd9280b1-58d6-490d-b48d-0e2bb9e3c1b6</t>
  </si>
  <si>
    <t>d4020727-c1e9-436b-896b-b601c306101a</t>
  </si>
  <si>
    <t>71c2bb37-ac4c-4a87-aa0e-9f024bd93d7e</t>
  </si>
  <si>
    <t>b376d47e-391b-42b7-9438-c087501e4527</t>
  </si>
  <si>
    <t>2017-05-22</t>
  </si>
  <si>
    <t>4a896321-a933-4f93-ab9b-65fedc081ff4</t>
  </si>
  <si>
    <t>2017-05-18</t>
  </si>
  <si>
    <t>honorarios</t>
  </si>
  <si>
    <t>2c12d2f3-715e-4dfa-85c7-33664b3afadd</t>
  </si>
  <si>
    <t>ec29e41b-f987-4aca-9fe4-0a49dc665458</t>
  </si>
  <si>
    <t>1c0385d1-eff4-430a-b997-18c3493eb07e</t>
  </si>
  <si>
    <t>8964a40a-4c8b-4d4f-9bae-661f4a5beab6</t>
  </si>
  <si>
    <t>20aac553-dea3-44f2-8ff1-4eabcde38ff7</t>
  </si>
  <si>
    <t>b87927d4-2a25-4277-8fc6-a61a7c36fb7e</t>
  </si>
  <si>
    <t>aed7cfe5-1fb8-4f42-8a93-98a36e278e1d</t>
  </si>
  <si>
    <t>74da4f89-bf8a-4dda-8a3b-2d216b96bd35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</si>
</sst>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9"/>
  <sheetViews>
    <sheetView tabSelected="1" workbookViewId="0" showGridLines="true" showRowColHeaders="1">
      <selection activeCell="G29" sqref="G29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</v>
      </c>
      <c r="B3" s="7" t="s">
        <v>10</v>
      </c>
      <c r="C3" s="7">
        <v>1698.24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HYPERLINK("https://www.luxline.com.mx/SanAngel/LuxFacturacion/printPDF.php?pdfFile=11_2016_09_05_9.pdf&amp;type=1")</f>
        <v>0</v>
      </c>
      <c r="I3" t="str">
        <f>HYPERLINK("luxline.com.mx/SanAngel/LuxFacturacion/Facturacion/facturas/timbradas/xml/11_2016_09_05_9.xml")</f>
        <v>0</v>
      </c>
    </row>
    <row r="4" spans="1:9">
      <c r="A4" s="6">
        <v>8</v>
      </c>
      <c r="B4" s="7" t="s">
        <v>10</v>
      </c>
      <c r="C4" s="7">
        <v>6013.44</v>
      </c>
      <c r="D4" s="7" t="s">
        <v>15</v>
      </c>
      <c r="E4" s="7" t="s">
        <v>16</v>
      </c>
      <c r="F4" s="7" t="s">
        <v>13</v>
      </c>
      <c r="G4" s="8" t="s">
        <v>14</v>
      </c>
      <c r="H4" t="str">
        <f>HYPERLINK("https://www.luxline.com.mx/SanAngel/LuxFacturacion/printPDF.php?pdfFile=11_2016_09_09_13.pdf&amp;type=1")</f>
        <v>0</v>
      </c>
      <c r="I4" t="str">
        <f>HYPERLINK("luxline.com.mx/SanAngel/LuxFacturacion/Facturacion/facturas/timbradas/xml/11_2016_09_09_13.xml")</f>
        <v>0</v>
      </c>
    </row>
    <row r="5" spans="1:9">
      <c r="A5" s="6">
        <v>9</v>
      </c>
      <c r="B5" s="7" t="s">
        <v>10</v>
      </c>
      <c r="C5" s="7">
        <v>80436.7</v>
      </c>
      <c r="D5" s="7" t="s">
        <v>17</v>
      </c>
      <c r="E5" s="7" t="s">
        <v>16</v>
      </c>
      <c r="F5" s="7" t="s">
        <v>13</v>
      </c>
      <c r="G5" s="8" t="s">
        <v>14</v>
      </c>
      <c r="H5" t="str">
        <f>HYPERLINK("https://www.luxline.com.mx/SanAngel/LuxFacturacion/printPDF.php?pdfFile=11_2016_09_09_14.pdf&amp;type=1")</f>
        <v>0</v>
      </c>
      <c r="I5" t="str">
        <f>HYPERLINK("luxline.com.mx/SanAngel/LuxFacturacion/Facturacion/facturas/timbradas/xml/11_2016_09_09_14.xml")</f>
        <v>0</v>
      </c>
    </row>
    <row r="6" spans="1:9">
      <c r="A6" s="6">
        <v>10</v>
      </c>
      <c r="B6" s="7" t="s">
        <v>10</v>
      </c>
      <c r="C6" s="7">
        <v>2784</v>
      </c>
      <c r="D6" s="7" t="s">
        <v>18</v>
      </c>
      <c r="E6" s="7" t="s">
        <v>16</v>
      </c>
      <c r="F6" s="7" t="s">
        <v>13</v>
      </c>
      <c r="G6" s="8" t="s">
        <v>14</v>
      </c>
      <c r="H6" t="str">
        <f>HYPERLINK("https://www.luxline.com.mx/SanAngel/LuxFacturacion/printPDF.php?pdfFile=11_2016_09_09_15.pdf&amp;type=1")</f>
        <v>0</v>
      </c>
      <c r="I6" t="str">
        <f>HYPERLINK("luxline.com.mx/SanAngel/LuxFacturacion/Facturacion/facturas/timbradas/xml/11_2016_09_09_15.xml")</f>
        <v>0</v>
      </c>
    </row>
    <row r="7" spans="1:9">
      <c r="A7" s="6">
        <v>11</v>
      </c>
      <c r="B7" s="7" t="s">
        <v>10</v>
      </c>
      <c r="C7" s="7">
        <v>167.04</v>
      </c>
      <c r="D7" s="7" t="s">
        <v>19</v>
      </c>
      <c r="E7" s="7" t="s">
        <v>20</v>
      </c>
      <c r="F7" s="7" t="s">
        <v>13</v>
      </c>
      <c r="G7" s="8" t="s">
        <v>14</v>
      </c>
      <c r="H7" t="str">
        <f>HYPERLINK("https://www.luxline.com.mx/SanAngel/LuxFacturacion/printPDF.php?pdfFile=11_2016_09_10_18.pdf&amp;type=1")</f>
        <v>0</v>
      </c>
      <c r="I7" t="str">
        <f>HYPERLINK("luxline.com.mx/SanAngel/LuxFacturacion/Facturacion/facturas/timbradas/xml/11_2016_09_10_18.xml")</f>
        <v>0</v>
      </c>
    </row>
    <row r="8" spans="1:9">
      <c r="A8" s="6">
        <v>12</v>
      </c>
      <c r="B8" s="7" t="s">
        <v>10</v>
      </c>
      <c r="C8" s="7">
        <v>167.04</v>
      </c>
      <c r="D8" s="7" t="s">
        <v>21</v>
      </c>
      <c r="E8" s="7" t="s">
        <v>20</v>
      </c>
      <c r="F8" s="7" t="s">
        <v>13</v>
      </c>
      <c r="G8" s="8" t="s">
        <v>14</v>
      </c>
      <c r="H8" t="str">
        <f>HYPERLINK("https://www.luxline.com.mx/SanAngel/LuxFacturacion/printPDF.php?pdfFile=11_2016_09_10_19.pdf&amp;type=1")</f>
        <v>0</v>
      </c>
      <c r="I8" t="str">
        <f>HYPERLINK("luxline.com.mx/SanAngel/LuxFacturacion/Facturacion/facturas/timbradas/xml/11_2016_09_10_19.xml")</f>
        <v>0</v>
      </c>
    </row>
    <row r="9" spans="1:9">
      <c r="A9" s="6">
        <v>13</v>
      </c>
      <c r="B9" s="7" t="s">
        <v>10</v>
      </c>
      <c r="C9" s="7">
        <v>17549.6</v>
      </c>
      <c r="D9" s="7" t="s">
        <v>22</v>
      </c>
      <c r="E9" s="7" t="s">
        <v>20</v>
      </c>
      <c r="F9" s="7" t="s">
        <v>13</v>
      </c>
      <c r="G9" s="8" t="s">
        <v>14</v>
      </c>
      <c r="H9" t="str">
        <f>HYPERLINK("https://www.luxline.com.mx/SanAngel/LuxFacturacion/printPDF.php?pdfFile=11_2016_09_10_20.pdf&amp;type=1")</f>
        <v>0</v>
      </c>
      <c r="I9" t="str">
        <f>HYPERLINK("luxline.com.mx/SanAngel/LuxFacturacion/Facturacion/facturas/timbradas/xml/11_2016_09_10_20.xml")</f>
        <v>0</v>
      </c>
    </row>
    <row r="10" spans="1:9">
      <c r="A10" s="6">
        <v>14</v>
      </c>
      <c r="B10" s="7" t="s">
        <v>10</v>
      </c>
      <c r="C10" s="7">
        <v>2349</v>
      </c>
      <c r="D10" s="7" t="s">
        <v>23</v>
      </c>
      <c r="E10" s="7" t="s">
        <v>20</v>
      </c>
      <c r="F10" s="7" t="s">
        <v>13</v>
      </c>
      <c r="G10" s="8" t="s">
        <v>14</v>
      </c>
      <c r="H10" t="str">
        <f>HYPERLINK("https://www.luxline.com.mx/SanAngel/LuxFacturacion/printPDF.php?pdfFile=11_2016_09_10_21.pdf&amp;type=1")</f>
        <v>0</v>
      </c>
      <c r="I10" t="str">
        <f>HYPERLINK("luxline.com.mx/SanAngel/LuxFacturacion/Facturacion/facturas/timbradas/xml/11_2016_09_10_21.xml")</f>
        <v>0</v>
      </c>
    </row>
    <row r="11" spans="1:9">
      <c r="A11" s="6">
        <v>15</v>
      </c>
      <c r="B11" s="7" t="s">
        <v>10</v>
      </c>
      <c r="C11" s="7">
        <v>167.04</v>
      </c>
      <c r="D11" s="7" t="s">
        <v>24</v>
      </c>
      <c r="E11" s="7" t="s">
        <v>20</v>
      </c>
      <c r="F11" s="7" t="s">
        <v>13</v>
      </c>
      <c r="G11" s="8" t="s">
        <v>14</v>
      </c>
      <c r="H11" t="str">
        <f>HYPERLINK("https://www.luxline.com.mx/SanAngel/LuxFacturacion/printPDF.php?pdfFile=11_2016_09_10_22.pdf&amp;type=1")</f>
        <v>0</v>
      </c>
      <c r="I11" t="str">
        <f>HYPERLINK("luxline.com.mx/SanAngel/LuxFacturacion/Facturacion/facturas/timbradas/xml/11_2016_09_10_22.xml")</f>
        <v>0</v>
      </c>
    </row>
    <row r="12" spans="1:9">
      <c r="A12" s="6">
        <v>10</v>
      </c>
      <c r="B12" s="7" t="s">
        <v>10</v>
      </c>
      <c r="C12" s="7">
        <v>10162.5</v>
      </c>
      <c r="D12" s="7" t="s">
        <v>25</v>
      </c>
      <c r="E12" s="7" t="s">
        <v>26</v>
      </c>
      <c r="F12" s="7" t="s">
        <v>13</v>
      </c>
      <c r="G12" s="8" t="s">
        <v>27</v>
      </c>
      <c r="H12" t="str">
        <f>HYPERLINK("https://www.luxline.com.mx/SanAngel/LuxFacturacion/printPDF.php?pdfFile=11_2016_09_20_48.pdf&amp;type=1")</f>
        <v>0</v>
      </c>
      <c r="I12" t="str">
        <f>HYPERLINK("luxline.com.mx/SanAngel/LuxFacturacion/Facturacion/facturas/timbradas/xml/11_2016_09_20_48.xml")</f>
        <v>0</v>
      </c>
    </row>
    <row r="13" spans="1:9">
      <c r="A13" s="6">
        <v>4</v>
      </c>
      <c r="B13" s="7" t="s">
        <v>10</v>
      </c>
      <c r="C13" s="7">
        <v>10902.3</v>
      </c>
      <c r="D13" s="7" t="s">
        <v>28</v>
      </c>
      <c r="E13" s="7" t="s">
        <v>29</v>
      </c>
      <c r="F13" s="7" t="s">
        <v>13</v>
      </c>
      <c r="G13" s="8" t="s">
        <v>27</v>
      </c>
      <c r="H13" t="str">
        <f>HYPERLINK("https://www.luxline.com.mx/SanAngel/LuxFacturacion/printPDF.php?pdfFile=11_2016_09_14_53.pdf&amp;type=1")</f>
        <v>0</v>
      </c>
      <c r="I13" t="str">
        <f>HYPERLINK("luxline.com.mx/SanAngel/LuxFacturacion/Facturacion/facturas/timbradas/xml/11_2016_09_14_53.xml")</f>
        <v>0</v>
      </c>
    </row>
    <row r="14" spans="1:9">
      <c r="A14" s="6">
        <v>8</v>
      </c>
      <c r="B14" s="7" t="s">
        <v>10</v>
      </c>
      <c r="C14" s="7">
        <v>7787.36</v>
      </c>
      <c r="D14" s="7" t="s">
        <v>30</v>
      </c>
      <c r="E14" s="7" t="s">
        <v>31</v>
      </c>
      <c r="F14" s="7" t="s">
        <v>13</v>
      </c>
      <c r="G14" s="8" t="s">
        <v>27</v>
      </c>
      <c r="H14" t="str">
        <f>HYPERLINK("https://www.luxline.com.mx/SanAngel/LuxFacturacion/printPDF.php?pdfFile=11_2016_09_19_57.pdf&amp;type=1")</f>
        <v>0</v>
      </c>
      <c r="I14" t="str">
        <f>HYPERLINK("luxline.com.mx/SanAngel/LuxFacturacion/Facturacion/facturas/timbradas/xml/11_2016_09_19_57.xml")</f>
        <v>0</v>
      </c>
    </row>
    <row r="15" spans="1:9">
      <c r="A15" s="6">
        <v>9</v>
      </c>
      <c r="B15" s="7" t="s">
        <v>10</v>
      </c>
      <c r="C15" s="7">
        <v>7008.62</v>
      </c>
      <c r="D15" s="7" t="s">
        <v>32</v>
      </c>
      <c r="E15" s="7" t="s">
        <v>31</v>
      </c>
      <c r="F15" s="7" t="s">
        <v>13</v>
      </c>
      <c r="G15" s="8" t="s">
        <v>27</v>
      </c>
      <c r="H15" t="str">
        <f>HYPERLINK("https://www.luxline.com.mx/SanAngel/LuxFacturacion/printPDF.php?pdfFile=11_2016_09_19_58.pdf&amp;type=1")</f>
        <v>0</v>
      </c>
      <c r="I15" t="str">
        <f>HYPERLINK("luxline.com.mx/SanAngel/LuxFacturacion/Facturacion/facturas/timbradas/xml/11_2016_09_19_58.xml")</f>
        <v>0</v>
      </c>
    </row>
    <row r="16" spans="1:9">
      <c r="A16" s="6">
        <v>11</v>
      </c>
      <c r="B16" s="7" t="s">
        <v>10</v>
      </c>
      <c r="C16" s="7">
        <v>60375.6</v>
      </c>
      <c r="D16" s="7" t="s">
        <v>33</v>
      </c>
      <c r="E16" s="7" t="s">
        <v>34</v>
      </c>
      <c r="F16" s="7" t="s">
        <v>13</v>
      </c>
      <c r="G16" s="8" t="s">
        <v>27</v>
      </c>
      <c r="H16" t="str">
        <f>HYPERLINK("https://www.luxline.com.mx/SanAngel/LuxFacturacion/printPDF.php?pdfFile=11_2017_05_21_124.pdf&amp;type=1")</f>
        <v>0</v>
      </c>
      <c r="I16" t="str">
        <f>HYPERLINK("luxline.com.mx/SanAngel/LuxFacturacion/Facturacion/facturas/timbradas/xml/11_2017_05_21_124.xml")</f>
        <v>0</v>
      </c>
    </row>
    <row r="17" spans="1:9">
      <c r="A17" s="6">
        <v>12</v>
      </c>
      <c r="B17" s="7" t="s">
        <v>10</v>
      </c>
      <c r="C17" s="7">
        <v>54823.8</v>
      </c>
      <c r="D17" s="7" t="s">
        <v>35</v>
      </c>
      <c r="E17" s="7" t="s">
        <v>34</v>
      </c>
      <c r="F17" s="7" t="s">
        <v>13</v>
      </c>
      <c r="G17" s="8" t="s">
        <v>27</v>
      </c>
      <c r="H17" t="str">
        <f>HYPERLINK("https://www.luxline.com.mx/SanAngel/LuxFacturacion/printPDF.php?pdfFile=11_2017_05_21_125.pdf&amp;type=1")</f>
        <v>0</v>
      </c>
      <c r="I17" t="str">
        <f>HYPERLINK("luxline.com.mx/SanAngel/LuxFacturacion/Facturacion/facturas/timbradas/xml/11_2017_05_21_125.xml")</f>
        <v>0</v>
      </c>
    </row>
    <row r="18" spans="1:9">
      <c r="A18" s="6">
        <v>13</v>
      </c>
      <c r="B18" s="7" t="s">
        <v>10</v>
      </c>
      <c r="C18" s="7">
        <v>62.6552</v>
      </c>
      <c r="D18" s="7" t="s">
        <v>36</v>
      </c>
      <c r="E18" s="7" t="s">
        <v>34</v>
      </c>
      <c r="F18" s="7" t="s">
        <v>13</v>
      </c>
      <c r="G18" s="8" t="s">
        <v>27</v>
      </c>
      <c r="H18" t="str">
        <f>HYPERLINK("https://www.luxline.com.mx/SanAngel/LuxFacturacion/printPDF.php?pdfFile=11_2017_05_21_126.pdf&amp;type=1")</f>
        <v>0</v>
      </c>
      <c r="I18" t="str">
        <f>HYPERLINK("luxline.com.mx/SanAngel/LuxFacturacion/Facturacion/facturas/timbradas/xml/11_2017_05_21_126.xml")</f>
        <v>0</v>
      </c>
    </row>
    <row r="19" spans="1:9">
      <c r="A19" s="6">
        <v>14</v>
      </c>
      <c r="B19" s="7" t="s">
        <v>10</v>
      </c>
      <c r="C19" s="7">
        <v>101205</v>
      </c>
      <c r="D19" s="7" t="s">
        <v>37</v>
      </c>
      <c r="E19" s="7" t="s">
        <v>34</v>
      </c>
      <c r="F19" s="7" t="s">
        <v>13</v>
      </c>
      <c r="G19" s="8" t="s">
        <v>27</v>
      </c>
      <c r="H19" t="str">
        <f>HYPERLINK("https://www.luxline.com.mx/SanAngel/LuxFacturacion/printPDF.php?pdfFile=11_2017_05_21_127.pdf&amp;type=1")</f>
        <v>0</v>
      </c>
      <c r="I19" t="str">
        <f>HYPERLINK("luxline.com.mx/SanAngel/LuxFacturacion/Facturacion/facturas/timbradas/xml/11_2017_05_21_127.xml")</f>
        <v>0</v>
      </c>
    </row>
    <row r="20" spans="1:9">
      <c r="A20" s="6">
        <v>15</v>
      </c>
      <c r="B20" s="7" t="s">
        <v>10</v>
      </c>
      <c r="C20" s="7">
        <v>62.6552</v>
      </c>
      <c r="D20" s="7" t="s">
        <v>38</v>
      </c>
      <c r="E20" s="7" t="s">
        <v>39</v>
      </c>
      <c r="F20" s="7" t="s">
        <v>13</v>
      </c>
      <c r="G20" s="8" t="s">
        <v>27</v>
      </c>
      <c r="H20" t="str">
        <f>HYPERLINK("https://www.luxline.com.mx/SanAngel/LuxFacturacion/printPDF.php?pdfFile=11_2017_05_22_128.pdf&amp;type=1")</f>
        <v>0</v>
      </c>
      <c r="I20" t="str">
        <f>HYPERLINK("luxline.com.mx/SanAngel/LuxFacturacion/Facturacion/facturas/timbradas/xml/11_2017_05_22_128.xml")</f>
        <v>0</v>
      </c>
    </row>
    <row r="21" spans="1:9">
      <c r="A21" s="6">
        <v>4</v>
      </c>
      <c r="B21" s="7" t="s">
        <v>10</v>
      </c>
      <c r="C21" s="7">
        <v>69.0003</v>
      </c>
      <c r="D21" s="7" t="s">
        <v>40</v>
      </c>
      <c r="E21" s="7" t="s">
        <v>41</v>
      </c>
      <c r="F21" s="7" t="s">
        <v>13</v>
      </c>
      <c r="G21" s="8" t="s">
        <v>42</v>
      </c>
      <c r="H21" t="str">
        <f>HYPERLINK("https://www.luxline.com.mx/SanAngel/LuxFacturacion/printPDF.php?pdfFile=11_2017_05_18_86.pdf&amp;type=1")</f>
        <v>0</v>
      </c>
      <c r="I21" t="str">
        <f>HYPERLINK("luxline.com.mx/SanAngel/LuxFacturacion/Facturacion/facturas/timbradas/xml/11_2017_05_18_86.xml")</f>
        <v>0</v>
      </c>
    </row>
    <row r="22" spans="1:9">
      <c r="A22" s="6">
        <v>8</v>
      </c>
      <c r="B22" s="7" t="s">
        <v>10</v>
      </c>
      <c r="C22" s="7">
        <v>111454</v>
      </c>
      <c r="D22" s="7" t="s">
        <v>43</v>
      </c>
      <c r="E22" s="7" t="s">
        <v>41</v>
      </c>
      <c r="F22" s="7" t="s">
        <v>13</v>
      </c>
      <c r="G22" s="8" t="s">
        <v>42</v>
      </c>
      <c r="H22" t="str">
        <f>HYPERLINK("https://www.luxline.com.mx/SanAngel/LuxFacturacion/printPDF.php?pdfFile=11_2017_05_18_90.pdf&amp;type=1")</f>
        <v>0</v>
      </c>
      <c r="I22" t="str">
        <f>HYPERLINK("luxline.com.mx/SanAngel/LuxFacturacion/Facturacion/facturas/timbradas/xml/11_2017_05_18_90.xml")</f>
        <v>0</v>
      </c>
    </row>
    <row r="23" spans="1:9">
      <c r="A23" s="6">
        <v>9</v>
      </c>
      <c r="B23" s="7" t="s">
        <v>10</v>
      </c>
      <c r="C23" s="7">
        <v>69.0003</v>
      </c>
      <c r="D23" s="7" t="s">
        <v>44</v>
      </c>
      <c r="E23" s="7" t="s">
        <v>41</v>
      </c>
      <c r="F23" s="7" t="s">
        <v>13</v>
      </c>
      <c r="G23" s="8" t="s">
        <v>42</v>
      </c>
      <c r="H23" t="str">
        <f>HYPERLINK("https://www.luxline.com.mx/SanAngel/LuxFacturacion/printPDF.php?pdfFile=11_2017_05_18_91.pdf&amp;type=1")</f>
        <v>0</v>
      </c>
      <c r="I23" t="str">
        <f>HYPERLINK("luxline.com.mx/SanAngel/LuxFacturacion/Facturacion/facturas/timbradas/xml/11_2017_05_18_91.xml")</f>
        <v>0</v>
      </c>
    </row>
    <row r="24" spans="1:9">
      <c r="A24" s="6">
        <v>10</v>
      </c>
      <c r="B24" s="7" t="s">
        <v>10</v>
      </c>
      <c r="C24" s="7">
        <v>69.0003</v>
      </c>
      <c r="D24" s="7" t="s">
        <v>45</v>
      </c>
      <c r="E24" s="7" t="s">
        <v>41</v>
      </c>
      <c r="F24" s="7" t="s">
        <v>13</v>
      </c>
      <c r="G24" s="8" t="s">
        <v>42</v>
      </c>
      <c r="H24" t="str">
        <f>HYPERLINK("https://www.luxline.com.mx/SanAngel/LuxFacturacion/printPDF.php?pdfFile=11_2017_05_18_92.pdf&amp;type=1")</f>
        <v>0</v>
      </c>
      <c r="I24" t="str">
        <f>HYPERLINK("luxline.com.mx/SanAngel/LuxFacturacion/Facturacion/facturas/timbradas/xml/11_2017_05_18_92.xml")</f>
        <v>0</v>
      </c>
    </row>
    <row r="25" spans="1:9">
      <c r="A25" s="6">
        <v>11</v>
      </c>
      <c r="B25" s="7" t="s">
        <v>10</v>
      </c>
      <c r="C25" s="7">
        <v>69.0003</v>
      </c>
      <c r="D25" s="7" t="s">
        <v>46</v>
      </c>
      <c r="E25" s="7" t="s">
        <v>41</v>
      </c>
      <c r="F25" s="7" t="s">
        <v>13</v>
      </c>
      <c r="G25" s="8" t="s">
        <v>42</v>
      </c>
      <c r="H25" t="str">
        <f>HYPERLINK("https://www.luxline.com.mx/SanAngel/LuxFacturacion/printPDF.php?pdfFile=11_2017_05_18_93.pdf&amp;type=1")</f>
        <v>0</v>
      </c>
      <c r="I25" t="str">
        <f>HYPERLINK("luxline.com.mx/SanAngel/LuxFacturacion/Facturacion/facturas/timbradas/xml/11_2017_05_18_93.xml")</f>
        <v>0</v>
      </c>
    </row>
    <row r="26" spans="1:9">
      <c r="A26" s="6">
        <v>12</v>
      </c>
      <c r="B26" s="7" t="s">
        <v>10</v>
      </c>
      <c r="C26" s="7">
        <v>69.0003</v>
      </c>
      <c r="D26" s="7" t="s">
        <v>47</v>
      </c>
      <c r="E26" s="7" t="s">
        <v>41</v>
      </c>
      <c r="F26" s="7" t="s">
        <v>13</v>
      </c>
      <c r="G26" s="8" t="s">
        <v>42</v>
      </c>
      <c r="H26" t="str">
        <f>HYPERLINK("https://www.luxline.com.mx/SanAngel/LuxFacturacion/printPDF.php?pdfFile=11_2017_05_18_94.pdf&amp;type=1")</f>
        <v>0</v>
      </c>
      <c r="I26" t="str">
        <f>HYPERLINK("luxline.com.mx/SanAngel/LuxFacturacion/Facturacion/facturas/timbradas/xml/11_2017_05_18_94.xml")</f>
        <v>0</v>
      </c>
    </row>
    <row r="27" spans="1:9">
      <c r="A27" s="6">
        <v>13</v>
      </c>
      <c r="B27" s="7" t="s">
        <v>10</v>
      </c>
      <c r="C27" s="7">
        <v>69.0003</v>
      </c>
      <c r="D27" s="7" t="s">
        <v>48</v>
      </c>
      <c r="E27" s="7" t="s">
        <v>41</v>
      </c>
      <c r="F27" s="7" t="s">
        <v>13</v>
      </c>
      <c r="G27" s="8" t="s">
        <v>42</v>
      </c>
      <c r="H27" t="str">
        <f>HYPERLINK("https://www.luxline.com.mx/SanAngel/LuxFacturacion/printPDF.php?pdfFile=11_2017_05_18_95.pdf&amp;type=1")</f>
        <v>0</v>
      </c>
      <c r="I27" t="str">
        <f>HYPERLINK("luxline.com.mx/SanAngel/LuxFacturacion/Facturacion/facturas/timbradas/xml/11_2017_05_18_95.xml")</f>
        <v>0</v>
      </c>
    </row>
    <row r="28" spans="1:9">
      <c r="A28" s="6">
        <v>14</v>
      </c>
      <c r="B28" s="7" t="s">
        <v>10</v>
      </c>
      <c r="C28" s="7">
        <v>69.0003</v>
      </c>
      <c r="D28" s="7" t="s">
        <v>49</v>
      </c>
      <c r="E28" s="7" t="s">
        <v>41</v>
      </c>
      <c r="F28" s="7" t="s">
        <v>13</v>
      </c>
      <c r="G28" s="8" t="s">
        <v>42</v>
      </c>
      <c r="H28" t="str">
        <f>HYPERLINK("https://www.luxline.com.mx/SanAngel/LuxFacturacion/printPDF.php?pdfFile=11_2017_05_18_96.pdf&amp;type=1")</f>
        <v>0</v>
      </c>
      <c r="I28" t="str">
        <f>HYPERLINK("luxline.com.mx/SanAngel/LuxFacturacion/Facturacion/facturas/timbradas/xml/11_2017_05_18_96.xml")</f>
        <v>0</v>
      </c>
    </row>
    <row r="29" spans="1:9">
      <c r="A29" s="6">
        <v>15</v>
      </c>
      <c r="B29" s="7" t="s">
        <v>10</v>
      </c>
      <c r="C29" s="7">
        <v>69.0003</v>
      </c>
      <c r="D29" s="7" t="s">
        <v>50</v>
      </c>
      <c r="E29" s="7" t="s">
        <v>41</v>
      </c>
      <c r="F29" s="7" t="s">
        <v>13</v>
      </c>
      <c r="G29" s="8" t="s">
        <v>42</v>
      </c>
      <c r="H29" t="str">
        <f>HYPERLINK("https://www.luxline.com.mx/SanAngel/LuxFacturacion/printPDF.php?pdfFile=11_2017_05_18_97.pdf&amp;type=1")</f>
        <v>0</v>
      </c>
      <c r="I29" t="str">
        <f>HYPERLINK("luxline.com.mx/SanAngel/LuxFacturacion/Facturacion/facturas/timbradas/xml/11_2017_05_18_97.xml")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2017-07-18T22:10:57+01:00</dcterms:created>
  <dcterms:modified xsi:type="dcterms:W3CDTF">2017-07-18T22:10:57+01:00</dcterms:modified>
  <dc:title>Facturas</dc:title>
  <dc:description>Lista de Facturas</dc:description>
  <dc:subject>Facturas</dc:subject>
  <cp:keywords>LDF</cp:keywords>
  <cp:category>Facturacion</cp:category>
</cp:coreProperties>
</file>