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<sst xmlns="http://schemas.openxmlformats.org/spreadsheetml/2006/main" uniqueCount="68">
  <si>
    <t>LuxLine Facturación Electrónica</t>
  </si>
  <si>
    <t>Folio Impreso</t>
  </si>
  <si>
    <t>Nombre del Cliente</t>
  </si>
  <si>
    <t>Monto</t>
  </si>
  <si>
    <t>UUID</t>
  </si>
  <si>
    <t>Fecha de Timbrado</t>
  </si>
  <si>
    <t>Fecha de Cancelación</t>
  </si>
  <si>
    <t>Tipo de Factura</t>
  </si>
  <si>
    <t>Ver PDF</t>
  </si>
  <si>
    <t>Ver XML</t>
  </si>
  <si>
    <t>INMOBILIARIA Y PROMOTORA STERLING SA DE CV</t>
  </si>
  <si>
    <t>0613dd10-30f1-44aa-9cd8-f68399a2e1c5</t>
  </si>
  <si>
    <t>2017-09-18 14:49:32</t>
  </si>
  <si>
    <t>0000-00-00</t>
  </si>
  <si>
    <t>productos</t>
  </si>
  <si>
    <t>8d0d45a7-2d89-4b38-b70d-bc7f1a845362</t>
  </si>
  <si>
    <t>2017-09-18 14:42:58</t>
  </si>
  <si>
    <t>publice general</t>
  </si>
  <si>
    <t>e835aed9-daa4-4ae5-822b-c7e39ae3f75f</t>
  </si>
  <si>
    <t>2017-09-14 01:38:02</t>
  </si>
  <si>
    <t>2017-09-14</t>
  </si>
  <si>
    <t>PESCADERIA  EL PACIFICO SA DE CV</t>
  </si>
  <si>
    <t>79ff5d66-7bd3-45be-b8ee-cb1de5320ae9</t>
  </si>
  <si>
    <t>2017-09-11 19:37:17</t>
  </si>
  <si>
    <t>9a955c90-4718-4b79-a3e3-224563fe210d</t>
  </si>
  <si>
    <t>2017-09-11 15:25:12</t>
  </si>
  <si>
    <t>2017-09-11</t>
  </si>
  <si>
    <t>19e40d59-b9ad-432c-b3e4-04632f080f56</t>
  </si>
  <si>
    <t>2017-09-11 15:08:37</t>
  </si>
  <si>
    <t>894cb09b-5363-4e77-819f-ca4f9b05506c</t>
  </si>
  <si>
    <t>2017-09-09 15:59:24</t>
  </si>
  <si>
    <t>2017-09-09</t>
  </si>
  <si>
    <t>45d94d4d-72a6-49e3-be05-8518e75cb81a</t>
  </si>
  <si>
    <t>2017-09-09 15:58:37</t>
  </si>
  <si>
    <t>538285a4-9091-4d86-b487-baeeb58c1670</t>
  </si>
  <si>
    <t>2017-09-09 15:58:21</t>
  </si>
  <si>
    <t>NOTARIA Y CORREDURIA GDL</t>
  </si>
  <si>
    <t>7e18733b-c5d1-4d32-81ab-f9c40ad5a649</t>
  </si>
  <si>
    <t>2017-09-06 00:00:00</t>
  </si>
  <si>
    <t>0842c01e-55d1-4b51-83f7-de5b099c1699</t>
  </si>
  <si>
    <t>3b9ae764-a146-4a39-9c85-f83e857aa8b9</t>
  </si>
  <si>
    <t>2017-09-04 00:00:00</t>
  </si>
  <si>
    <t>2017-09-04</t>
  </si>
  <si>
    <t>ASOCIACION DE CONDOMINOS STERLING PLAZA A C</t>
  </si>
  <si>
    <t>7db4b3ee-b8b3-4882-8607-ed3f453178fb</t>
  </si>
  <si>
    <t>c900ccef-736b-4cc1-b4a2-55b2b00b9938</t>
  </si>
  <si>
    <t>d3730068-f73a-4489-af63-24e1112cc3b1</t>
  </si>
  <si>
    <t>ASOCIACION DE CONDOMINOS STERLING PLAZA A.C</t>
  </si>
  <si>
    <t>73850173-a504-457d-926c-c10b4ebc9f4d</t>
  </si>
  <si>
    <t>9a3947c6-d74b-48d0-a0c0-ae44d3c72dc8</t>
  </si>
  <si>
    <t>LITOPRESS SA DE CV</t>
  </si>
  <si>
    <t>735db8b2-e897-4af4-be3b-23c0d4b4064f</t>
  </si>
  <si>
    <t>2017-08-31 00:00:00</t>
  </si>
  <si>
    <t>20835843-e03b-4763-802c-b5212ec1153b</t>
  </si>
  <si>
    <t>2017-08-28 00:00:00</t>
  </si>
  <si>
    <t>739387b4-a621-46d3-b094-929023a61a9b</t>
  </si>
  <si>
    <t>51149456-50d0-41a4-a453-fd9d53fef5f7</t>
  </si>
  <si>
    <t>2017-08-23 00:00:00</t>
  </si>
  <si>
    <t>2017-08-28</t>
  </si>
  <si>
    <t>c5de5bf2-58ba-4bf4-bed3-45e80421f290</t>
  </si>
  <si>
    <t>0407ee17-dba5-430a-b3af-cd9acc5be16</t>
  </si>
  <si>
    <t>2017-08-15 00:00:00</t>
  </si>
  <si>
    <t>DESARROLLOS E INVESTIGACIÓN EN BIOTECNOLOGÍA DE MEXICO SA DE CV</t>
  </si>
  <si>
    <t>8863085b-e370-493c-a94b-d7e929b883fb</t>
  </si>
  <si>
    <t>2017-08-10 00:00:00</t>
  </si>
  <si>
    <t>2017-08-10</t>
  </si>
  <si>
    <t>52df5783-7502-46d4-a639-bebcf3fee8f9</t>
  </si>
  <si>
    <t>2017-08-24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</si>
</sst>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e67e22"/>
        <bgColor rgb="FF000000"/>
      </patternFill>
    </fill>
  </fills>
  <borders count="4">
    <border/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</borders>
  <cellStyleXfs count="1">
    <xf numFmtId="0" fontId="0" fillId="0" borderId="0"/>
  </cellStyleXfs>
  <cellXfs count="9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0">
      <alignment horizontal="general" vertical="bottom" textRotation="0" wrapText="false" shrinkToFit="false"/>
    </xf>
    <xf xfId="0" fontId="1" numFmtId="0" fillId="2" borderId="2" applyFont="1" applyNumberFormat="0" applyFill="1" applyBorder="1" applyAlignment="0">
      <alignment horizontal="general" vertical="bottom" textRotation="0" wrapText="false" shrinkToFit="false"/>
    </xf>
    <xf xfId="0" fontId="1" numFmtId="0" fillId="2" borderId="3" applyFont="1" applyNumberFormat="0" applyFill="1" applyBorder="1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27"/>
  <sheetViews>
    <sheetView tabSelected="1" workbookViewId="0" showGridLines="true" showRowColHeaders="1">
      <selection activeCell="G27" sqref="G27"/>
    </sheetView>
  </sheetViews>
  <sheetFormatPr defaultRowHeight="14.4" outlineLevelRow="0" outlineLevelCol="0"/>
  <cols>
    <col min="1" max="1" width="15" customWidth="true" style="0"/>
    <col min="2" max="2" width="50" customWidth="true" style="0"/>
    <col min="3" max="3" width="20" customWidth="true" style="0"/>
    <col min="4" max="4" width="41" customWidth="true" style="0"/>
    <col min="5" max="5" width="20" customWidth="true" style="0"/>
    <col min="6" max="6" width="20" customWidth="true" style="0"/>
    <col min="7" max="7" width="20" customWidth="true" style="0"/>
    <col min="8" max="8" width="20" customWidth="true" style="0"/>
  </cols>
  <sheetData>
    <row r="1" spans="1:9">
      <c r="A1" s="1" t="s">
        <v>0</v>
      </c>
      <c r="B1" s="2"/>
      <c r="C1" s="2"/>
      <c r="D1" s="2"/>
      <c r="E1" s="2"/>
      <c r="F1" s="2"/>
      <c r="G1" s="2"/>
      <c r="H1" s="2"/>
      <c r="I1" s="2"/>
    </row>
    <row r="2" spans="1:9">
      <c r="A2" s="3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5" t="s">
        <v>9</v>
      </c>
    </row>
    <row r="3" spans="1:9">
      <c r="A3" s="6">
        <v>426</v>
      </c>
      <c r="B3" s="7" t="s">
        <v>10</v>
      </c>
      <c r="C3" s="7">
        <v>6333.18</v>
      </c>
      <c r="D3" s="7" t="s">
        <v>11</v>
      </c>
      <c r="E3" s="7" t="s">
        <v>12</v>
      </c>
      <c r="F3" s="7" t="s">
        <v>13</v>
      </c>
      <c r="G3" s="8" t="s">
        <v>14</v>
      </c>
      <c r="H3" t="str">
        <f>HYPERLINK("https://www.luxline.com.mx/SanAngel/LuxFacturacion/printPDF.php?pdfFile=48_2017_09_18_426.pdf&amp;type=1")</f>
        <v>0</v>
      </c>
      <c r="I3" t="str">
        <f>HYPERLINK("luxline.com.mx/SanAngel/LuxFacturacion/Facturacion/facturas/timbradas/xml/48_2017_09_18_426.xml")</f>
        <v>0</v>
      </c>
    </row>
    <row r="4" spans="1:9">
      <c r="A4" s="6">
        <v>425</v>
      </c>
      <c r="B4" s="7" t="s">
        <v>10</v>
      </c>
      <c r="C4" s="7">
        <v>8615.51</v>
      </c>
      <c r="D4" s="7" t="s">
        <v>15</v>
      </c>
      <c r="E4" s="7" t="s">
        <v>16</v>
      </c>
      <c r="F4" s="7" t="s">
        <v>13</v>
      </c>
      <c r="G4" s="8" t="s">
        <v>14</v>
      </c>
      <c r="H4" t="str">
        <f>HYPERLINK("https://www.luxline.com.mx/SanAngel/LuxFacturacion/printPDF.php?pdfFile=48_2017_09_18_425.pdf&amp;type=1")</f>
        <v>0</v>
      </c>
      <c r="I4" t="str">
        <f>HYPERLINK("luxline.com.mx/SanAngel/LuxFacturacion/Facturacion/facturas/timbradas/xml/48_2017_09_18_425.xml")</f>
        <v>0</v>
      </c>
    </row>
    <row r="5" spans="1:9">
      <c r="A5" s="6">
        <v>424</v>
      </c>
      <c r="B5" s="7" t="s">
        <v>17</v>
      </c>
      <c r="C5" s="7">
        <v>3.48</v>
      </c>
      <c r="D5" s="7" t="s">
        <v>18</v>
      </c>
      <c r="E5" s="7" t="s">
        <v>19</v>
      </c>
      <c r="F5" s="7" t="s">
        <v>20</v>
      </c>
      <c r="G5" s="8" t="s">
        <v>14</v>
      </c>
      <c r="H5" t="str">
        <f>HYPERLINK("https://www.luxline.com.mx/SanAngel/LuxFacturacion/printPDF.php?pdfFile=30_2017_09_13_424.pdf&amp;type=1")</f>
        <v>0</v>
      </c>
      <c r="I5" t="str">
        <f>HYPERLINK("luxline.com.mx/SanAngel/LuxFacturacion/Facturacion/facturas/timbradas/xml/30_2017_09_13_424.xml")</f>
        <v>0</v>
      </c>
    </row>
    <row r="6" spans="1:9">
      <c r="A6" s="6">
        <v>423</v>
      </c>
      <c r="B6" s="7" t="s">
        <v>21</v>
      </c>
      <c r="C6" s="7">
        <v>17083</v>
      </c>
      <c r="D6" s="7" t="s">
        <v>22</v>
      </c>
      <c r="E6" s="7" t="s">
        <v>23</v>
      </c>
      <c r="F6" s="7" t="s">
        <v>13</v>
      </c>
      <c r="G6" s="8" t="s">
        <v>14</v>
      </c>
      <c r="H6" t="str">
        <f>HYPERLINK("https://www.luxline.com.mx/SanAngel/LuxFacturacion/printPDF.php?pdfFile=64_2017_09_11_423.pdf&amp;type=1")</f>
        <v>0</v>
      </c>
      <c r="I6" t="str">
        <f>HYPERLINK("luxline.com.mx/SanAngel/LuxFacturacion/Facturacion/facturas/timbradas/xml/64_2017_09_11_423.xml")</f>
        <v>0</v>
      </c>
    </row>
    <row r="7" spans="1:9">
      <c r="A7" s="6">
        <v>422</v>
      </c>
      <c r="B7" s="7" t="s">
        <v>21</v>
      </c>
      <c r="C7" s="7">
        <v>13215.9</v>
      </c>
      <c r="D7" s="7" t="s">
        <v>24</v>
      </c>
      <c r="E7" s="7" t="s">
        <v>25</v>
      </c>
      <c r="F7" s="7" t="s">
        <v>26</v>
      </c>
      <c r="G7" s="8" t="s">
        <v>14</v>
      </c>
      <c r="H7" t="str">
        <f>HYPERLINK("https://www.luxline.com.mx/SanAngel/LuxFacturacion/printPDF.php?pdfFile=64_2017_09_11_422.pdf&amp;type=1")</f>
        <v>0</v>
      </c>
      <c r="I7" t="str">
        <f>HYPERLINK("luxline.com.mx/SanAngel/LuxFacturacion/Facturacion/facturas/timbradas/xml/64_2017_09_11_422.xml")</f>
        <v>0</v>
      </c>
    </row>
    <row r="8" spans="1:9">
      <c r="A8" s="6">
        <v>421</v>
      </c>
      <c r="B8" s="7" t="s">
        <v>17</v>
      </c>
      <c r="C8" s="7">
        <v>1.16</v>
      </c>
      <c r="D8" s="7" t="s">
        <v>27</v>
      </c>
      <c r="E8" s="7" t="s">
        <v>28</v>
      </c>
      <c r="F8" s="7" t="s">
        <v>20</v>
      </c>
      <c r="G8" s="8" t="s">
        <v>14</v>
      </c>
      <c r="H8" t="str">
        <f>HYPERLINK("https://www.luxline.com.mx/SanAngel/LuxFacturacion/printPDF.php?pdfFile=30_2017_09_11_421.pdf&amp;type=1")</f>
        <v>0</v>
      </c>
      <c r="I8" t="str">
        <f>HYPERLINK("luxline.com.mx/SanAngel/LuxFacturacion/Facturacion/facturas/timbradas/xml/30_2017_09_11_421.xml")</f>
        <v>0</v>
      </c>
    </row>
    <row r="9" spans="1:9">
      <c r="A9" s="6">
        <v>420</v>
      </c>
      <c r="B9" s="7" t="s">
        <v>17</v>
      </c>
      <c r="C9" s="7">
        <v>2923.2</v>
      </c>
      <c r="D9" s="7" t="s">
        <v>29</v>
      </c>
      <c r="E9" s="7" t="s">
        <v>30</v>
      </c>
      <c r="F9" s="7" t="s">
        <v>31</v>
      </c>
      <c r="G9" s="8" t="s">
        <v>14</v>
      </c>
      <c r="H9" t="str">
        <f>HYPERLINK("https://www.luxline.com.mx/SanAngel/LuxFacturacion/printPDF.php?pdfFile=30_2017_09_09_420.pdf&amp;type=1")</f>
        <v>0</v>
      </c>
      <c r="I9" t="str">
        <f>HYPERLINK("luxline.com.mx/SanAngel/LuxFacturacion/Facturacion/facturas/timbradas/xml/30_2017_09_09_420.xml")</f>
        <v>0</v>
      </c>
    </row>
    <row r="10" spans="1:9">
      <c r="A10" s="6">
        <v>419</v>
      </c>
      <c r="B10" s="7" t="s">
        <v>17</v>
      </c>
      <c r="C10" s="7">
        <v>2923.2</v>
      </c>
      <c r="D10" s="7" t="s">
        <v>32</v>
      </c>
      <c r="E10" s="7" t="s">
        <v>33</v>
      </c>
      <c r="F10" s="7" t="s">
        <v>20</v>
      </c>
      <c r="G10" s="8" t="s">
        <v>14</v>
      </c>
      <c r="H10" t="str">
        <f>HYPERLINK("https://www.luxline.com.mx/SanAngel/LuxFacturacion/printPDF.php?pdfFile=30_2017_09_09_419.pdf&amp;type=1")</f>
        <v>0</v>
      </c>
      <c r="I10" t="str">
        <f>HYPERLINK("luxline.com.mx/SanAngel/LuxFacturacion/Facturacion/facturas/timbradas/xml/30_2017_09_09_419.xml")</f>
        <v>0</v>
      </c>
    </row>
    <row r="11" spans="1:9">
      <c r="A11" s="6">
        <v>418</v>
      </c>
      <c r="B11" s="7" t="s">
        <v>17</v>
      </c>
      <c r="C11" s="7">
        <v>2923.2</v>
      </c>
      <c r="D11" s="7" t="s">
        <v>34</v>
      </c>
      <c r="E11" s="7" t="s">
        <v>35</v>
      </c>
      <c r="F11" s="7" t="s">
        <v>20</v>
      </c>
      <c r="G11" s="8" t="s">
        <v>14</v>
      </c>
      <c r="H11" t="str">
        <f>HYPERLINK("https://www.luxline.com.mx/SanAngel/LuxFacturacion/printPDF.php?pdfFile=30_2017_09_09_418.pdf&amp;type=1")</f>
        <v>0</v>
      </c>
      <c r="I11" t="str">
        <f>HYPERLINK("luxline.com.mx/SanAngel/LuxFacturacion/Facturacion/facturas/timbradas/xml/30_2017_09_09_418.xml")</f>
        <v>0</v>
      </c>
    </row>
    <row r="12" spans="1:9">
      <c r="A12" s="6">
        <v>417</v>
      </c>
      <c r="B12" s="7" t="s">
        <v>36</v>
      </c>
      <c r="C12" s="7">
        <v>6374</v>
      </c>
      <c r="D12" s="7" t="s">
        <v>37</v>
      </c>
      <c r="E12" s="7" t="s">
        <v>38</v>
      </c>
      <c r="F12" s="7" t="s">
        <v>13</v>
      </c>
      <c r="G12" s="8" t="s">
        <v>14</v>
      </c>
      <c r="H12" t="str">
        <f>HYPERLINK("https://www.luxline.com.mx/SanAngel/LuxFacturacion/printPDF.php?pdfFile=53_2017_09_06_417.pdf&amp;type=1")</f>
        <v>0</v>
      </c>
      <c r="I12" t="str">
        <f>HYPERLINK("luxline.com.mx/SanAngel/LuxFacturacion/Facturacion/facturas/timbradas/xml/53_2017_09_06_417.xml")</f>
        <v>0</v>
      </c>
    </row>
    <row r="13" spans="1:9">
      <c r="A13" s="6">
        <v>416</v>
      </c>
      <c r="B13" s="7" t="s">
        <v>10</v>
      </c>
      <c r="C13" s="7">
        <v>21538.9</v>
      </c>
      <c r="D13" s="7" t="s">
        <v>39</v>
      </c>
      <c r="E13" s="7" t="s">
        <v>38</v>
      </c>
      <c r="F13" s="7" t="s">
        <v>13</v>
      </c>
      <c r="G13" s="8" t="s">
        <v>14</v>
      </c>
      <c r="H13" t="str">
        <f>HYPERLINK("https://www.luxline.com.mx/SanAngel/LuxFacturacion/printPDF.php?pdfFile=48_2017_09_06_416.pdf&amp;type=1")</f>
        <v>0</v>
      </c>
      <c r="I13" t="str">
        <f>HYPERLINK("luxline.com.mx/SanAngel/LuxFacturacion/Facturacion/facturas/timbradas/xml/48_2017_09_06_416.xml")</f>
        <v>0</v>
      </c>
    </row>
    <row r="14" spans="1:9">
      <c r="A14" s="6">
        <v>407</v>
      </c>
      <c r="B14" s="7" t="s">
        <v>10</v>
      </c>
      <c r="C14" s="7">
        <v>15833</v>
      </c>
      <c r="D14" s="7" t="s">
        <v>40</v>
      </c>
      <c r="E14" s="7" t="s">
        <v>41</v>
      </c>
      <c r="F14" s="7" t="s">
        <v>42</v>
      </c>
      <c r="G14" s="8" t="s">
        <v>14</v>
      </c>
      <c r="H14" t="str">
        <f>HYPERLINK("https://www.luxline.com.mx/SanAngel/LuxFacturacion/printPDF.php?pdfFile=48_2017_09_04_407.pdf&amp;type=1")</f>
        <v>0</v>
      </c>
      <c r="I14" t="str">
        <f>HYPERLINK("luxline.com.mx/SanAngel/LuxFacturacion/Facturacion/facturas/timbradas/xml/48_2017_09_04_407.xml")</f>
        <v>0</v>
      </c>
    </row>
    <row r="15" spans="1:9">
      <c r="A15" s="6">
        <v>409</v>
      </c>
      <c r="B15" s="7" t="s">
        <v>43</v>
      </c>
      <c r="C15" s="7">
        <v>6524.4</v>
      </c>
      <c r="D15" s="7" t="s">
        <v>44</v>
      </c>
      <c r="E15" s="7" t="s">
        <v>41</v>
      </c>
      <c r="F15" s="7" t="s">
        <v>42</v>
      </c>
      <c r="G15" s="8" t="s">
        <v>14</v>
      </c>
      <c r="H15" t="str">
        <f>HYPERLINK("https://www.luxline.com.mx/SanAngel/LuxFacturacion/printPDF.php?pdfFile=34_2017_09_04_409.pdf&amp;type=1")</f>
        <v>0</v>
      </c>
      <c r="I15" t="str">
        <f>HYPERLINK("luxline.com.mx/SanAngel/LuxFacturacion/Facturacion/facturas/timbradas/xml/34_2017_09_04_409.xml")</f>
        <v>0</v>
      </c>
    </row>
    <row r="16" spans="1:9">
      <c r="A16" s="6">
        <v>412</v>
      </c>
      <c r="B16" s="7" t="s">
        <v>43</v>
      </c>
      <c r="C16" s="7">
        <v>6524.4</v>
      </c>
      <c r="D16" s="7" t="s">
        <v>45</v>
      </c>
      <c r="E16" s="7" t="s">
        <v>41</v>
      </c>
      <c r="F16" s="7" t="s">
        <v>13</v>
      </c>
      <c r="G16" s="8" t="s">
        <v>14</v>
      </c>
      <c r="H16" t="str">
        <f>HYPERLINK("https://www.luxline.com.mx/SanAngel/LuxFacturacion/printPDF.php?pdfFile=34_2017_09_04_412.pdf&amp;type=1")</f>
        <v>0</v>
      </c>
      <c r="I16" t="str">
        <f>HYPERLINK("luxline.com.mx/SanAngel/LuxFacturacion/Facturacion/facturas/timbradas/xml/34_2017_09_04_412.xml")</f>
        <v>0</v>
      </c>
    </row>
    <row r="17" spans="1:9">
      <c r="A17" s="6">
        <v>408</v>
      </c>
      <c r="B17" s="7" t="s">
        <v>10</v>
      </c>
      <c r="C17" s="7">
        <v>8189.46</v>
      </c>
      <c r="D17" s="7" t="s">
        <v>46</v>
      </c>
      <c r="E17" s="7" t="s">
        <v>41</v>
      </c>
      <c r="F17" s="7" t="s">
        <v>42</v>
      </c>
      <c r="G17" s="8" t="s">
        <v>14</v>
      </c>
      <c r="H17" t="str">
        <f>HYPERLINK("https://www.luxline.com.mx/SanAngel/LuxFacturacion/printPDF.php?pdfFile=48_2017_09_04_408.pdf&amp;type=1")</f>
        <v>0</v>
      </c>
      <c r="I17" t="str">
        <f>HYPERLINK("luxline.com.mx/SanAngel/LuxFacturacion/Facturacion/facturas/timbradas/xml/48_2017_09_04_408.xml")</f>
        <v>0</v>
      </c>
    </row>
    <row r="18" spans="1:9">
      <c r="A18" s="6">
        <v>411</v>
      </c>
      <c r="B18" s="7" t="s">
        <v>47</v>
      </c>
      <c r="C18" s="7">
        <v>7568.3</v>
      </c>
      <c r="D18" s="7" t="s">
        <v>48</v>
      </c>
      <c r="E18" s="7" t="s">
        <v>41</v>
      </c>
      <c r="F18" s="7" t="s">
        <v>42</v>
      </c>
      <c r="G18" s="8" t="s">
        <v>14</v>
      </c>
      <c r="H18" t="str">
        <f>HYPERLINK("https://www.luxline.com.mx/SanAngel/LuxFacturacion/printPDF.php?pdfFile=60_2017_09_04_411.pdf&amp;type=1")</f>
        <v>0</v>
      </c>
      <c r="I18" t="str">
        <f>HYPERLINK("luxline.com.mx/SanAngel/LuxFacturacion/Facturacion/facturas/timbradas/xml/60_2017_09_04_411.xml")</f>
        <v>0</v>
      </c>
    </row>
    <row r="19" spans="1:9">
      <c r="A19" s="6">
        <v>413</v>
      </c>
      <c r="B19" s="7" t="s">
        <v>10</v>
      </c>
      <c r="C19" s="7">
        <v>9499.76</v>
      </c>
      <c r="D19" s="7" t="s">
        <v>49</v>
      </c>
      <c r="E19" s="7" t="s">
        <v>41</v>
      </c>
      <c r="F19" s="7" t="s">
        <v>13</v>
      </c>
      <c r="G19" s="8" t="s">
        <v>14</v>
      </c>
      <c r="H19" t="str">
        <f>HYPERLINK("https://www.luxline.com.mx/SanAngel/LuxFacturacion/printPDF.php?pdfFile=48_2017_09_04_413.pdf&amp;type=1")</f>
        <v>0</v>
      </c>
      <c r="I19" t="str">
        <f>HYPERLINK("luxline.com.mx/SanAngel/LuxFacturacion/Facturacion/facturas/timbradas/xml/48_2017_09_04_413.xml")</f>
        <v>0</v>
      </c>
    </row>
    <row r="20" spans="1:9">
      <c r="A20" s="6">
        <v>406</v>
      </c>
      <c r="B20" s="7" t="s">
        <v>50</v>
      </c>
      <c r="C20" s="7">
        <v>14871</v>
      </c>
      <c r="D20" s="7" t="s">
        <v>51</v>
      </c>
      <c r="E20" s="7" t="s">
        <v>52</v>
      </c>
      <c r="F20" s="7" t="s">
        <v>13</v>
      </c>
      <c r="G20" s="8" t="s">
        <v>14</v>
      </c>
      <c r="H20" t="str">
        <f>HYPERLINK("https://www.luxline.com.mx/SanAngel/LuxFacturacion/printPDF.php?pdfFile=52_2017_08_31_406.pdf&amp;type=1")</f>
        <v>0</v>
      </c>
      <c r="I20" t="str">
        <f>HYPERLINK("luxline.com.mx/SanAngel/LuxFacturacion/Facturacion/facturas/timbradas/xml/52_2017_08_31_406.xml")</f>
        <v>0</v>
      </c>
    </row>
    <row r="21" spans="1:9">
      <c r="A21" s="6">
        <v>405</v>
      </c>
      <c r="B21" s="7" t="s">
        <v>10</v>
      </c>
      <c r="C21" s="7">
        <v>12923.3</v>
      </c>
      <c r="D21" s="7" t="s">
        <v>53</v>
      </c>
      <c r="E21" s="7" t="s">
        <v>54</v>
      </c>
      <c r="F21" s="7" t="s">
        <v>13</v>
      </c>
      <c r="G21" s="8" t="s">
        <v>14</v>
      </c>
      <c r="H21" t="str">
        <f>HYPERLINK("https://www.luxline.com.mx/SanAngel/LuxFacturacion/printPDF.php?pdfFile=48_2017_08_28_405.pdf&amp;type=1")</f>
        <v>0</v>
      </c>
      <c r="I21" t="str">
        <f>HYPERLINK("luxline.com.mx/SanAngel/LuxFacturacion/Facturacion/facturas/timbradas/xml/48_2017_08_28_405.xml")</f>
        <v>0</v>
      </c>
    </row>
    <row r="22" spans="1:9">
      <c r="A22" s="6">
        <v>404</v>
      </c>
      <c r="B22" s="7" t="s">
        <v>10</v>
      </c>
      <c r="C22" s="7">
        <v>21538.8</v>
      </c>
      <c r="D22" s="7" t="s">
        <v>55</v>
      </c>
      <c r="E22" s="7" t="s">
        <v>54</v>
      </c>
      <c r="F22" s="7" t="s">
        <v>42</v>
      </c>
      <c r="G22" s="8" t="s">
        <v>14</v>
      </c>
      <c r="H22" t="str">
        <f>HYPERLINK("https://www.luxline.com.mx/SanAngel/LuxFacturacion/printPDF.php?pdfFile=48_2017_08_28_404.pdf&amp;type=1")</f>
        <v>0</v>
      </c>
      <c r="I22" t="str">
        <f>HYPERLINK("luxline.com.mx/SanAngel/LuxFacturacion/Facturacion/facturas/timbradas/xml/48_2017_08_28_404.xml")</f>
        <v>0</v>
      </c>
    </row>
    <row r="23" spans="1:9">
      <c r="A23" s="6">
        <v>403</v>
      </c>
      <c r="B23" s="7" t="s">
        <v>10</v>
      </c>
      <c r="C23" s="7">
        <v>21538.8</v>
      </c>
      <c r="D23" s="7" t="s">
        <v>56</v>
      </c>
      <c r="E23" s="7" t="s">
        <v>57</v>
      </c>
      <c r="F23" s="7" t="s">
        <v>58</v>
      </c>
      <c r="G23" s="8" t="s">
        <v>14</v>
      </c>
      <c r="H23" t="str">
        <f>HYPERLINK("https://www.luxline.com.mx/SanAngel/LuxFacturacion/printPDF.php?pdfFile=48_2017_08_23_403.pdf&amp;type=1")</f>
        <v>0</v>
      </c>
      <c r="I23" t="str">
        <f>HYPERLINK("luxline.com.mx/SanAngel/LuxFacturacion/Facturacion/facturas/timbradas/xml/48_2017_08_23_403.xml")</f>
        <v>0</v>
      </c>
    </row>
    <row r="24" spans="1:9">
      <c r="A24" s="6">
        <v>402</v>
      </c>
      <c r="B24" s="7" t="s">
        <v>36</v>
      </c>
      <c r="C24" s="7">
        <v>6374</v>
      </c>
      <c r="D24" s="7" t="s">
        <v>59</v>
      </c>
      <c r="E24" s="7" t="s">
        <v>57</v>
      </c>
      <c r="F24" s="7" t="s">
        <v>42</v>
      </c>
      <c r="G24" s="8" t="s">
        <v>14</v>
      </c>
      <c r="H24" t="str">
        <f>HYPERLINK("https://www.luxline.com.mx/SanAngel/LuxFacturacion/printPDF.php?pdfFile=53_2017_08_23_402.pdf&amp;type=1")</f>
        <v>0</v>
      </c>
      <c r="I24" t="str">
        <f>HYPERLINK("luxline.com.mx/SanAngel/LuxFacturacion/Facturacion/facturas/timbradas/xml/53_2017_08_23_402.xml")</f>
        <v>0</v>
      </c>
    </row>
    <row r="25" spans="1:9">
      <c r="A25" s="6">
        <v>401</v>
      </c>
      <c r="B25" s="7" t="s">
        <v>50</v>
      </c>
      <c r="C25" s="7">
        <v>13685.7</v>
      </c>
      <c r="D25" s="7" t="s">
        <v>60</v>
      </c>
      <c r="E25" s="7" t="s">
        <v>61</v>
      </c>
      <c r="F25" s="7" t="s">
        <v>13</v>
      </c>
      <c r="G25" s="8" t="s">
        <v>14</v>
      </c>
      <c r="H25" t="str">
        <f>HYPERLINK("https://www.luxline.com.mx/SanAngel/LuxFacturacion/printPDF.php?pdfFile=52_2017_08_15_9.pdf&amp;type=1")</f>
        <v>0</v>
      </c>
      <c r="I25" t="str">
        <f>HYPERLINK("luxline.com.mx/SanAngel/LuxFacturacion/Facturacion/facturas/timbradas/xml/52_2017_08_15_9.xml")</f>
        <v>0</v>
      </c>
    </row>
    <row r="26" spans="1:9">
      <c r="A26" s="6">
        <v>7</v>
      </c>
      <c r="B26" s="7" t="s">
        <v>62</v>
      </c>
      <c r="C26" s="7">
        <v>0.99992</v>
      </c>
      <c r="D26" s="7" t="s">
        <v>63</v>
      </c>
      <c r="E26" s="7" t="s">
        <v>64</v>
      </c>
      <c r="F26" s="7" t="s">
        <v>65</v>
      </c>
      <c r="G26" s="8" t="s">
        <v>14</v>
      </c>
      <c r="H26" t="str">
        <f>HYPERLINK("https://www.luxline.com.mx/SanAngel/LuxFacturacion/printPDF.php?pdfFile=43_2017_08_10_7.pdf&amp;type=1")</f>
        <v>0</v>
      </c>
      <c r="I26" t="str">
        <f>HYPERLINK("luxline.com.mx/SanAngel/LuxFacturacion/Facturacion/facturas/timbradas/xml/43_2017_08_10_7.xml")</f>
        <v>0</v>
      </c>
    </row>
    <row r="27" spans="1:9">
      <c r="A27" s="6">
        <v>8</v>
      </c>
      <c r="B27" s="7" t="s">
        <v>50</v>
      </c>
      <c r="C27" s="7">
        <v>13685.7</v>
      </c>
      <c r="D27" s="7" t="s">
        <v>66</v>
      </c>
      <c r="E27" s="7" t="s">
        <v>64</v>
      </c>
      <c r="F27" s="7" t="s">
        <v>67</v>
      </c>
      <c r="G27" s="8" t="s">
        <v>14</v>
      </c>
      <c r="H27" t="str">
        <f>HYPERLINK("https://www.luxline.com.mx/SanAngel/LuxFacturacion/printPDF.php?pdfFile=52_2017_08_10_8.pdf&amp;type=1")</f>
        <v>0</v>
      </c>
      <c r="I27" t="str">
        <f>HYPERLINK("luxline.com.mx/SanAngel/LuxFacturacion/Facturacion/facturas/timbradas/xml/52_2017_08_10_8.xml")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I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LuxFacturacion</dc:creator>
  <cp:lastModifiedBy>LuxFacturacion</cp:lastModifiedBy>
  <dcterms:created xsi:type="dcterms:W3CDTF">2017-09-19T04:09:03+01:00</dcterms:created>
  <dcterms:modified xsi:type="dcterms:W3CDTF">2017-09-19T04:09:03+01:00</dcterms:modified>
  <dc:title>Facturas</dc:title>
  <dc:description>Lista de Facturas</dc:description>
  <dc:subject>Facturas</dc:subject>
  <cp:keywords>LDF</cp:keywords>
  <cp:category>Facturacion</cp:category>
</cp:coreProperties>
</file>