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<sst xmlns="http://schemas.openxmlformats.org/spreadsheetml/2006/main" uniqueCount="77">
  <si>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</si>
  <si>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</si>
  <si>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</si>
  <si>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</si>
  <si>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</si>
  <si>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</si>
  <si>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</si>
  <si>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</si>
  <si>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</si>
  <si>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</si>
  <si>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NOTARIA Y CORREDURIA GDL</t>
  </si>
  <si>
    <t>8d0e6036-9bd7-4360-93b5-ed4a39c4ce57</t>
  </si>
  <si>
    <t>2017-10-27 07:41:54</t>
  </si>
  <si>
    <t>0000-00-00</t>
  </si>
  <si>
    <t>productos</t>
  </si>
  <si>
    <t>COAST ALUMINUM S. DE R.L DE C.V</t>
  </si>
  <si>
    <t>c101653e-01fd-4db7-94ce-d9fe962caa04</t>
  </si>
  <si>
    <t>2017-10-26 20:43:36</t>
  </si>
  <si>
    <t>2a45e58d-d129-4037-9a65-7e881a8dc217</t>
  </si>
  <si>
    <t>2017-10-26 20:35:33</t>
  </si>
  <si>
    <t>2017-10-26</t>
  </si>
  <si>
    <t>d442e14b-0c81-4cb6-ae19-c755e837be6a</t>
  </si>
  <si>
    <t>2017-10-26 20:25:25</t>
  </si>
  <si>
    <t>YVAL SA</t>
  </si>
  <si>
    <t>e470c206-189e-4416-9fbe-5e1b5a695c1f</t>
  </si>
  <si>
    <t>2017-10-25 08:18:50</t>
  </si>
  <si>
    <t>9303f7ec-67ef-4594-8fdd-ce264a6678ef</t>
  </si>
  <si>
    <t>2017-10-25 07:54:11</t>
  </si>
  <si>
    <t>LITOPRESS SA DE CV</t>
  </si>
  <si>
    <t>90096975-917d-4752-aa5e-e1362c8bb8ac</t>
  </si>
  <si>
    <t>2017-10-20 09:12:22</t>
  </si>
  <si>
    <t>publice general</t>
  </si>
  <si>
    <t>d557c1f1-0685-4a6d-996a-30002028f6a0</t>
  </si>
  <si>
    <t>2017-10-16 10:26:40</t>
  </si>
  <si>
    <t>2017-10-16</t>
  </si>
  <si>
    <t>fcda1f6f-b95a-42c5-b3df-4285dc1bafe5</t>
  </si>
  <si>
    <t>2017-10-16 10:25:17</t>
  </si>
  <si>
    <t>a1a77083-393f-4185-8e44-255864f6e811</t>
  </si>
  <si>
    <t>2017-10-13 19:56:48</t>
  </si>
  <si>
    <t>b2984e3f-c83d-4e3f-b8e9-71317b2e3344</t>
  </si>
  <si>
    <t>2017-10-13 10:51:39</t>
  </si>
  <si>
    <t>2017-10-13</t>
  </si>
  <si>
    <t>73681919-399b-4d01-8d56-70545078f61b</t>
  </si>
  <si>
    <t>2017-10-13 10:49:38</t>
  </si>
  <si>
    <t>ASOCIACION DE CONDOMINOS STERLING PLAZA A C</t>
  </si>
  <si>
    <t>262cb2de-2277-4b65-a61a-9e9d1d21989a</t>
  </si>
  <si>
    <t>2017-10-13 10:23:59</t>
  </si>
  <si>
    <t>2175d288-c8df-40fa-a3b0-84c2b2f04e7c</t>
  </si>
  <si>
    <t>2017-10-13 09:49:17</t>
  </si>
  <si>
    <t>99d2f382-2b95-4994-a57f-2e779ffc8371</t>
  </si>
  <si>
    <t>2017-10-13 09:47:54</t>
  </si>
  <si>
    <t>24ec063f-9670-4ce7-9d23-cc8aa55a0c57</t>
  </si>
  <si>
    <t>2017-10-13 09:45:00</t>
  </si>
  <si>
    <t>30757d1d-673b-4a80-aceb-7a7746c8d323</t>
  </si>
  <si>
    <t>2017-10-07 12:07:36</t>
  </si>
  <si>
    <t>19077a7d-b102-4413-b117-28588898ba20</t>
  </si>
  <si>
    <t>2017-10-06 10:55:28</t>
  </si>
  <si>
    <t>2017-10-06</t>
  </si>
  <si>
    <t>0fb68fdb-3e4f-4795-b746-b4672061cb55</t>
  </si>
  <si>
    <t>2017-09-20 13:58:52</t>
  </si>
  <si>
    <t>INMOBILIARIA Y PROMOTORA STERLING SA DE CV</t>
  </si>
  <si>
    <t>0613dd10-30f1-44aa-9cd8-f68399a2e1c5</t>
  </si>
  <si>
    <t>2017-09-18 14:49:32</t>
  </si>
  <si>
    <t>8d0d45a7-2d89-4b38-b70d-bc7f1a845362</t>
  </si>
  <si>
    <t>2017-09-18 14:42:58</t>
  </si>
  <si>
    <t>e835aed9-daa4-4ae5-822b-c7e39ae3f75f</t>
  </si>
  <si>
    <t>2017-09-14 01:38:02</t>
  </si>
  <si>
    <t>2017-09-14</t>
  </si>
  <si>
    <t>PESCADERIA  EL PACIFICO SA DE CV</t>
  </si>
  <si>
    <t>79ff5d66-7bd3-45be-b8ee-cb1de5320ae9</t>
  </si>
  <si>
    <t>2017-09-11 19:37:17</t>
  </si>
  <si>
    <t>2017-10-02</t>
  </si>
  <si>
    <t>9a955c90-4718-4b79-a3e3-224563fe210d</t>
  </si>
  <si>
    <t>2017-09-11 15:25:12</t>
  </si>
  <si>
    <t>2017-09-11</t>
  </si>
  <si>
    <t>19e40d59-b9ad-432c-b3e4-04632f080f56</t>
  </si>
  <si>
    <t>2017-09-11 15:08:37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</si>
</sst>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446</v>
      </c>
      <c r="B3" s="7" t="s">
        <v>10</v>
      </c>
      <c r="C3" s="7">
        <v>8542.76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HYPERLINK("https://www.luxline.com.mx/SanAngel/LuxFacturacion/printPDF.php?pdfFile=53_2017_10_27_446.pdf&amp;type=1")</f>
        <v>0</v>
      </c>
      <c r="I3" t="str">
        <f>HYPERLINK("luxline.com.mx/SanAngel/LuxFacturacion/Facturacion/facturas/timbradas/xml/53_2017_10_27_446.xml")</f>
        <v>0</v>
      </c>
    </row>
    <row r="4" spans="1:9">
      <c r="A4" s="6">
        <v>445</v>
      </c>
      <c r="B4" s="7" t="s">
        <v>15</v>
      </c>
      <c r="C4" s="7">
        <v>3970.68</v>
      </c>
      <c r="D4" s="7" t="s">
        <v>16</v>
      </c>
      <c r="E4" s="7" t="s">
        <v>17</v>
      </c>
      <c r="F4" s="7" t="s">
        <v>13</v>
      </c>
      <c r="G4" s="8" t="s">
        <v>14</v>
      </c>
      <c r="H4" t="str">
        <f>HYPERLINK("https://www.luxline.com.mx/SanAngel/LuxFacturacion/printPDF.php?pdfFile=40_2017_10_26_445.pdf&amp;type=1")</f>
        <v>0</v>
      </c>
      <c r="I4" t="str">
        <f>HYPERLINK("luxline.com.mx/SanAngel/LuxFacturacion/Facturacion/facturas/timbradas/xml/40_2017_10_26_445.xml")</f>
        <v>0</v>
      </c>
    </row>
    <row r="5" spans="1:9">
      <c r="A5" s="6">
        <v>444</v>
      </c>
      <c r="B5" s="7" t="s">
        <v>15</v>
      </c>
      <c r="C5" s="7">
        <v>1.16</v>
      </c>
      <c r="D5" s="7" t="s">
        <v>18</v>
      </c>
      <c r="E5" s="7" t="s">
        <v>19</v>
      </c>
      <c r="F5" s="7" t="s">
        <v>20</v>
      </c>
      <c r="G5" s="8" t="s">
        <v>14</v>
      </c>
      <c r="H5" t="str">
        <f>HYPERLINK("https://www.luxline.com.mx/SanAngel/LuxFacturacion/printPDF.php?pdfFile=40_2017_10_26_444.pdf&amp;type=1")</f>
        <v>0</v>
      </c>
      <c r="I5" t="str">
        <f>HYPERLINK("luxline.com.mx/SanAngel/LuxFacturacion/Facturacion/facturas/timbradas/xml/40_2017_10_26_444.xml")</f>
        <v>0</v>
      </c>
    </row>
    <row r="6" spans="1:9">
      <c r="A6" s="6">
        <v>443</v>
      </c>
      <c r="B6" s="7" t="s">
        <v>15</v>
      </c>
      <c r="C6" s="7">
        <v>1.16</v>
      </c>
      <c r="D6" s="7" t="s">
        <v>21</v>
      </c>
      <c r="E6" s="7" t="s">
        <v>22</v>
      </c>
      <c r="F6" s="7" t="s">
        <v>20</v>
      </c>
      <c r="G6" s="8" t="s">
        <v>14</v>
      </c>
      <c r="H6" t="str">
        <f>HYPERLINK("https://www.luxline.com.mx/SanAngel/LuxFacturacion/printPDF.php?pdfFile=40_2017_10_26_443.pdf&amp;type=1")</f>
        <v>0</v>
      </c>
      <c r="I6" t="str">
        <f>HYPERLINK("luxline.com.mx/SanAngel/LuxFacturacion/Facturacion/facturas/timbradas/xml/40_2017_10_26_443.xml")</f>
        <v>0</v>
      </c>
    </row>
    <row r="7" spans="1:9">
      <c r="A7" s="6">
        <v>442</v>
      </c>
      <c r="B7" s="7" t="s">
        <v>23</v>
      </c>
      <c r="C7" s="7">
        <v>3220.62</v>
      </c>
      <c r="D7" s="7" t="s">
        <v>24</v>
      </c>
      <c r="E7" s="7" t="s">
        <v>25</v>
      </c>
      <c r="F7" s="7" t="s">
        <v>13</v>
      </c>
      <c r="G7" s="8" t="s">
        <v>14</v>
      </c>
      <c r="H7" t="str">
        <f>HYPERLINK("https://www.luxline.com.mx/SanAngel/LuxFacturacion/printPDF.php?pdfFile=65_2017_10_25_442.pdf&amp;type=1")</f>
        <v>0</v>
      </c>
      <c r="I7" t="str">
        <f>HYPERLINK("luxline.com.mx/SanAngel/LuxFacturacion/Facturacion/facturas/timbradas/xml/65_2017_10_25_442.xml")</f>
        <v>0</v>
      </c>
    </row>
    <row r="8" spans="1:9">
      <c r="A8" s="6">
        <v>441</v>
      </c>
      <c r="B8" s="7" t="s">
        <v>10</v>
      </c>
      <c r="C8" s="7">
        <v>19000</v>
      </c>
      <c r="D8" s="7" t="s">
        <v>26</v>
      </c>
      <c r="E8" s="7" t="s">
        <v>27</v>
      </c>
      <c r="F8" s="7" t="s">
        <v>13</v>
      </c>
      <c r="G8" s="8" t="s">
        <v>14</v>
      </c>
      <c r="H8" t="str">
        <f>HYPERLINK("https://www.luxline.com.mx/SanAngel/LuxFacturacion/printPDF.php?pdfFile=53_2017_10_25_441.pdf&amp;type=1")</f>
        <v>0</v>
      </c>
      <c r="I8" t="str">
        <f>HYPERLINK("luxline.com.mx/SanAngel/LuxFacturacion/Facturacion/facturas/timbradas/xml/53_2017_10_25_441.xml")</f>
        <v>0</v>
      </c>
    </row>
    <row r="9" spans="1:9">
      <c r="A9" s="6">
        <v>440</v>
      </c>
      <c r="B9" s="7" t="s">
        <v>28</v>
      </c>
      <c r="C9" s="7">
        <v>2043.92</v>
      </c>
      <c r="D9" s="7" t="s">
        <v>29</v>
      </c>
      <c r="E9" s="7" t="s">
        <v>30</v>
      </c>
      <c r="F9" s="7" t="s">
        <v>13</v>
      </c>
      <c r="G9" s="8" t="s">
        <v>14</v>
      </c>
      <c r="H9" t="str">
        <f>HYPERLINK("https://www.luxline.com.mx/SanAngel/LuxFacturacion/printPDF.php?pdfFile=52_2017_10_20_440.pdf&amp;type=1")</f>
        <v>0</v>
      </c>
      <c r="I9" t="str">
        <f>HYPERLINK("luxline.com.mx/SanAngel/LuxFacturacion/Facturacion/facturas/timbradas/xml/52_2017_10_20_440.xml")</f>
        <v>0</v>
      </c>
    </row>
    <row r="10" spans="1:9">
      <c r="A10" s="6">
        <v>439</v>
      </c>
      <c r="B10" s="7" t="s">
        <v>31</v>
      </c>
      <c r="C10" s="7">
        <v>1.16</v>
      </c>
      <c r="D10" s="7" t="s">
        <v>32</v>
      </c>
      <c r="E10" s="7" t="s">
        <v>33</v>
      </c>
      <c r="F10" s="7" t="s">
        <v>34</v>
      </c>
      <c r="G10" s="8" t="s">
        <v>14</v>
      </c>
      <c r="H10" t="str">
        <f>HYPERLINK("https://www.luxline.com.mx/SanAngel/LuxFacturacion/printPDF.php?pdfFile=30_2017_10_16_439.pdf&amp;type=1")</f>
        <v>0</v>
      </c>
      <c r="I10" t="str">
        <f>HYPERLINK("luxline.com.mx/SanAngel/LuxFacturacion/Facturacion/facturas/timbradas/xml/30_2017_10_16_439.xml")</f>
        <v>0</v>
      </c>
    </row>
    <row r="11" spans="1:9">
      <c r="A11" s="6">
        <v>438</v>
      </c>
      <c r="B11" s="7" t="s">
        <v>31</v>
      </c>
      <c r="C11" s="7">
        <v>1.16</v>
      </c>
      <c r="D11" s="7" t="s">
        <v>35</v>
      </c>
      <c r="E11" s="7" t="s">
        <v>36</v>
      </c>
      <c r="F11" s="7" t="s">
        <v>34</v>
      </c>
      <c r="G11" s="8" t="s">
        <v>14</v>
      </c>
      <c r="H11" t="str">
        <f>HYPERLINK("https://www.luxline.com.mx/SanAngel/LuxFacturacion/printPDF.php?pdfFile=30_2017_10_16_438.pdf&amp;type=1")</f>
        <v>0</v>
      </c>
      <c r="I11" t="str">
        <f>HYPERLINK("luxline.com.mx/SanAngel/LuxFacturacion/Facturacion/facturas/timbradas/xml/30_2017_10_16_438.xml")</f>
        <v>0</v>
      </c>
    </row>
    <row r="12" spans="1:9">
      <c r="A12" s="6">
        <v>437</v>
      </c>
      <c r="B12" s="7" t="s">
        <v>10</v>
      </c>
      <c r="C12" s="7">
        <v>11580</v>
      </c>
      <c r="D12" s="7" t="s">
        <v>37</v>
      </c>
      <c r="E12" s="7" t="s">
        <v>38</v>
      </c>
      <c r="F12" s="7" t="s">
        <v>13</v>
      </c>
      <c r="G12" s="8" t="s">
        <v>14</v>
      </c>
      <c r="H12" t="str">
        <f>HYPERLINK("https://www.luxline.com.mx/SanAngel/LuxFacturacion/printPDF.php?pdfFile=53_2017_10_13_437.pdf&amp;type=1")</f>
        <v>0</v>
      </c>
      <c r="I12" t="str">
        <f>HYPERLINK("luxline.com.mx/SanAngel/LuxFacturacion/Facturacion/facturas/timbradas/xml/53_2017_10_13_437.xml")</f>
        <v>0</v>
      </c>
    </row>
    <row r="13" spans="1:9">
      <c r="A13" s="6">
        <v>436</v>
      </c>
      <c r="B13" s="7" t="s">
        <v>10</v>
      </c>
      <c r="C13" s="7">
        <v>7432.8</v>
      </c>
      <c r="D13" s="7" t="s">
        <v>39</v>
      </c>
      <c r="E13" s="7" t="s">
        <v>40</v>
      </c>
      <c r="F13" s="7" t="s">
        <v>41</v>
      </c>
      <c r="G13" s="8" t="s">
        <v>14</v>
      </c>
      <c r="H13" t="str">
        <f>HYPERLINK("https://www.luxline.com.mx/SanAngel/LuxFacturacion/printPDF.php?pdfFile=53_2017_10_13_436.pdf&amp;type=1")</f>
        <v>0</v>
      </c>
      <c r="I13" t="str">
        <f>HYPERLINK("luxline.com.mx/SanAngel/LuxFacturacion/Facturacion/facturas/timbradas/xml/53_2017_10_13_436.xml")</f>
        <v>0</v>
      </c>
    </row>
    <row r="14" spans="1:9">
      <c r="A14" s="6">
        <v>435</v>
      </c>
      <c r="B14" s="7" t="s">
        <v>10</v>
      </c>
      <c r="C14" s="7">
        <v>3678.16</v>
      </c>
      <c r="D14" s="7" t="s">
        <v>42</v>
      </c>
      <c r="E14" s="7" t="s">
        <v>43</v>
      </c>
      <c r="F14" s="7" t="s">
        <v>41</v>
      </c>
      <c r="G14" s="8" t="s">
        <v>14</v>
      </c>
      <c r="H14" t="str">
        <f>HYPERLINK("https://www.luxline.com.mx/SanAngel/LuxFacturacion/printPDF.php?pdfFile=53_2017_10_13_435.pdf&amp;type=1")</f>
        <v>0</v>
      </c>
      <c r="I14" t="str">
        <f>HYPERLINK("luxline.com.mx/SanAngel/LuxFacturacion/Facturacion/facturas/timbradas/xml/53_2017_10_13_435.xml")</f>
        <v>0</v>
      </c>
    </row>
    <row r="15" spans="1:9">
      <c r="A15" s="6">
        <v>434</v>
      </c>
      <c r="B15" s="7" t="s">
        <v>44</v>
      </c>
      <c r="C15" s="7">
        <v>2371.04</v>
      </c>
      <c r="D15" s="7" t="s">
        <v>45</v>
      </c>
      <c r="E15" s="7" t="s">
        <v>46</v>
      </c>
      <c r="F15" s="7" t="s">
        <v>13</v>
      </c>
      <c r="G15" s="8" t="s">
        <v>14</v>
      </c>
      <c r="H15" t="str">
        <f>HYPERLINK("https://www.luxline.com.mx/SanAngel/LuxFacturacion/printPDF.php?pdfFile=34_2017_10_13_434.pdf&amp;type=1")</f>
        <v>0</v>
      </c>
      <c r="I15" t="str">
        <f>HYPERLINK("luxline.com.mx/SanAngel/LuxFacturacion/Facturacion/facturas/timbradas/xml/34_2017_10_13_434.xml")</f>
        <v>0</v>
      </c>
    </row>
    <row r="16" spans="1:9">
      <c r="A16" s="6">
        <v>433</v>
      </c>
      <c r="B16" s="7" t="s">
        <v>10</v>
      </c>
      <c r="C16" s="7">
        <v>2000</v>
      </c>
      <c r="D16" s="7" t="s">
        <v>47</v>
      </c>
      <c r="E16" s="7" t="s">
        <v>48</v>
      </c>
      <c r="F16" s="7" t="s">
        <v>13</v>
      </c>
      <c r="G16" s="8" t="s">
        <v>14</v>
      </c>
      <c r="H16" t="str">
        <f>HYPERLINK("https://www.luxline.com.mx/SanAngel/LuxFacturacion/printPDF.php?pdfFile=53_2017_10_13_433.pdf&amp;type=1")</f>
        <v>0</v>
      </c>
      <c r="I16" t="str">
        <f>HYPERLINK("luxline.com.mx/SanAngel/LuxFacturacion/Facturacion/facturas/timbradas/xml/53_2017_10_13_433.xml")</f>
        <v>0</v>
      </c>
    </row>
    <row r="17" spans="1:9">
      <c r="A17" s="6">
        <v>432</v>
      </c>
      <c r="B17" s="7" t="s">
        <v>10</v>
      </c>
      <c r="C17" s="7">
        <v>2000</v>
      </c>
      <c r="D17" s="7" t="s">
        <v>49</v>
      </c>
      <c r="E17" s="7" t="s">
        <v>50</v>
      </c>
      <c r="F17" s="7" t="s">
        <v>13</v>
      </c>
      <c r="G17" s="8" t="s">
        <v>14</v>
      </c>
      <c r="H17" t="str">
        <f>HYPERLINK("https://www.luxline.com.mx/SanAngel/LuxFacturacion/printPDF.php?pdfFile=53_2017_10_13_432.pdf&amp;type=1")</f>
        <v>0</v>
      </c>
      <c r="I17" t="str">
        <f>HYPERLINK("luxline.com.mx/SanAngel/LuxFacturacion/Facturacion/facturas/timbradas/xml/53_2017_10_13_432.xml")</f>
        <v>0</v>
      </c>
    </row>
    <row r="18" spans="1:9">
      <c r="A18" s="6">
        <v>431</v>
      </c>
      <c r="B18" s="7" t="s">
        <v>10</v>
      </c>
      <c r="C18" s="7">
        <v>2000</v>
      </c>
      <c r="D18" s="7" t="s">
        <v>51</v>
      </c>
      <c r="E18" s="7" t="s">
        <v>52</v>
      </c>
      <c r="F18" s="7" t="s">
        <v>13</v>
      </c>
      <c r="G18" s="8" t="s">
        <v>14</v>
      </c>
      <c r="H18" t="str">
        <f>HYPERLINK("https://www.luxline.com.mx/SanAngel/LuxFacturacion/printPDF.php?pdfFile=53_2017_10_13_431.pdf&amp;type=1")</f>
        <v>0</v>
      </c>
      <c r="I18" t="str">
        <f>HYPERLINK("luxline.com.mx/SanAngel/LuxFacturacion/Facturacion/facturas/timbradas/xml/53_2017_10_13_431.xml")</f>
        <v>0</v>
      </c>
    </row>
    <row r="19" spans="1:9">
      <c r="A19" s="6">
        <v>430</v>
      </c>
      <c r="B19" s="7" t="s">
        <v>10</v>
      </c>
      <c r="C19" s="7">
        <v>2500</v>
      </c>
      <c r="D19" s="7" t="s">
        <v>53</v>
      </c>
      <c r="E19" s="7" t="s">
        <v>54</v>
      </c>
      <c r="F19" s="7" t="s">
        <v>13</v>
      </c>
      <c r="G19" s="8" t="s">
        <v>14</v>
      </c>
      <c r="H19" t="str">
        <f>HYPERLINK("https://www.luxline.com.mx/SanAngel/LuxFacturacion/printPDF.php?pdfFile=53_2017_10_07_430.pdf&amp;type=1")</f>
        <v>0</v>
      </c>
      <c r="I19" t="str">
        <f>HYPERLINK("luxline.com.mx/SanAngel/LuxFacturacion/Facturacion/facturas/timbradas/xml/53_2017_10_07_430.xml")</f>
        <v>0</v>
      </c>
    </row>
    <row r="20" spans="1:9">
      <c r="A20" s="6">
        <v>429</v>
      </c>
      <c r="B20" s="7" t="s">
        <v>31</v>
      </c>
      <c r="C20" s="7">
        <v>1.16</v>
      </c>
      <c r="D20" s="7" t="s">
        <v>55</v>
      </c>
      <c r="E20" s="7" t="s">
        <v>56</v>
      </c>
      <c r="F20" s="7" t="s">
        <v>57</v>
      </c>
      <c r="G20" s="8" t="s">
        <v>14</v>
      </c>
      <c r="H20" t="str">
        <f>HYPERLINK("https://www.luxline.com.mx/SanAngel/LuxFacturacion/printPDF.php?pdfFile=30_2017_10_06_429.pdf&amp;type=1")</f>
        <v>0</v>
      </c>
      <c r="I20" t="str">
        <f>HYPERLINK("luxline.com.mx/SanAngel/LuxFacturacion/Facturacion/facturas/timbradas/xml/30_2017_10_06_429.xml")</f>
        <v>0</v>
      </c>
    </row>
    <row r="21" spans="1:9">
      <c r="A21" s="6">
        <v>427</v>
      </c>
      <c r="B21" s="7" t="s">
        <v>44</v>
      </c>
      <c r="C21" s="7">
        <v>6089.43</v>
      </c>
      <c r="D21" s="7" t="s">
        <v>58</v>
      </c>
      <c r="E21" s="7" t="s">
        <v>59</v>
      </c>
      <c r="F21" s="7" t="s">
        <v>13</v>
      </c>
      <c r="G21" s="8" t="s">
        <v>14</v>
      </c>
      <c r="H21" t="str">
        <f>HYPERLINK("https://www.luxline.com.mx/SanAngel/LuxFacturacion/printPDF.php?pdfFile=34_2017_09_20_427.pdf&amp;type=1")</f>
        <v>0</v>
      </c>
      <c r="I21" t="str">
        <f>HYPERLINK("luxline.com.mx/SanAngel/LuxFacturacion/Facturacion/facturas/timbradas/xml/34_2017_09_20_427.xml")</f>
        <v>0</v>
      </c>
    </row>
    <row r="22" spans="1:9">
      <c r="A22" s="6">
        <v>426</v>
      </c>
      <c r="B22" s="7" t="s">
        <v>60</v>
      </c>
      <c r="C22" s="7">
        <v>6333.18</v>
      </c>
      <c r="D22" s="7" t="s">
        <v>61</v>
      </c>
      <c r="E22" s="7" t="s">
        <v>62</v>
      </c>
      <c r="F22" s="7" t="s">
        <v>13</v>
      </c>
      <c r="G22" s="8" t="s">
        <v>14</v>
      </c>
      <c r="H22" t="str">
        <f>HYPERLINK("https://www.luxline.com.mx/SanAngel/LuxFacturacion/printPDF.php?pdfFile=48_2017_09_18_426.pdf&amp;type=1")</f>
        <v>0</v>
      </c>
      <c r="I22" t="str">
        <f>HYPERLINK("luxline.com.mx/SanAngel/LuxFacturacion/Facturacion/facturas/timbradas/xml/48_2017_09_18_426.xml")</f>
        <v>0</v>
      </c>
    </row>
    <row r="23" spans="1:9">
      <c r="A23" s="6">
        <v>425</v>
      </c>
      <c r="B23" s="7" t="s">
        <v>60</v>
      </c>
      <c r="C23" s="7">
        <v>8615.51</v>
      </c>
      <c r="D23" s="7" t="s">
        <v>63</v>
      </c>
      <c r="E23" s="7" t="s">
        <v>64</v>
      </c>
      <c r="F23" s="7" t="s">
        <v>13</v>
      </c>
      <c r="G23" s="8" t="s">
        <v>14</v>
      </c>
      <c r="H23" t="str">
        <f>HYPERLINK("https://www.luxline.com.mx/SanAngel/LuxFacturacion/printPDF.php?pdfFile=48_2017_09_18_425.pdf&amp;type=1")</f>
        <v>0</v>
      </c>
      <c r="I23" t="str">
        <f>HYPERLINK("luxline.com.mx/SanAngel/LuxFacturacion/Facturacion/facturas/timbradas/xml/48_2017_09_18_425.xml")</f>
        <v>0</v>
      </c>
    </row>
    <row r="24" spans="1:9">
      <c r="A24" s="6">
        <v>424</v>
      </c>
      <c r="B24" s="7" t="s">
        <v>31</v>
      </c>
      <c r="C24" s="7">
        <v>3.48</v>
      </c>
      <c r="D24" s="7" t="s">
        <v>65</v>
      </c>
      <c r="E24" s="7" t="s">
        <v>66</v>
      </c>
      <c r="F24" s="7" t="s">
        <v>67</v>
      </c>
      <c r="G24" s="8" t="s">
        <v>14</v>
      </c>
      <c r="H24" t="str">
        <f>HYPERLINK("https://www.luxline.com.mx/SanAngel/LuxFacturacion/printPDF.php?pdfFile=30_2017_09_13_424.pdf&amp;type=1")</f>
        <v>0</v>
      </c>
      <c r="I24" t="str">
        <f>HYPERLINK("luxline.com.mx/SanAngel/LuxFacturacion/Facturacion/facturas/timbradas/xml/30_2017_09_13_424.xml")</f>
        <v>0</v>
      </c>
    </row>
    <row r="25" spans="1:9">
      <c r="A25" s="6">
        <v>423</v>
      </c>
      <c r="B25" s="7" t="s">
        <v>68</v>
      </c>
      <c r="C25" s="7">
        <v>17083</v>
      </c>
      <c r="D25" s="7" t="s">
        <v>69</v>
      </c>
      <c r="E25" s="7" t="s">
        <v>70</v>
      </c>
      <c r="F25" s="7" t="s">
        <v>71</v>
      </c>
      <c r="G25" s="8" t="s">
        <v>14</v>
      </c>
      <c r="H25" t="str">
        <f>HYPERLINK("https://www.luxline.com.mx/SanAngel/LuxFacturacion/printPDF.php?pdfFile=64_2017_09_11_423.pdf&amp;type=1")</f>
        <v>0</v>
      </c>
      <c r="I25" t="str">
        <f>HYPERLINK("luxline.com.mx/SanAngel/LuxFacturacion/Facturacion/facturas/timbradas/xml/64_2017_09_11_423.xml")</f>
        <v>0</v>
      </c>
    </row>
    <row r="26" spans="1:9">
      <c r="A26" s="6">
        <v>422</v>
      </c>
      <c r="B26" s="7" t="s">
        <v>68</v>
      </c>
      <c r="C26" s="7">
        <v>13215.9</v>
      </c>
      <c r="D26" s="7" t="s">
        <v>72</v>
      </c>
      <c r="E26" s="7" t="s">
        <v>73</v>
      </c>
      <c r="F26" s="7" t="s">
        <v>74</v>
      </c>
      <c r="G26" s="8" t="s">
        <v>14</v>
      </c>
      <c r="H26" t="str">
        <f>HYPERLINK("https://www.luxline.com.mx/SanAngel/LuxFacturacion/printPDF.php?pdfFile=64_2017_09_11_422.pdf&amp;type=1")</f>
        <v>0</v>
      </c>
      <c r="I26" t="str">
        <f>HYPERLINK("luxline.com.mx/SanAngel/LuxFacturacion/Facturacion/facturas/timbradas/xml/64_2017_09_11_422.xml")</f>
        <v>0</v>
      </c>
    </row>
    <row r="27" spans="1:9">
      <c r="A27" s="6">
        <v>421</v>
      </c>
      <c r="B27" s="7" t="s">
        <v>31</v>
      </c>
      <c r="C27" s="7">
        <v>1.16</v>
      </c>
      <c r="D27" s="7" t="s">
        <v>75</v>
      </c>
      <c r="E27" s="7" t="s">
        <v>76</v>
      </c>
      <c r="F27" s="7" t="s">
        <v>67</v>
      </c>
      <c r="G27" s="8" t="s">
        <v>14</v>
      </c>
      <c r="H27" t="str">
        <f>HYPERLINK("https://www.luxline.com.mx/SanAngel/LuxFacturacion/printPDF.php?pdfFile=30_2017_09_11_421.pdf&amp;type=1")</f>
        <v>0</v>
      </c>
      <c r="I27" t="str">
        <f>HYPERLINK("luxline.com.mx/SanAngel/LuxFacturacion/Facturacion/facturas/timbradas/xml/30_2017_09_11_421.xml")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2017-10-28T03:52:37+01:00</dcterms:created>
  <dcterms:modified xsi:type="dcterms:W3CDTF">2017-10-28T03:52:37+01:00</dcterms:modified>
  <dc:title>Facturas</dc:title>
  <dc:description>Lista de Facturas</dc:description>
  <dc:subject>Facturas</dc:subject>
  <cp:keywords>LDF</cp:keywords>
  <cp:category>Facturacion</cp:category>
</cp:coreProperties>
</file>