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<sst xmlns="http://schemas.openxmlformats.org/spreadsheetml/2006/main" uniqueCount="75">
  <si>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LuxLine Facturación Electrónica</t>
  </si>
  <si>
    <t>Folio Impreso</t>
  </si>
  <si>
    <t>Nombre del Cliente</t>
  </si>
  <si>
    <t>Monto</t>
  </si>
  <si>
    <t>UUID</t>
  </si>
  <si>
    <t>Fecha de Timbrado</t>
  </si>
  <si>
    <t>Fecha de Cancelación</t>
  </si>
  <si>
    <t>Tipo de Factura</t>
  </si>
  <si>
    <t>Ver PDF</t>
  </si>
  <si>
    <t>Ver XML</t>
  </si>
  <si>
    <t>PUBLICO EN GENERAL</t>
  </si>
  <si>
    <t>5308a233-a766-4e16-9e29-dc7734805e21</t>
  </si>
  <si>
    <t>2017-11-15 16:45:14</t>
  </si>
  <si>
    <t>2017-11-15</t>
  </si>
  <si>
    <t>productos</t>
  </si>
  <si>
    <t>NOTARIA Y CORREDURIA GDL</t>
  </si>
  <si>
    <t>72c5d6cd-3258-4c22-a3b3-02d181313e34</t>
  </si>
  <si>
    <t>2017-11-14 19:08:55</t>
  </si>
  <si>
    <t>2017-11-14</t>
  </si>
  <si>
    <t>LITOPRESS SA DE CV</t>
  </si>
  <si>
    <t>f6d02d27-9013-4822-a50c-f242aa306de1</t>
  </si>
  <si>
    <t>2017-11-13 18:38:37</t>
  </si>
  <si>
    <t>COAST ALUMINUM S. DE R.L DE C.V</t>
  </si>
  <si>
    <t>16b4fbb7-7398-4aaa-87da-3384968c9c64</t>
  </si>
  <si>
    <t>2017-11-13 15:47:34</t>
  </si>
  <si>
    <t>59f98837-c798-4988-9d6b-3abd300717bf</t>
  </si>
  <si>
    <t>2017-11-12 19:59:00</t>
  </si>
  <si>
    <t>2017-11-12</t>
  </si>
  <si>
    <t>a46646ca-8c1a-43e9-98e8-5921c6b694c8</t>
  </si>
  <si>
    <t>2017-11-12 17:03:29</t>
  </si>
  <si>
    <t>dddad1f7-0720-4c0d-83f0-7dac4e718922</t>
  </si>
  <si>
    <t>2017-11-12 16:46:36</t>
  </si>
  <si>
    <t>cad2a8ac-e94e-48aa-94bc-36351b007220</t>
  </si>
  <si>
    <t>2017-11-03 10:10:46</t>
  </si>
  <si>
    <t>2017-11-07</t>
  </si>
  <si>
    <t>GRUPO INMOBILIARIO GH</t>
  </si>
  <si>
    <t>1ae9e759-a7ec-42ce-ab9c-032aab894f6a</t>
  </si>
  <si>
    <t>2017-11-03 09:59:05</t>
  </si>
  <si>
    <t>0ed315c1-ab54-4a03-a4c1-2575b23cebc4</t>
  </si>
  <si>
    <t>2017-10-31 11:11:14</t>
  </si>
  <si>
    <t>8d0e6036-9bd7-4360-93b5-ed4a39c4ce57</t>
  </si>
  <si>
    <t>2017-10-27 07:41:54</t>
  </si>
  <si>
    <t>c101653e-01fd-4db7-94ce-d9fe962caa04</t>
  </si>
  <si>
    <t>2017-10-26 20:43:36</t>
  </si>
  <si>
    <t>2a45e58d-d129-4037-9a65-7e881a8dc217</t>
  </si>
  <si>
    <t>2017-10-26 20:35:33</t>
  </si>
  <si>
    <t>2017-10-26</t>
  </si>
  <si>
    <t>d442e14b-0c81-4cb6-ae19-c755e837be6a</t>
  </si>
  <si>
    <t>2017-10-26 20:25:25</t>
  </si>
  <si>
    <t>YVAL SA</t>
  </si>
  <si>
    <t>e470c206-189e-4416-9fbe-5e1b5a695c1f</t>
  </si>
  <si>
    <t>2017-10-25 08:18:50</t>
  </si>
  <si>
    <t>9303f7ec-67ef-4594-8fdd-ce264a6678ef</t>
  </si>
  <si>
    <t>2017-10-25 07:54:11</t>
  </si>
  <si>
    <t>90096975-917d-4752-aa5e-e1362c8bb8ac</t>
  </si>
  <si>
    <t>2017-10-20 09:12:22</t>
  </si>
  <si>
    <t>d557c1f1-0685-4a6d-996a-30002028f6a0</t>
  </si>
  <si>
    <t>2017-10-16 10:26:40</t>
  </si>
  <si>
    <t>2017-10-16</t>
  </si>
  <si>
    <t>fcda1f6f-b95a-42c5-b3df-4285dc1bafe5</t>
  </si>
  <si>
    <t>2017-10-16 10:25:17</t>
  </si>
  <si>
    <t>a1a77083-393f-4185-8e44-255864f6e811</t>
  </si>
  <si>
    <t>2017-10-13 19:56:48</t>
  </si>
  <si>
    <t>b2984e3f-c83d-4e3f-b8e9-71317b2e3344</t>
  </si>
  <si>
    <t>2017-10-13 10:51:39</t>
  </si>
  <si>
    <t>2017-10-13</t>
  </si>
  <si>
    <t>73681919-399b-4d01-8d56-70545078f61b</t>
  </si>
  <si>
    <t>2017-10-13 10:49:38</t>
  </si>
  <si>
    <t>ASOCIACION DE CONDOMINOS STERLING PLAZA A C</t>
  </si>
  <si>
    <t>262cb2de-2277-4b65-a61a-9e9d1d21989a</t>
  </si>
  <si>
    <t>2017-10-13 10:23:59</t>
  </si>
  <si>
    <t>2175d288-c8df-40fa-a3b0-84c2b2f04e7c</t>
  </si>
  <si>
    <t>2017-10-13 09:49:17</t>
  </si>
  <si>
    <t>99d2f382-2b95-4994-a57f-2e779ffc8371</t>
  </si>
  <si>
    <t>2017-10-13 09:47:54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</si>
</sst>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67e22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1" workbookViewId="0" showGridLines="true" showRowColHeaders="1">
      <selection activeCell="G27" sqref="G27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41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>
      <c r="A3" s="6">
        <v>463</v>
      </c>
      <c r="B3" s="7" t="s">
        <v>10</v>
      </c>
      <c r="C3" s="7">
        <v>2004.48</v>
      </c>
      <c r="D3" s="7" t="s">
        <v>11</v>
      </c>
      <c r="E3" s="7" t="s">
        <v>12</v>
      </c>
      <c r="F3" s="7" t="s">
        <v>13</v>
      </c>
      <c r="G3" s="8" t="s">
        <v>14</v>
      </c>
      <c r="H3" t="str">
        <f>HYPERLINK("https://www.luxline.com.mx/SanAngel/LuxFacturacion/printPDF.php?pdfFile=30_2017_11_15_463.pdf&amp;type=1")</f>
        <v>0</v>
      </c>
      <c r="I3" t="str">
        <f>HYPERLINK("luxline.com.mx/SanAngel/LuxFacturacion/Facturacion/facturas/timbradas/xml/30_2017_11_15_463.xml")</f>
        <v>0</v>
      </c>
    </row>
    <row r="4" spans="1:9">
      <c r="A4" s="6">
        <v>462</v>
      </c>
      <c r="B4" s="7" t="s">
        <v>15</v>
      </c>
      <c r="C4" s="7">
        <v>1.16</v>
      </c>
      <c r="D4" s="7" t="s">
        <v>16</v>
      </c>
      <c r="E4" s="7" t="s">
        <v>17</v>
      </c>
      <c r="F4" s="7" t="s">
        <v>18</v>
      </c>
      <c r="G4" s="8" t="s">
        <v>14</v>
      </c>
      <c r="H4" t="str">
        <f>HYPERLINK("https://www.luxline.com.mx/SanAngel/LuxFacturacion/printPDF.php?pdfFile=53_2017_11_14_462.pdf&amp;type=1")</f>
        <v>0</v>
      </c>
      <c r="I4" t="str">
        <f>HYPERLINK("luxline.com.mx/SanAngel/LuxFacturacion/Facturacion/facturas/timbradas/xml/53_2017_11_14_462.xml")</f>
        <v>0</v>
      </c>
    </row>
    <row r="5" spans="1:9">
      <c r="A5" s="6">
        <v>461</v>
      </c>
      <c r="B5" s="7" t="s">
        <v>19</v>
      </c>
      <c r="C5" s="7">
        <v>7199.42</v>
      </c>
      <c r="D5" s="7" t="s">
        <v>20</v>
      </c>
      <c r="E5" s="7" t="s">
        <v>21</v>
      </c>
      <c r="F5" s="7"/>
      <c r="G5" s="8" t="s">
        <v>14</v>
      </c>
      <c r="H5" t="str">
        <f>HYPERLINK("https://www.luxline.com.mx/SanAngel/LuxFacturacion/printPDF.php?pdfFile=52_2017_11_13_461.pdf&amp;type=1")</f>
        <v>0</v>
      </c>
      <c r="I5" t="str">
        <f>HYPERLINK("luxline.com.mx/SanAngel/LuxFacturacion/Facturacion/facturas/timbradas/xml/52_2017_11_13_461.xml")</f>
        <v>0</v>
      </c>
    </row>
    <row r="6" spans="1:9">
      <c r="A6" s="6">
        <v>460</v>
      </c>
      <c r="B6" s="7" t="s">
        <v>22</v>
      </c>
      <c r="C6" s="7">
        <v>1160</v>
      </c>
      <c r="D6" s="7" t="s">
        <v>23</v>
      </c>
      <c r="E6" s="7" t="s">
        <v>24</v>
      </c>
      <c r="F6" s="7"/>
      <c r="G6" s="8" t="s">
        <v>14</v>
      </c>
      <c r="H6" t="str">
        <f>HYPERLINK("https://www.luxline.com.mx/SanAngel/LuxFacturacion/printPDF.php?pdfFile=40_2017_11_13_460.pdf&amp;type=1")</f>
        <v>0</v>
      </c>
      <c r="I6" t="str">
        <f>HYPERLINK("luxline.com.mx/SanAngel/LuxFacturacion/Facturacion/facturas/timbradas/xml/40_2017_11_13_460.xml")</f>
        <v>0</v>
      </c>
    </row>
    <row r="7" spans="1:9">
      <c r="A7" s="6">
        <v>459</v>
      </c>
      <c r="B7" s="7" t="s">
        <v>10</v>
      </c>
      <c r="C7" s="7">
        <v>167.04</v>
      </c>
      <c r="D7" s="7" t="s">
        <v>25</v>
      </c>
      <c r="E7" s="7" t="s">
        <v>26</v>
      </c>
      <c r="F7" s="7" t="s">
        <v>27</v>
      </c>
      <c r="G7" s="8" t="s">
        <v>14</v>
      </c>
      <c r="H7" t="str">
        <f>HYPERLINK("https://www.luxline.com.mx/SanAngel/LuxFacturacion/printPDF.php?pdfFile=30_2017_11_12_459.pdf&amp;type=1")</f>
        <v>0</v>
      </c>
      <c r="I7" t="str">
        <f>HYPERLINK("luxline.com.mx/SanAngel/LuxFacturacion/Facturacion/facturas/timbradas/xml/30_2017_11_12_459.xml")</f>
        <v>0</v>
      </c>
    </row>
    <row r="8" spans="1:9">
      <c r="A8" s="6">
        <v>455</v>
      </c>
      <c r="B8" s="7" t="s">
        <v>10</v>
      </c>
      <c r="C8" s="7">
        <v>1.16</v>
      </c>
      <c r="D8" s="7" t="s">
        <v>28</v>
      </c>
      <c r="E8" s="7" t="s">
        <v>29</v>
      </c>
      <c r="F8" s="7" t="s">
        <v>27</v>
      </c>
      <c r="G8" s="8" t="s">
        <v>14</v>
      </c>
      <c r="H8" t="str">
        <f>HYPERLINK("https://www.luxline.com.mx/SanAngel/LuxFacturacion/printPDF.php?pdfFile=30_2017_11_12_455.pdf&amp;type=1")</f>
        <v>0</v>
      </c>
      <c r="I8" t="str">
        <f>HYPERLINK("luxline.com.mx/SanAngel/LuxFacturacion/Facturacion/facturas/timbradas/xml/30_2017_11_12_455.xml")</f>
        <v>0</v>
      </c>
    </row>
    <row r="9" spans="1:9">
      <c r="A9" s="6">
        <v>450</v>
      </c>
      <c r="B9" s="7" t="s">
        <v>10</v>
      </c>
      <c r="C9" s="7">
        <v>1.16</v>
      </c>
      <c r="D9" s="7" t="s">
        <v>30</v>
      </c>
      <c r="E9" s="7" t="s">
        <v>31</v>
      </c>
      <c r="F9" s="7" t="s">
        <v>27</v>
      </c>
      <c r="G9" s="8" t="s">
        <v>14</v>
      </c>
      <c r="H9" t="str">
        <f>HYPERLINK("https://www.luxline.com.mx/SanAngel/LuxFacturacion/printPDF.php?pdfFile=30_2017_11_12_450.pdf&amp;type=1")</f>
        <v>0</v>
      </c>
      <c r="I9" t="str">
        <f>HYPERLINK("luxline.com.mx/SanAngel/LuxFacturacion/Facturacion/facturas/timbradas/xml/30_2017_11_12_450.xml")</f>
        <v>0</v>
      </c>
    </row>
    <row r="10" spans="1:9">
      <c r="A10" s="6">
        <v>449</v>
      </c>
      <c r="B10" s="7" t="s">
        <v>15</v>
      </c>
      <c r="C10" s="7">
        <v>13929.3</v>
      </c>
      <c r="D10" s="7" t="s">
        <v>32</v>
      </c>
      <c r="E10" s="7" t="s">
        <v>33</v>
      </c>
      <c r="F10" s="7" t="s">
        <v>34</v>
      </c>
      <c r="G10" s="8" t="s">
        <v>14</v>
      </c>
      <c r="H10" t="str">
        <f>HYPERLINK("https://www.luxline.com.mx/SanAngel/LuxFacturacion/printPDF.php?pdfFile=53_2017_11_03_449.pdf&amp;type=1")</f>
        <v>0</v>
      </c>
      <c r="I10" t="str">
        <f>HYPERLINK("luxline.com.mx/SanAngel/LuxFacturacion/Facturacion/facturas/timbradas/xml/53_2017_11_03_449.xml")</f>
        <v>0</v>
      </c>
    </row>
    <row r="11" spans="1:9">
      <c r="A11" s="6">
        <v>448</v>
      </c>
      <c r="B11" s="7" t="s">
        <v>35</v>
      </c>
      <c r="C11" s="7">
        <v>5800</v>
      </c>
      <c r="D11" s="7" t="s">
        <v>36</v>
      </c>
      <c r="E11" s="7" t="s">
        <v>37</v>
      </c>
      <c r="F11" s="7"/>
      <c r="G11" s="8" t="s">
        <v>14</v>
      </c>
      <c r="H11" t="str">
        <f>HYPERLINK("https://www.luxline.com.mx/SanAngel/LuxFacturacion/printPDF.php?pdfFile=32_2017_11_03_448.pdf&amp;type=1")</f>
        <v>0</v>
      </c>
      <c r="I11" t="str">
        <f>HYPERLINK("luxline.com.mx/SanAngel/LuxFacturacion/Facturacion/facturas/timbradas/xml/32_2017_11_03_448.xml")</f>
        <v>0</v>
      </c>
    </row>
    <row r="12" spans="1:9">
      <c r="A12" s="6">
        <v>447</v>
      </c>
      <c r="B12" s="7" t="s">
        <v>22</v>
      </c>
      <c r="C12" s="7">
        <v>2180.74</v>
      </c>
      <c r="D12" s="7" t="s">
        <v>38</v>
      </c>
      <c r="E12" s="7" t="s">
        <v>39</v>
      </c>
      <c r="F12" s="7"/>
      <c r="G12" s="8" t="s">
        <v>14</v>
      </c>
      <c r="H12" t="str">
        <f>HYPERLINK("https://www.luxline.com.mx/SanAngel/LuxFacturacion/printPDF.php?pdfFile=40_2017_10_31_447.pdf&amp;type=1")</f>
        <v>0</v>
      </c>
      <c r="I12" t="str">
        <f>HYPERLINK("luxline.com.mx/SanAngel/LuxFacturacion/Facturacion/facturas/timbradas/xml/40_2017_10_31_447.xml")</f>
        <v>0</v>
      </c>
    </row>
    <row r="13" spans="1:9">
      <c r="A13" s="6">
        <v>446</v>
      </c>
      <c r="B13" s="7" t="s">
        <v>15</v>
      </c>
      <c r="C13" s="7">
        <v>8542.76</v>
      </c>
      <c r="D13" s="7" t="s">
        <v>40</v>
      </c>
      <c r="E13" s="7" t="s">
        <v>41</v>
      </c>
      <c r="F13" s="7"/>
      <c r="G13" s="8" t="s">
        <v>14</v>
      </c>
      <c r="H13" t="str">
        <f>HYPERLINK("https://www.luxline.com.mx/SanAngel/LuxFacturacion/printPDF.php?pdfFile=53_2017_10_27_446.pdf&amp;type=1")</f>
        <v>0</v>
      </c>
      <c r="I13" t="str">
        <f>HYPERLINK("luxline.com.mx/SanAngel/LuxFacturacion/Facturacion/facturas/timbradas/xml/53_2017_10_27_446.xml")</f>
        <v>0</v>
      </c>
    </row>
    <row r="14" spans="1:9">
      <c r="A14" s="6">
        <v>445</v>
      </c>
      <c r="B14" s="7" t="s">
        <v>22</v>
      </c>
      <c r="C14" s="7">
        <v>3970.68</v>
      </c>
      <c r="D14" s="7" t="s">
        <v>42</v>
      </c>
      <c r="E14" s="7" t="s">
        <v>43</v>
      </c>
      <c r="F14" s="7"/>
      <c r="G14" s="8" t="s">
        <v>14</v>
      </c>
      <c r="H14" t="str">
        <f>HYPERLINK("https://www.luxline.com.mx/SanAngel/LuxFacturacion/printPDF.php?pdfFile=40_2017_10_26_445.pdf&amp;type=1")</f>
        <v>0</v>
      </c>
      <c r="I14" t="str">
        <f>HYPERLINK("luxline.com.mx/SanAngel/LuxFacturacion/Facturacion/facturas/timbradas/xml/40_2017_10_26_445.xml")</f>
        <v>0</v>
      </c>
    </row>
    <row r="15" spans="1:9">
      <c r="A15" s="6">
        <v>444</v>
      </c>
      <c r="B15" s="7" t="s">
        <v>22</v>
      </c>
      <c r="C15" s="7">
        <v>1.16</v>
      </c>
      <c r="D15" s="7" t="s">
        <v>44</v>
      </c>
      <c r="E15" s="7" t="s">
        <v>45</v>
      </c>
      <c r="F15" s="7" t="s">
        <v>46</v>
      </c>
      <c r="G15" s="8" t="s">
        <v>14</v>
      </c>
      <c r="H15" t="str">
        <f>HYPERLINK("https://www.luxline.com.mx/SanAngel/LuxFacturacion/printPDF.php?pdfFile=40_2017_10_26_444.pdf&amp;type=1")</f>
        <v>0</v>
      </c>
      <c r="I15" t="str">
        <f>HYPERLINK("luxline.com.mx/SanAngel/LuxFacturacion/Facturacion/facturas/timbradas/xml/40_2017_10_26_444.xml")</f>
        <v>0</v>
      </c>
    </row>
    <row r="16" spans="1:9">
      <c r="A16" s="6">
        <v>443</v>
      </c>
      <c r="B16" s="7" t="s">
        <v>22</v>
      </c>
      <c r="C16" s="7">
        <v>1.16</v>
      </c>
      <c r="D16" s="7" t="s">
        <v>47</v>
      </c>
      <c r="E16" s="7" t="s">
        <v>48</v>
      </c>
      <c r="F16" s="7" t="s">
        <v>46</v>
      </c>
      <c r="G16" s="8" t="s">
        <v>14</v>
      </c>
      <c r="H16" t="str">
        <f>HYPERLINK("https://www.luxline.com.mx/SanAngel/LuxFacturacion/printPDF.php?pdfFile=40_2017_10_26_443.pdf&amp;type=1")</f>
        <v>0</v>
      </c>
      <c r="I16" t="str">
        <f>HYPERLINK("luxline.com.mx/SanAngel/LuxFacturacion/Facturacion/facturas/timbradas/xml/40_2017_10_26_443.xml")</f>
        <v>0</v>
      </c>
    </row>
    <row r="17" spans="1:9">
      <c r="A17" s="6">
        <v>442</v>
      </c>
      <c r="B17" s="7" t="s">
        <v>49</v>
      </c>
      <c r="C17" s="7">
        <v>3220.62</v>
      </c>
      <c r="D17" s="7" t="s">
        <v>50</v>
      </c>
      <c r="E17" s="7" t="s">
        <v>51</v>
      </c>
      <c r="F17" s="7"/>
      <c r="G17" s="8" t="s">
        <v>14</v>
      </c>
      <c r="H17" t="str">
        <f>HYPERLINK("https://www.luxline.com.mx/SanAngel/LuxFacturacion/printPDF.php?pdfFile=65_2017_10_25_442.pdf&amp;type=1")</f>
        <v>0</v>
      </c>
      <c r="I17" t="str">
        <f>HYPERLINK("luxline.com.mx/SanAngel/LuxFacturacion/Facturacion/facturas/timbradas/xml/65_2017_10_25_442.xml")</f>
        <v>0</v>
      </c>
    </row>
    <row r="18" spans="1:9">
      <c r="A18" s="6">
        <v>441</v>
      </c>
      <c r="B18" s="7" t="s">
        <v>15</v>
      </c>
      <c r="C18" s="7">
        <v>19000</v>
      </c>
      <c r="D18" s="7" t="s">
        <v>52</v>
      </c>
      <c r="E18" s="7" t="s">
        <v>53</v>
      </c>
      <c r="F18" s="7"/>
      <c r="G18" s="8" t="s">
        <v>14</v>
      </c>
      <c r="H18" t="str">
        <f>HYPERLINK("https://www.luxline.com.mx/SanAngel/LuxFacturacion/printPDF.php?pdfFile=53_2017_10_25_441.pdf&amp;type=1")</f>
        <v>0</v>
      </c>
      <c r="I18" t="str">
        <f>HYPERLINK("luxline.com.mx/SanAngel/LuxFacturacion/Facturacion/facturas/timbradas/xml/53_2017_10_25_441.xml")</f>
        <v>0</v>
      </c>
    </row>
    <row r="19" spans="1:9">
      <c r="A19" s="6">
        <v>440</v>
      </c>
      <c r="B19" s="7" t="s">
        <v>19</v>
      </c>
      <c r="C19" s="7">
        <v>2043.92</v>
      </c>
      <c r="D19" s="7" t="s">
        <v>54</v>
      </c>
      <c r="E19" s="7" t="s">
        <v>55</v>
      </c>
      <c r="F19" s="7"/>
      <c r="G19" s="8" t="s">
        <v>14</v>
      </c>
      <c r="H19" t="str">
        <f>HYPERLINK("https://www.luxline.com.mx/SanAngel/LuxFacturacion/printPDF.php?pdfFile=52_2017_10_20_440.pdf&amp;type=1")</f>
        <v>0</v>
      </c>
      <c r="I19" t="str">
        <f>HYPERLINK("luxline.com.mx/SanAngel/LuxFacturacion/Facturacion/facturas/timbradas/xml/52_2017_10_20_440.xml")</f>
        <v>0</v>
      </c>
    </row>
    <row r="20" spans="1:9">
      <c r="A20" s="6">
        <v>439</v>
      </c>
      <c r="B20" s="7" t="s">
        <v>10</v>
      </c>
      <c r="C20" s="7">
        <v>1.16</v>
      </c>
      <c r="D20" s="7" t="s">
        <v>56</v>
      </c>
      <c r="E20" s="7" t="s">
        <v>57</v>
      </c>
      <c r="F20" s="7" t="s">
        <v>58</v>
      </c>
      <c r="G20" s="8" t="s">
        <v>14</v>
      </c>
      <c r="H20" t="str">
        <f>HYPERLINK("https://www.luxline.com.mx/SanAngel/LuxFacturacion/printPDF.php?pdfFile=30_2017_10_16_439.pdf&amp;type=1")</f>
        <v>0</v>
      </c>
      <c r="I20" t="str">
        <f>HYPERLINK("luxline.com.mx/SanAngel/LuxFacturacion/Facturacion/facturas/timbradas/xml/30_2017_10_16_439.xml")</f>
        <v>0</v>
      </c>
    </row>
    <row r="21" spans="1:9">
      <c r="A21" s="6">
        <v>438</v>
      </c>
      <c r="B21" s="7" t="s">
        <v>10</v>
      </c>
      <c r="C21" s="7">
        <v>1.16</v>
      </c>
      <c r="D21" s="7" t="s">
        <v>59</v>
      </c>
      <c r="E21" s="7" t="s">
        <v>60</v>
      </c>
      <c r="F21" s="7" t="s">
        <v>58</v>
      </c>
      <c r="G21" s="8" t="s">
        <v>14</v>
      </c>
      <c r="H21" t="str">
        <f>HYPERLINK("https://www.luxline.com.mx/SanAngel/LuxFacturacion/printPDF.php?pdfFile=30_2017_10_16_438.pdf&amp;type=1")</f>
        <v>0</v>
      </c>
      <c r="I21" t="str">
        <f>HYPERLINK("luxline.com.mx/SanAngel/LuxFacturacion/Facturacion/facturas/timbradas/xml/30_2017_10_16_438.xml")</f>
        <v>0</v>
      </c>
    </row>
    <row r="22" spans="1:9">
      <c r="A22" s="6">
        <v>437</v>
      </c>
      <c r="B22" s="7" t="s">
        <v>15</v>
      </c>
      <c r="C22" s="7">
        <v>11580</v>
      </c>
      <c r="D22" s="7" t="s">
        <v>61</v>
      </c>
      <c r="E22" s="7" t="s">
        <v>62</v>
      </c>
      <c r="F22" s="7"/>
      <c r="G22" s="8" t="s">
        <v>14</v>
      </c>
      <c r="H22" t="str">
        <f>HYPERLINK("https://www.luxline.com.mx/SanAngel/LuxFacturacion/printPDF.php?pdfFile=53_2017_10_13_437.pdf&amp;type=1")</f>
        <v>0</v>
      </c>
      <c r="I22" t="str">
        <f>HYPERLINK("luxline.com.mx/SanAngel/LuxFacturacion/Facturacion/facturas/timbradas/xml/53_2017_10_13_437.xml")</f>
        <v>0</v>
      </c>
    </row>
    <row r="23" spans="1:9">
      <c r="A23" s="6">
        <v>436</v>
      </c>
      <c r="B23" s="7" t="s">
        <v>15</v>
      </c>
      <c r="C23" s="7">
        <v>7432.8</v>
      </c>
      <c r="D23" s="7" t="s">
        <v>63</v>
      </c>
      <c r="E23" s="7" t="s">
        <v>64</v>
      </c>
      <c r="F23" s="7" t="s">
        <v>65</v>
      </c>
      <c r="G23" s="8" t="s">
        <v>14</v>
      </c>
      <c r="H23" t="str">
        <f>HYPERLINK("https://www.luxline.com.mx/SanAngel/LuxFacturacion/printPDF.php?pdfFile=53_2017_10_13_436.pdf&amp;type=1")</f>
        <v>0</v>
      </c>
      <c r="I23" t="str">
        <f>HYPERLINK("luxline.com.mx/SanAngel/LuxFacturacion/Facturacion/facturas/timbradas/xml/53_2017_10_13_436.xml")</f>
        <v>0</v>
      </c>
    </row>
    <row r="24" spans="1:9">
      <c r="A24" s="6">
        <v>435</v>
      </c>
      <c r="B24" s="7" t="s">
        <v>15</v>
      </c>
      <c r="C24" s="7">
        <v>3678.16</v>
      </c>
      <c r="D24" s="7" t="s">
        <v>66</v>
      </c>
      <c r="E24" s="7" t="s">
        <v>67</v>
      </c>
      <c r="F24" s="7" t="s">
        <v>65</v>
      </c>
      <c r="G24" s="8" t="s">
        <v>14</v>
      </c>
      <c r="H24" t="str">
        <f>HYPERLINK("https://www.luxline.com.mx/SanAngel/LuxFacturacion/printPDF.php?pdfFile=53_2017_10_13_435.pdf&amp;type=1")</f>
        <v>0</v>
      </c>
      <c r="I24" t="str">
        <f>HYPERLINK("luxline.com.mx/SanAngel/LuxFacturacion/Facturacion/facturas/timbradas/xml/53_2017_10_13_435.xml")</f>
        <v>0</v>
      </c>
    </row>
    <row r="25" spans="1:9">
      <c r="A25" s="6">
        <v>434</v>
      </c>
      <c r="B25" s="7" t="s">
        <v>68</v>
      </c>
      <c r="C25" s="7">
        <v>2371.04</v>
      </c>
      <c r="D25" s="7" t="s">
        <v>69</v>
      </c>
      <c r="E25" s="7" t="s">
        <v>70</v>
      </c>
      <c r="F25" s="7"/>
      <c r="G25" s="8" t="s">
        <v>14</v>
      </c>
      <c r="H25" t="str">
        <f>HYPERLINK("https://www.luxline.com.mx/SanAngel/LuxFacturacion/printPDF.php?pdfFile=34_2017_10_13_434.pdf&amp;type=1")</f>
        <v>0</v>
      </c>
      <c r="I25" t="str">
        <f>HYPERLINK("luxline.com.mx/SanAngel/LuxFacturacion/Facturacion/facturas/timbradas/xml/34_2017_10_13_434.xml")</f>
        <v>0</v>
      </c>
    </row>
    <row r="26" spans="1:9">
      <c r="A26" s="6">
        <v>433</v>
      </c>
      <c r="B26" s="7" t="s">
        <v>15</v>
      </c>
      <c r="C26" s="7">
        <v>2000</v>
      </c>
      <c r="D26" s="7" t="s">
        <v>71</v>
      </c>
      <c r="E26" s="7" t="s">
        <v>72</v>
      </c>
      <c r="F26" s="7"/>
      <c r="G26" s="8" t="s">
        <v>14</v>
      </c>
      <c r="H26" t="str">
        <f>HYPERLINK("https://www.luxline.com.mx/SanAngel/LuxFacturacion/printPDF.php?pdfFile=53_2017_10_13_433.pdf&amp;type=1")</f>
        <v>0</v>
      </c>
      <c r="I26" t="str">
        <f>HYPERLINK("luxline.com.mx/SanAngel/LuxFacturacion/Facturacion/facturas/timbradas/xml/53_2017_10_13_433.xml")</f>
        <v>0</v>
      </c>
    </row>
    <row r="27" spans="1:9">
      <c r="A27" s="6">
        <v>432</v>
      </c>
      <c r="B27" s="7" t="s">
        <v>15</v>
      </c>
      <c r="C27" s="7">
        <v>2000</v>
      </c>
      <c r="D27" s="7" t="s">
        <v>73</v>
      </c>
      <c r="E27" s="7" t="s">
        <v>74</v>
      </c>
      <c r="F27" s="7"/>
      <c r="G27" s="8" t="s">
        <v>14</v>
      </c>
      <c r="H27" t="str">
        <f>HYPERLINK("https://www.luxline.com.mx/SanAngel/LuxFacturacion/printPDF.php?pdfFile=53_2017_10_13_432.pdf&amp;type=1")</f>
        <v>0</v>
      </c>
      <c r="I27" t="str">
        <f>HYPERLINK("luxline.com.mx/SanAngel/LuxFacturacion/Facturacion/facturas/timbradas/xml/53_2017_10_13_432.xml")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LuxFacturacion</dc:creator>
  <cp:lastModifiedBy>LuxFacturacion</cp:lastModifiedBy>
  <dcterms:created xsi:type="dcterms:W3CDTF">2017-11-19T02:28:24+00:00</dcterms:created>
  <dcterms:modified xsi:type="dcterms:W3CDTF">2017-11-19T02:28:24+00:00</dcterms:modified>
  <dc:title>Facturas</dc:title>
  <dc:description>Lista de Facturas</dc:description>
  <dc:subject>Facturas</dc:subject>
  <cp:keywords>LDF</cp:keywords>
  <cp:category>Facturacion</cp:category>
</cp:coreProperties>
</file>