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<sst xmlns="http://schemas.openxmlformats.org/spreadsheetml/2006/main" uniqueCount="85">
  <si>
    <t>LuxLine Facturación Electrónica</t>
  </si>
  <si>
    <t>Folio Impreso</t>
  </si>
  <si>
    <t>Nombre del Cliente</t>
  </si>
  <si>
    <t>Monto</t>
  </si>
  <si>
    <t>UUID</t>
  </si>
  <si>
    <t>Fecha de Timbrado</t>
  </si>
  <si>
    <t>Fecha de Cancelación</t>
  </si>
  <si>
    <t>Tipo de Factura</t>
  </si>
  <si>
    <t>Ver PDF</t>
  </si>
  <si>
    <t>Ver XML</t>
  </si>
  <si>
    <t>ETIFLEX DE OCCIDENTE S.A DE C.V</t>
  </si>
  <si>
    <t>0bccab04-aaab-48b0-a040-194a99636dbf</t>
  </si>
  <si>
    <t>2018-03-01 11:25:05</t>
  </si>
  <si>
    <t>productos</t>
  </si>
  <si>
    <t>JULIO PIÑON GUTIERREZ</t>
  </si>
  <si>
    <t>0f9fc242-ccf3-4de2-ba1d-1ddba75c46dc</t>
  </si>
  <si>
    <t>2018-03-01 11:14:28</t>
  </si>
  <si>
    <t>MX TENNIS S.A.P DE C.V</t>
  </si>
  <si>
    <t>3f8e66d3-cd13-428d-baf5-5ad073ab9b26</t>
  </si>
  <si>
    <t>2018-03-01 10:45:44</t>
  </si>
  <si>
    <t>63b739f4-cef2-4c9a-88f1-889c0f32580b</t>
  </si>
  <si>
    <t>2018-02-28 11:05:30</t>
  </si>
  <si>
    <t>2018-03-01</t>
  </si>
  <si>
    <t>ROXANA ELIZABETH CANTON ABARCA</t>
  </si>
  <si>
    <t>60659b97-2e0f-405d-b5e8-de365688e82d</t>
  </si>
  <si>
    <t>2018-02-28 10:55:51</t>
  </si>
  <si>
    <t>CLIMAX JEAN,S S DE RL DE C.V</t>
  </si>
  <si>
    <t>255388a1-3c5d-4984-b871-cdcb8c593df6</t>
  </si>
  <si>
    <t>2018-02-27 10:44:35</t>
  </si>
  <si>
    <t>J y F ENTERPRISE S.A DE C.V</t>
  </si>
  <si>
    <t>cc610ade-c5bc-4331-828c-f7b9412b5fee</t>
  </si>
  <si>
    <t>2018-02-26 18:21:22</t>
  </si>
  <si>
    <t>CONSORCIO DE MARCAS EXCEPCIONALES S.DE.RL.DE.CV</t>
  </si>
  <si>
    <t>c7f865db-3321-486d-aa56-c7ed1816d2e9</t>
  </si>
  <si>
    <t>2018-02-26 17:52:32</t>
  </si>
  <si>
    <t>MIGUEL GONZALEZ MERCADO</t>
  </si>
  <si>
    <t>2c2019e1-1398-4426-ac45-00197e6b494f</t>
  </si>
  <si>
    <t>2018-02-26 17:08:23</t>
  </si>
  <si>
    <t>df5c00be-3e5c-4e53-ad9b-55beabbffdde</t>
  </si>
  <si>
    <t>2018-02-22 14:18:00</t>
  </si>
  <si>
    <t>INDUSTRIAL BARI S.A DE C.V</t>
  </si>
  <si>
    <t>a8977a59-202b-4319-bb55-b89690fe8739</t>
  </si>
  <si>
    <t>2018-02-22 14:04:06</t>
  </si>
  <si>
    <t>JOSE DE JESUS AGUILAR ESPARZA</t>
  </si>
  <si>
    <t>98d30135-cc31-4f34-9f0f-a5359174ae11</t>
  </si>
  <si>
    <t>2018-02-22 11:04:03</t>
  </si>
  <si>
    <t>MARIA DEL CARMEN SALAZAR GAMA</t>
  </si>
  <si>
    <t>67d386ef-5798-4207-8a12-10b8c5d0f9c6</t>
  </si>
  <si>
    <t>2018-02-22 10:52:20</t>
  </si>
  <si>
    <t>ALMACENADORA ACCEL S.A</t>
  </si>
  <si>
    <t>7f163599-7831-468f-9fab-2bd2b1a2ad35</t>
  </si>
  <si>
    <t>2018-02-21 09:52:42</t>
  </si>
  <si>
    <t>ORGANIZACION SALAMA S.A DE C.V</t>
  </si>
  <si>
    <t>ae3923fb-244b-4540-a27d-8de4f6eb822c</t>
  </si>
  <si>
    <t>2018-02-20 17:33:52</t>
  </si>
  <si>
    <t>SUMINISTROS Y CONSUMIBLES S.A DE C.V</t>
  </si>
  <si>
    <t>abbcf3b4-1bdb-4119-a745-f56b9a2c5042</t>
  </si>
  <si>
    <t>2018-02-20 16:03:00</t>
  </si>
  <si>
    <t>COMERCIALIZADORA RICO MUNDO S.DE.RL.DE.CV</t>
  </si>
  <si>
    <t>0d6cb3a0-63ad-42c8-9dac-a5bcb8c6eb5d</t>
  </si>
  <si>
    <t>2018-02-20 10:21:10</t>
  </si>
  <si>
    <t>8d7b3650-1a2b-4d81-afb2-a5c80b053d3f</t>
  </si>
  <si>
    <t>2018-02-20 10:05:41</t>
  </si>
  <si>
    <t>2018-02-20</t>
  </si>
  <si>
    <t>PRODUCTOS ALIMENTICIOS E INDUSTRIALES S.A DE C.V</t>
  </si>
  <si>
    <t>2930779e-f069-4e47-bece-f476c8976381</t>
  </si>
  <si>
    <t>2018-02-19 11:04:19</t>
  </si>
  <si>
    <t>EL MUNDO DE LAS CALCULADORAS S.A DE C.V</t>
  </si>
  <si>
    <t>4e2974df-00fa-4c76-8d17-138fa58890b2</t>
  </si>
  <si>
    <t>2018-02-19 10:35:44</t>
  </si>
  <si>
    <t>CASUALTEX S.A DE C.V</t>
  </si>
  <si>
    <t>6ed3545b-cd38-4312-b97b-042e8180242f</t>
  </si>
  <si>
    <t>2018-02-19 09:57:47</t>
  </si>
  <si>
    <t>MARIA EUGENIA MILAGROS DEL PORTILLO AVILES</t>
  </si>
  <si>
    <t>74a07a8b-4d82-43a4-aa90-1ba4414c251a</t>
  </si>
  <si>
    <t>2018-02-17 14:17:06</t>
  </si>
  <si>
    <t>SLOVENSKO S.A DE C.V</t>
  </si>
  <si>
    <t>c385b0f1-4dcb-4403-baa7-c52201afaf1a</t>
  </si>
  <si>
    <t>2018-02-17 13:12:03</t>
  </si>
  <si>
    <t>CENTRO DE ARTICULACION Y DESARROLLO DE LA INDUSTRIA DEL VESTIDO DE JALISCO A.C</t>
  </si>
  <si>
    <t>d247d94d-006d-49ae-9f8f-2269ba698c94</t>
  </si>
  <si>
    <t>2018-02-16 18:01:43</t>
  </si>
  <si>
    <t>8bda6aa2-9c25-4175-833b-9dcfd4a95e34</t>
  </si>
  <si>
    <t>2018-02-14 11:16:25</t>
  </si>
  <si>
    <t>2018-02-26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</si>
</sst>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e67e22"/>
        <bgColor rgb="FF000000"/>
      </patternFill>
    </fill>
  </fills>
  <borders count="4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2" applyFont="1" applyNumberFormat="0" applyFill="1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7"/>
  <sheetViews>
    <sheetView tabSelected="1" workbookViewId="0" showGridLines="true" showRowColHeaders="1">
      <selection activeCell="G27" sqref="G27"/>
    </sheetView>
  </sheetViews>
  <sheetFormatPr defaultRowHeight="14.4" outlineLevelRow="0" outlineLevelCol="0"/>
  <cols>
    <col min="1" max="1" width="15" customWidth="true" style="0"/>
    <col min="2" max="2" width="50" customWidth="true" style="0"/>
    <col min="3" max="3" width="20" customWidth="true" style="0"/>
    <col min="4" max="4" width="41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 t="s">
        <v>9</v>
      </c>
    </row>
    <row r="3" spans="1:9">
      <c r="A3" s="6">
        <v>1319</v>
      </c>
      <c r="B3" s="7" t="s">
        <v>10</v>
      </c>
      <c r="C3" s="7">
        <v>1914</v>
      </c>
      <c r="D3" s="7" t="s">
        <v>11</v>
      </c>
      <c r="E3" s="7" t="s">
        <v>12</v>
      </c>
      <c r="F3" s="7"/>
      <c r="G3" s="8" t="s">
        <v>13</v>
      </c>
      <c r="H3" t="str">
        <f>HYPERLINK("https://www.luxline.com.mx/LuxFacturacion/printPDF.php?pdfFile=75_2018_03_01_1319.pdf&amp;type=1")</f>
        <v>0</v>
      </c>
      <c r="I3" t="str">
        <f>HYPERLINK("https://www.luxline.com.mx/juanManuel/LuxFacturacion/Facturacion/facturas/timbradas/xml/75_2018_03_01_1319.xml")</f>
        <v>0</v>
      </c>
    </row>
    <row r="4" spans="1:9">
      <c r="A4" s="6">
        <v>1318</v>
      </c>
      <c r="B4" s="7" t="s">
        <v>14</v>
      </c>
      <c r="C4" s="7">
        <v>278.4</v>
      </c>
      <c r="D4" s="7" t="s">
        <v>15</v>
      </c>
      <c r="E4" s="7" t="s">
        <v>16</v>
      </c>
      <c r="F4" s="7"/>
      <c r="G4" s="8" t="s">
        <v>13</v>
      </c>
      <c r="H4" t="str">
        <f>HYPERLINK("https://www.luxline.com.mx/LuxFacturacion/printPDF.php?pdfFile=118_2018_03_01_1318.pdf&amp;type=1")</f>
        <v>0</v>
      </c>
      <c r="I4" t="str">
        <f>HYPERLINK("https://www.luxline.com.mx/juanManuel/LuxFacturacion/Facturacion/facturas/timbradas/xml/118_2018_03_01_1318.xml")</f>
        <v>0</v>
      </c>
    </row>
    <row r="5" spans="1:9">
      <c r="A5" s="6">
        <v>1317</v>
      </c>
      <c r="B5" s="7" t="s">
        <v>17</v>
      </c>
      <c r="C5" s="7">
        <v>744.372</v>
      </c>
      <c r="D5" s="7" t="s">
        <v>18</v>
      </c>
      <c r="E5" s="7" t="s">
        <v>19</v>
      </c>
      <c r="F5" s="7"/>
      <c r="G5" s="8" t="s">
        <v>13</v>
      </c>
      <c r="H5" t="str">
        <f>HYPERLINK("https://www.luxline.com.mx/LuxFacturacion/printPDF.php?pdfFile=85_2018_03_01_1317.pdf&amp;type=1")</f>
        <v>0</v>
      </c>
      <c r="I5" t="str">
        <f>HYPERLINK("https://www.luxline.com.mx/juanManuel/LuxFacturacion/Facturacion/facturas/timbradas/xml/85_2018_03_01_1317.xml")</f>
        <v>0</v>
      </c>
    </row>
    <row r="6" spans="1:9">
      <c r="A6" s="6">
        <v>1316</v>
      </c>
      <c r="B6" s="7" t="s">
        <v>17</v>
      </c>
      <c r="C6" s="7">
        <v>578.376</v>
      </c>
      <c r="D6" s="7" t="s">
        <v>20</v>
      </c>
      <c r="E6" s="7" t="s">
        <v>21</v>
      </c>
      <c r="F6" s="7" t="s">
        <v>22</v>
      </c>
      <c r="G6" s="8" t="s">
        <v>13</v>
      </c>
      <c r="H6" t="str">
        <f>HYPERLINK("https://www.luxline.com.mx/LuxFacturacion/printPDF.php?pdfFile=85_2018_02_28_1316.pdf&amp;type=1")</f>
        <v>0</v>
      </c>
      <c r="I6" t="str">
        <f>HYPERLINK("https://www.luxline.com.mx/juanManuel/LuxFacturacion/Facturacion/facturas/timbradas/xml/85_2018_02_28_1316.xml")</f>
        <v>0</v>
      </c>
    </row>
    <row r="7" spans="1:9">
      <c r="A7" s="6">
        <v>1315</v>
      </c>
      <c r="B7" s="7" t="s">
        <v>23</v>
      </c>
      <c r="C7" s="7">
        <v>2958</v>
      </c>
      <c r="D7" s="7" t="s">
        <v>24</v>
      </c>
      <c r="E7" s="7" t="s">
        <v>25</v>
      </c>
      <c r="F7" s="7"/>
      <c r="G7" s="8" t="s">
        <v>13</v>
      </c>
      <c r="H7" t="str">
        <f>HYPERLINK("https://www.luxline.com.mx/LuxFacturacion/printPDF.php?pdfFile=117_2018_02_28_1315.pdf&amp;type=1")</f>
        <v>0</v>
      </c>
      <c r="I7" t="str">
        <f>HYPERLINK("https://www.luxline.com.mx/juanManuel/LuxFacturacion/Facturacion/facturas/timbradas/xml/117_2018_02_28_1315.xml")</f>
        <v>0</v>
      </c>
    </row>
    <row r="8" spans="1:9">
      <c r="A8" s="6">
        <v>1314</v>
      </c>
      <c r="B8" s="7" t="s">
        <v>26</v>
      </c>
      <c r="C8" s="7">
        <v>1304.48</v>
      </c>
      <c r="D8" s="7" t="s">
        <v>27</v>
      </c>
      <c r="E8" s="7" t="s">
        <v>28</v>
      </c>
      <c r="F8" s="7"/>
      <c r="G8" s="8" t="s">
        <v>13</v>
      </c>
      <c r="H8" t="str">
        <f>HYPERLINK("https://www.luxline.com.mx/LuxFacturacion/printPDF.php?pdfFile=103_2018_02_27_1314.pdf&amp;type=1")</f>
        <v>0</v>
      </c>
      <c r="I8" t="str">
        <f>HYPERLINK("https://www.luxline.com.mx/juanManuel/LuxFacturacion/Facturacion/facturas/timbradas/xml/103_2018_02_27_1314.xml")</f>
        <v>0</v>
      </c>
    </row>
    <row r="9" spans="1:9">
      <c r="A9" s="6">
        <v>1313</v>
      </c>
      <c r="B9" s="7" t="s">
        <v>29</v>
      </c>
      <c r="C9" s="7">
        <v>5461.86</v>
      </c>
      <c r="D9" s="7" t="s">
        <v>30</v>
      </c>
      <c r="E9" s="7" t="s">
        <v>31</v>
      </c>
      <c r="F9" s="7"/>
      <c r="G9" s="8" t="s">
        <v>13</v>
      </c>
      <c r="H9" t="str">
        <f>HYPERLINK("https://www.luxline.com.mx/LuxFacturacion/printPDF.php?pdfFile=90_2018_02_26_1313.pdf&amp;type=1")</f>
        <v>0</v>
      </c>
      <c r="I9" t="str">
        <f>HYPERLINK("https://www.luxline.com.mx/juanManuel/LuxFacturacion/Facturacion/facturas/timbradas/xml/90_2018_02_26_1313.xml")</f>
        <v>0</v>
      </c>
    </row>
    <row r="10" spans="1:9">
      <c r="A10" s="6">
        <v>1312</v>
      </c>
      <c r="B10" s="7" t="s">
        <v>32</v>
      </c>
      <c r="C10" s="7">
        <v>1856</v>
      </c>
      <c r="D10" s="7" t="s">
        <v>33</v>
      </c>
      <c r="E10" s="7" t="s">
        <v>34</v>
      </c>
      <c r="F10" s="7"/>
      <c r="G10" s="8" t="s">
        <v>13</v>
      </c>
      <c r="H10" t="str">
        <f>HYPERLINK("https://www.luxline.com.mx/LuxFacturacion/printPDF.php?pdfFile=101_2018_02_26_1312.pdf&amp;type=1")</f>
        <v>0</v>
      </c>
      <c r="I10" t="str">
        <f>HYPERLINK("https://www.luxline.com.mx/juanManuel/LuxFacturacion/Facturacion/facturas/timbradas/xml/101_2018_02_26_1312.xml")</f>
        <v>0</v>
      </c>
    </row>
    <row r="11" spans="1:9">
      <c r="A11" s="6">
        <v>1311</v>
      </c>
      <c r="B11" s="7" t="s">
        <v>35</v>
      </c>
      <c r="C11" s="7">
        <v>4948.56</v>
      </c>
      <c r="D11" s="7" t="s">
        <v>36</v>
      </c>
      <c r="E11" s="7" t="s">
        <v>37</v>
      </c>
      <c r="F11" s="7"/>
      <c r="G11" s="8" t="s">
        <v>13</v>
      </c>
      <c r="H11" t="str">
        <f>HYPERLINK("https://www.luxline.com.mx/LuxFacturacion/printPDF.php?pdfFile=115_2018_02_26_1311.pdf&amp;type=1")</f>
        <v>0</v>
      </c>
      <c r="I11" t="str">
        <f>HYPERLINK("https://www.luxline.com.mx/juanManuel/LuxFacturacion/Facturacion/facturas/timbradas/xml/115_2018_02_26_1311.xml")</f>
        <v>0</v>
      </c>
    </row>
    <row r="12" spans="1:9">
      <c r="A12" s="6">
        <v>1310</v>
      </c>
      <c r="B12" s="7" t="s">
        <v>17</v>
      </c>
      <c r="C12" s="7">
        <v>6124.8</v>
      </c>
      <c r="D12" s="7" t="s">
        <v>38</v>
      </c>
      <c r="E12" s="7" t="s">
        <v>39</v>
      </c>
      <c r="F12" s="7"/>
      <c r="G12" s="8" t="s">
        <v>13</v>
      </c>
      <c r="H12" t="str">
        <f>HYPERLINK("https://www.luxline.com.mx/LuxFacturacion/printPDF.php?pdfFile=85_2018_02_22_1310.pdf&amp;type=1")</f>
        <v>0</v>
      </c>
      <c r="I12" t="str">
        <f>HYPERLINK("https://www.luxline.com.mx/juanManuel/LuxFacturacion/Facturacion/facturas/timbradas/xml/85_2018_02_22_1310.xml")</f>
        <v>0</v>
      </c>
    </row>
    <row r="13" spans="1:9">
      <c r="A13" s="6">
        <v>1309</v>
      </c>
      <c r="B13" s="7" t="s">
        <v>40</v>
      </c>
      <c r="C13" s="7">
        <v>5104</v>
      </c>
      <c r="D13" s="7" t="s">
        <v>41</v>
      </c>
      <c r="E13" s="7" t="s">
        <v>42</v>
      </c>
      <c r="F13" s="7"/>
      <c r="G13" s="8" t="s">
        <v>13</v>
      </c>
      <c r="H13" t="str">
        <f>HYPERLINK("https://www.luxline.com.mx/LuxFacturacion/printPDF.php?pdfFile=79_2018_02_22_1309.pdf&amp;type=1")</f>
        <v>0</v>
      </c>
      <c r="I13" t="str">
        <f>HYPERLINK("https://www.luxline.com.mx/juanManuel/LuxFacturacion/Facturacion/facturas/timbradas/xml/79_2018_02_22_1309.xml")</f>
        <v>0</v>
      </c>
    </row>
    <row r="14" spans="1:9">
      <c r="A14" s="6">
        <v>1308</v>
      </c>
      <c r="B14" s="7" t="s">
        <v>43</v>
      </c>
      <c r="C14" s="7">
        <v>1740</v>
      </c>
      <c r="D14" s="7" t="s">
        <v>44</v>
      </c>
      <c r="E14" s="7" t="s">
        <v>45</v>
      </c>
      <c r="F14" s="7"/>
      <c r="G14" s="8" t="s">
        <v>13</v>
      </c>
      <c r="H14" t="str">
        <f>HYPERLINK("https://www.luxline.com.mx/LuxFacturacion/printPDF.php?pdfFile=77_2018_02_22_1308.pdf&amp;type=1")</f>
        <v>0</v>
      </c>
      <c r="I14" t="str">
        <f>HYPERLINK("https://www.luxline.com.mx/juanManuel/LuxFacturacion/Facturacion/facturas/timbradas/xml/77_2018_02_22_1308.xml")</f>
        <v>0</v>
      </c>
    </row>
    <row r="15" spans="1:9">
      <c r="A15" s="6">
        <v>1307</v>
      </c>
      <c r="B15" s="7" t="s">
        <v>46</v>
      </c>
      <c r="C15" s="7">
        <v>661.2</v>
      </c>
      <c r="D15" s="7" t="s">
        <v>47</v>
      </c>
      <c r="E15" s="7" t="s">
        <v>48</v>
      </c>
      <c r="F15" s="7"/>
      <c r="G15" s="8" t="s">
        <v>13</v>
      </c>
      <c r="H15" t="str">
        <f>HYPERLINK("https://www.luxline.com.mx/LuxFacturacion/printPDF.php?pdfFile=114_2018_02_22_1307.pdf&amp;type=1")</f>
        <v>0</v>
      </c>
      <c r="I15" t="str">
        <f>HYPERLINK("https://www.luxline.com.mx/juanManuel/LuxFacturacion/Facturacion/facturas/timbradas/xml/114_2018_02_22_1307.xml")</f>
        <v>0</v>
      </c>
    </row>
    <row r="16" spans="1:9">
      <c r="A16" s="6">
        <v>1306</v>
      </c>
      <c r="B16" s="7" t="s">
        <v>49</v>
      </c>
      <c r="C16" s="7">
        <v>6960</v>
      </c>
      <c r="D16" s="7" t="s">
        <v>50</v>
      </c>
      <c r="E16" s="7" t="s">
        <v>51</v>
      </c>
      <c r="F16" s="7"/>
      <c r="G16" s="8" t="s">
        <v>13</v>
      </c>
      <c r="H16" t="str">
        <f>HYPERLINK("https://www.luxline.com.mx/LuxFacturacion/printPDF.php?pdfFile=100_2018_02_21_1306.pdf&amp;type=1")</f>
        <v>0</v>
      </c>
      <c r="I16" t="str">
        <f>HYPERLINK("https://www.luxline.com.mx/juanManuel/LuxFacturacion/Facturacion/facturas/timbradas/xml/100_2018_02_21_1306.xml")</f>
        <v>0</v>
      </c>
    </row>
    <row r="17" spans="1:9">
      <c r="A17" s="6">
        <v>1305</v>
      </c>
      <c r="B17" s="7" t="s">
        <v>52</v>
      </c>
      <c r="C17" s="7">
        <v>2608.96</v>
      </c>
      <c r="D17" s="7" t="s">
        <v>53</v>
      </c>
      <c r="E17" s="7" t="s">
        <v>54</v>
      </c>
      <c r="F17" s="7"/>
      <c r="G17" s="8" t="s">
        <v>13</v>
      </c>
      <c r="H17" t="str">
        <f>HYPERLINK("https://www.luxline.com.mx/LuxFacturacion/printPDF.php?pdfFile=111_2018_02_20_1305.pdf&amp;type=1")</f>
        <v>0</v>
      </c>
      <c r="I17" t="str">
        <f>HYPERLINK("https://www.luxline.com.mx/juanManuel/LuxFacturacion/Facturacion/facturas/timbradas/xml/111_2018_02_20_1305.xml")</f>
        <v>0</v>
      </c>
    </row>
    <row r="18" spans="1:9">
      <c r="A18" s="6">
        <v>1304</v>
      </c>
      <c r="B18" s="7" t="s">
        <v>55</v>
      </c>
      <c r="C18" s="7">
        <v>5220</v>
      </c>
      <c r="D18" s="7" t="s">
        <v>56</v>
      </c>
      <c r="E18" s="7" t="s">
        <v>57</v>
      </c>
      <c r="F18" s="7"/>
      <c r="G18" s="8" t="s">
        <v>13</v>
      </c>
      <c r="H18" t="str">
        <f>HYPERLINK("https://www.luxline.com.mx/LuxFacturacion/printPDF.php?pdfFile=113_2018_02_20_1304.pdf&amp;type=1")</f>
        <v>0</v>
      </c>
      <c r="I18" t="str">
        <f>HYPERLINK("https://www.luxline.com.mx/juanManuel/LuxFacturacion/Facturacion/facturas/timbradas/xml/113_2018_02_20_1304.xml")</f>
        <v>0</v>
      </c>
    </row>
    <row r="19" spans="1:9">
      <c r="A19" s="6">
        <v>1303</v>
      </c>
      <c r="B19" s="7" t="s">
        <v>58</v>
      </c>
      <c r="C19" s="7">
        <v>1508</v>
      </c>
      <c r="D19" s="7" t="s">
        <v>59</v>
      </c>
      <c r="E19" s="7" t="s">
        <v>60</v>
      </c>
      <c r="F19" s="7"/>
      <c r="G19" s="8" t="s">
        <v>13</v>
      </c>
      <c r="H19" t="str">
        <f>HYPERLINK("https://www.luxline.com.mx/LuxFacturacion/printPDF.php?pdfFile=108_2018_02_20_1303.pdf&amp;type=1")</f>
        <v>0</v>
      </c>
      <c r="I19" t="str">
        <f>HYPERLINK("https://www.luxline.com.mx/juanManuel/LuxFacturacion/Facturacion/facturas/timbradas/xml/108_2018_02_20_1303.xml")</f>
        <v>0</v>
      </c>
    </row>
    <row r="20" spans="1:9">
      <c r="A20" s="6">
        <v>1302</v>
      </c>
      <c r="B20" s="7" t="s">
        <v>52</v>
      </c>
      <c r="C20" s="7">
        <v>2608.96</v>
      </c>
      <c r="D20" s="7" t="s">
        <v>61</v>
      </c>
      <c r="E20" s="7" t="s">
        <v>62</v>
      </c>
      <c r="F20" s="7" t="s">
        <v>63</v>
      </c>
      <c r="G20" s="8" t="s">
        <v>13</v>
      </c>
      <c r="H20" t="str">
        <f>HYPERLINK("https://www.luxline.com.mx/LuxFacturacion/printPDF.php?pdfFile=111_2018_02_20_1302.pdf&amp;type=1")</f>
        <v>0</v>
      </c>
      <c r="I20" t="str">
        <f>HYPERLINK("https://www.luxline.com.mx/juanManuel/LuxFacturacion/Facturacion/facturas/timbradas/xml/111_2018_02_20_1302.xml")</f>
        <v>0</v>
      </c>
    </row>
    <row r="21" spans="1:9">
      <c r="A21" s="6">
        <v>1301</v>
      </c>
      <c r="B21" s="7" t="s">
        <v>64</v>
      </c>
      <c r="C21" s="7">
        <v>5916</v>
      </c>
      <c r="D21" s="7" t="s">
        <v>65</v>
      </c>
      <c r="E21" s="7" t="s">
        <v>66</v>
      </c>
      <c r="F21" s="7"/>
      <c r="G21" s="8" t="s">
        <v>13</v>
      </c>
      <c r="H21" t="str">
        <f>HYPERLINK("https://www.luxline.com.mx/LuxFacturacion/printPDF.php?pdfFile=80_2018_02_19_1301.pdf&amp;type=1")</f>
        <v>0</v>
      </c>
      <c r="I21" t="str">
        <f>HYPERLINK("https://www.luxline.com.mx/juanManuel/LuxFacturacion/Facturacion/facturas/timbradas/xml/80_2018_02_19_1301.xml")</f>
        <v>0</v>
      </c>
    </row>
    <row r="22" spans="1:9">
      <c r="A22" s="6">
        <v>1300</v>
      </c>
      <c r="B22" s="7" t="s">
        <v>67</v>
      </c>
      <c r="C22" s="7">
        <v>6559.8</v>
      </c>
      <c r="D22" s="7" t="s">
        <v>68</v>
      </c>
      <c r="E22" s="7" t="s">
        <v>69</v>
      </c>
      <c r="F22" s="7"/>
      <c r="G22" s="8" t="s">
        <v>13</v>
      </c>
      <c r="H22" t="str">
        <f>HYPERLINK("https://www.luxline.com.mx/LuxFacturacion/printPDF.php?pdfFile=102_2018_02_19_1300.pdf&amp;type=1")</f>
        <v>0</v>
      </c>
      <c r="I22" t="str">
        <f>HYPERLINK("https://www.luxline.com.mx/juanManuel/LuxFacturacion/Facturacion/facturas/timbradas/xml/102_2018_02_19_1300.xml")</f>
        <v>0</v>
      </c>
    </row>
    <row r="23" spans="1:9">
      <c r="A23" s="6">
        <v>1299</v>
      </c>
      <c r="B23" s="7" t="s">
        <v>70</v>
      </c>
      <c r="C23" s="7">
        <v>1304.48</v>
      </c>
      <c r="D23" s="7" t="s">
        <v>71</v>
      </c>
      <c r="E23" s="7" t="s">
        <v>72</v>
      </c>
      <c r="F23" s="7"/>
      <c r="G23" s="8" t="s">
        <v>13</v>
      </c>
      <c r="H23" t="str">
        <f>HYPERLINK("https://www.luxline.com.mx/LuxFacturacion/printPDF.php?pdfFile=104_2018_02_19_1299.pdf&amp;type=1")</f>
        <v>0</v>
      </c>
      <c r="I23" t="str">
        <f>HYPERLINK("https://www.luxline.com.mx/juanManuel/LuxFacturacion/Facturacion/facturas/timbradas/xml/104_2018_02_19_1299.xml")</f>
        <v>0</v>
      </c>
    </row>
    <row r="24" spans="1:9">
      <c r="A24" s="6">
        <v>1298</v>
      </c>
      <c r="B24" s="7" t="s">
        <v>73</v>
      </c>
      <c r="C24" s="7">
        <v>4036.8</v>
      </c>
      <c r="D24" s="7" t="s">
        <v>74</v>
      </c>
      <c r="E24" s="7" t="s">
        <v>75</v>
      </c>
      <c r="F24" s="7"/>
      <c r="G24" s="8" t="s">
        <v>13</v>
      </c>
      <c r="H24" t="str">
        <f>HYPERLINK("https://www.luxline.com.mx/LuxFacturacion/printPDF.php?pdfFile=99_2018_02_17_1298.pdf&amp;type=1")</f>
        <v>0</v>
      </c>
      <c r="I24" t="str">
        <f>HYPERLINK("https://www.luxline.com.mx/juanManuel/LuxFacturacion/Facturacion/facturas/timbradas/xml/99_2018_02_17_1298.xml")</f>
        <v>0</v>
      </c>
    </row>
    <row r="25" spans="1:9">
      <c r="A25" s="6">
        <v>1297</v>
      </c>
      <c r="B25" s="7" t="s">
        <v>76</v>
      </c>
      <c r="C25" s="7">
        <v>9465.6</v>
      </c>
      <c r="D25" s="7" t="s">
        <v>77</v>
      </c>
      <c r="E25" s="7" t="s">
        <v>78</v>
      </c>
      <c r="F25" s="7"/>
      <c r="G25" s="8" t="s">
        <v>13</v>
      </c>
      <c r="H25" t="str">
        <f>HYPERLINK("https://www.luxline.com.mx/LuxFacturacion/printPDF.php?pdfFile=112_2018_02_17_1297.pdf&amp;type=1")</f>
        <v>0</v>
      </c>
      <c r="I25" t="str">
        <f>HYPERLINK("https://www.luxline.com.mx/juanManuel/LuxFacturacion/Facturacion/facturas/timbradas/xml/112_2018_02_17_1297.xml")</f>
        <v>0</v>
      </c>
    </row>
    <row r="26" spans="1:9">
      <c r="A26" s="6">
        <v>1296</v>
      </c>
      <c r="B26" s="7" t="s">
        <v>79</v>
      </c>
      <c r="C26" s="7">
        <v>1536.48</v>
      </c>
      <c r="D26" s="7" t="s">
        <v>80</v>
      </c>
      <c r="E26" s="7" t="s">
        <v>81</v>
      </c>
      <c r="F26" s="7"/>
      <c r="G26" s="8" t="s">
        <v>13</v>
      </c>
      <c r="H26" t="str">
        <f>HYPERLINK("https://www.luxline.com.mx/LuxFacturacion/printPDF.php?pdfFile=110_2018_02_16_1296.pdf&amp;type=1")</f>
        <v>0</v>
      </c>
      <c r="I26" t="str">
        <f>HYPERLINK("https://www.luxline.com.mx/juanManuel/LuxFacturacion/Facturacion/facturas/timbradas/xml/110_2018_02_16_1296.xml")</f>
        <v>0</v>
      </c>
    </row>
    <row r="27" spans="1:9">
      <c r="A27" s="6">
        <v>1295</v>
      </c>
      <c r="B27" s="7" t="s">
        <v>32</v>
      </c>
      <c r="C27" s="7">
        <v>1856</v>
      </c>
      <c r="D27" s="7" t="s">
        <v>82</v>
      </c>
      <c r="E27" s="7" t="s">
        <v>83</v>
      </c>
      <c r="F27" s="7" t="s">
        <v>84</v>
      </c>
      <c r="G27" s="8" t="s">
        <v>13</v>
      </c>
      <c r="H27" t="str">
        <f>HYPERLINK("https://www.luxline.com.mx/LuxFacturacion/printPDF.php?pdfFile=101_2018_02_14_1295.pdf&amp;type=1")</f>
        <v>0</v>
      </c>
      <c r="I27" t="str">
        <f>HYPERLINK("https://www.luxline.com.mx/juanManuel/LuxFacturacion/Facturacion/facturas/timbradas/xml/101_2018_02_14_1295.xml")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I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LuxFacturacion</dc:creator>
  <cp:lastModifiedBy>LuxFacturacion</cp:lastModifiedBy>
  <dcterms:created xsi:type="dcterms:W3CDTF">2018-03-01T22:13:29+00:00</dcterms:created>
  <dcterms:modified xsi:type="dcterms:W3CDTF">2018-03-01T22:13:29+00:00</dcterms:modified>
  <dc:title>Facturas</dc:title>
  <dc:description>Lista de Facturas</dc:description>
  <dc:subject>Facturas</dc:subject>
  <cp:keywords>LDF</cp:keywords>
  <cp:category>Facturacion</cp:category>
</cp:coreProperties>
</file>