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<sst xmlns="http://schemas.openxmlformats.org/spreadsheetml/2006/main" uniqueCount="85">
  <si>
    <t>LuxLine Facturación Electrónica</t>
  </si>
  <si>
    <t>Folio Impreso</t>
  </si>
  <si>
    <t>Nombre del Cliente</t>
  </si>
  <si>
    <t>Monto</t>
  </si>
  <si>
    <t>UUID</t>
  </si>
  <si>
    <t>Fecha de Timbrado</t>
  </si>
  <si>
    <t>Fecha de Cancelación</t>
  </si>
  <si>
    <t>Tipo de Factura</t>
  </si>
  <si>
    <t>Ver PDF</t>
  </si>
  <si>
    <t>Ver XML</t>
  </si>
  <si>
    <t>MX TENNIS S.A.P DE C.V</t>
  </si>
  <si>
    <t>3f8e66d3-cd13-428d-baf5-5ad073ab9b26</t>
  </si>
  <si>
    <t>2018-03-01 10:45:44</t>
  </si>
  <si>
    <t>productos</t>
  </si>
  <si>
    <t>JULIO PIÑON GUTIERREZ</t>
  </si>
  <si>
    <t>0f9fc242-ccf3-4de2-ba1d-1ddba75c46dc</t>
  </si>
  <si>
    <t>2018-03-01 11:14:28</t>
  </si>
  <si>
    <t>ETIFLEX DE OCCIDENTE S.A DE C.V</t>
  </si>
  <si>
    <t>0bccab04-aaab-48b0-a040-194a99636dbf</t>
  </si>
  <si>
    <t>2018-03-01 11:25:05</t>
  </si>
  <si>
    <t>DANIEL LEON RODRIGUEZ</t>
  </si>
  <si>
    <t>3e32b9fd-c2d6-4fe3-ab93-db370cbc790a</t>
  </si>
  <si>
    <t>2018-03-02 11:50:12</t>
  </si>
  <si>
    <t>INDUSTRIAS VERMAR S.A DE C.V</t>
  </si>
  <si>
    <t>241e0339-e166-475f-bcab-29cdea71009c</t>
  </si>
  <si>
    <t>2018-03-05 10:49:34</t>
  </si>
  <si>
    <t>EDGAR ROEL VALENCIA DIAZ</t>
  </si>
  <si>
    <t>c60b8b23-b34a-4861-a3a4-fce4c966b723</t>
  </si>
  <si>
    <t>2018-03-05 11:05:20</t>
  </si>
  <si>
    <t>KANVA ETIQUETAS S.DE RL.DE C.V</t>
  </si>
  <si>
    <t>3a8a2619-81de-49b2-b1f0-26bb7e14192e</t>
  </si>
  <si>
    <t>2018-03-06 18:24:36</t>
  </si>
  <si>
    <t>PRODUCTOS ALIMENTICIOS E INDUSTRIALES S.A DE C.V</t>
  </si>
  <si>
    <t>6178e4d1-54f1-4640-ba76-2e2fa636cca4</t>
  </si>
  <si>
    <t>2018-03-06 18:33:43</t>
  </si>
  <si>
    <t>2018-03-15</t>
  </si>
  <si>
    <t>MANUEL CASTAÑEDA CORREA</t>
  </si>
  <si>
    <t>4365be66-b044-48f5-b963-b7b57e6015cf</t>
  </si>
  <si>
    <t>2018-03-08 11:41:05</t>
  </si>
  <si>
    <t>SLOVENSKO S.A DE C.V</t>
  </si>
  <si>
    <t>5df1501a-9d18-4d82-9947-3160ae159945</t>
  </si>
  <si>
    <t>2018-03-08 16:38:17</t>
  </si>
  <si>
    <t>REANVE ETIQUETAS S.A DE C.V</t>
  </si>
  <si>
    <t>b9c1441f-f93a-484e-8667-139aed11b711</t>
  </si>
  <si>
    <t>2018-03-09 10:41:06</t>
  </si>
  <si>
    <t>GUILLERMO HERRERA LOPEZ</t>
  </si>
  <si>
    <t>3a4ababd-41c3-4964-8a9d-034fe4d48e54</t>
  </si>
  <si>
    <t>2018-03-12 14:23:31</t>
  </si>
  <si>
    <t>43d39273-fcf4-4b3b-9c31-315c2986b120</t>
  </si>
  <si>
    <t>2018-03-12 14:27:31</t>
  </si>
  <si>
    <t>ROXANA ELIZABETH CANTON ABARCA</t>
  </si>
  <si>
    <t>8670317b-7565-403c-9602-4cab9505867e</t>
  </si>
  <si>
    <t>2018-03-13 10:40:38</t>
  </si>
  <si>
    <t>CENTRO DE ARTICULACION Y DESARROLLO DE LA INDUSTRIA DEL VESTIDO DE JALISCO A.C</t>
  </si>
  <si>
    <t>00f5a961-f43a-4c70-88de-060c0106f4d3</t>
  </si>
  <si>
    <t>2018-03-15 16:36:20</t>
  </si>
  <si>
    <t>ccbb439f-cfec-44aa-9609-e3a193bfb125</t>
  </si>
  <si>
    <t>2018-03-15 20:35:59</t>
  </si>
  <si>
    <t>GRUPO MAINFLEX DE MEXICO S.A DE C.V</t>
  </si>
  <si>
    <t>a6ea9e37-c5eb-4289-a439-83a454137964</t>
  </si>
  <si>
    <t>2018-03-16 16:47:43</t>
  </si>
  <si>
    <t>GRANDAMAS MILL S.A DE C.V</t>
  </si>
  <si>
    <t>23d876f0-5227-41a7-bc59-e35ff597acd2</t>
  </si>
  <si>
    <t>2018-03-16 17:24:21</t>
  </si>
  <si>
    <t>MANOFACTURA FIVESTAR S.A DE C.V</t>
  </si>
  <si>
    <t>2d6afdfb-674d-48a4-912d-fef657f2fae5</t>
  </si>
  <si>
    <t>2018-03-16 17:32:43</t>
  </si>
  <si>
    <t>PROCESOS GRAFICOS DEL BAJIO S.A DE C.V</t>
  </si>
  <si>
    <t>3c0361c8-b6d4-4b54-ab46-ac7536399d49</t>
  </si>
  <si>
    <t>2018-03-20 19:49:55</t>
  </si>
  <si>
    <t>RENNY CONCEPTOS S.DE.RL.DE.CV</t>
  </si>
  <si>
    <t>44dc9733-330b-4f04-aea8-62c95267a711</t>
  </si>
  <si>
    <t>2018-03-22 16:13:51</t>
  </si>
  <si>
    <t>c3bab7cd-9f04-421e-af24-53c5be5221a9</t>
  </si>
  <si>
    <t>2018-03-22 16:23:08</t>
  </si>
  <si>
    <t>ce811f3e-736c-4b7e-b270-d7170dcdeba4</t>
  </si>
  <si>
    <t>2018-03-22 16:31:33</t>
  </si>
  <si>
    <t>JOSE DE JESUS AGUILAR ESPARZA</t>
  </si>
  <si>
    <t>63c3d8f7-cc42-4628-a26c-4e585a52019c</t>
  </si>
  <si>
    <t>2018-03-26 16:57:36</t>
  </si>
  <si>
    <t>OBS JEANS S.A DE C.V</t>
  </si>
  <si>
    <t>e0153417-820a-4ac6-9f4b-027664b00a25</t>
  </si>
  <si>
    <t>2018-03-26 21:07:13</t>
  </si>
  <si>
    <t>f256da18-9dd8-4b3e-bea6-e2c73952d4f6</t>
  </si>
  <si>
    <t>2018-03-26 21:27:52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</si>
</sst>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e67e22"/>
        <bgColor rgb="FF00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8"/>
  <sheetViews>
    <sheetView tabSelected="1" workbookViewId="0" showGridLines="true" showRowColHeaders="1">
      <selection activeCell="G28" sqref="G28"/>
    </sheetView>
  </sheetViews>
  <sheetFormatPr defaultRowHeight="14.4" outlineLevelRow="0" outlineLevelCol="0"/>
  <cols>
    <col min="1" max="1" width="15" customWidth="true" style="0"/>
    <col min="2" max="2" width="50" customWidth="true" style="0"/>
    <col min="3" max="3" width="20" customWidth="true" style="0"/>
    <col min="4" max="4" width="41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9">
      <c r="A3" s="6">
        <v>1317</v>
      </c>
      <c r="B3" s="7" t="s">
        <v>10</v>
      </c>
      <c r="C3" s="7">
        <v>744.372</v>
      </c>
      <c r="D3" s="7" t="s">
        <v>11</v>
      </c>
      <c r="E3" s="7" t="s">
        <v>12</v>
      </c>
      <c r="F3" s="7"/>
      <c r="G3" s="8" t="s">
        <v>13</v>
      </c>
      <c r="H3" t="str">
        <f>HYPERLINK("https://www.luxline.com.mx/LuxFacturacion/printPDF.php?pdfFile=85_2018_03_01_1317.pdf&amp;type=1")</f>
        <v>0</v>
      </c>
      <c r="I3" t="str">
        <f>HYPERLINK("https://www.luxline.com.mx/juanManuel/LuxFacturacion/Facturacion/facturas/timbradas/xml/85_2018_03_01_1317.xml")</f>
        <v>0</v>
      </c>
    </row>
    <row r="4" spans="1:9">
      <c r="A4" s="6">
        <v>1318</v>
      </c>
      <c r="B4" s="7" t="s">
        <v>14</v>
      </c>
      <c r="C4" s="7">
        <v>278.4</v>
      </c>
      <c r="D4" s="7" t="s">
        <v>15</v>
      </c>
      <c r="E4" s="7" t="s">
        <v>16</v>
      </c>
      <c r="F4" s="7"/>
      <c r="G4" s="8" t="s">
        <v>13</v>
      </c>
      <c r="H4" t="str">
        <f>HYPERLINK("https://www.luxline.com.mx/LuxFacturacion/printPDF.php?pdfFile=118_2018_03_01_1318.pdf&amp;type=1")</f>
        <v>0</v>
      </c>
      <c r="I4" t="str">
        <f>HYPERLINK("https://www.luxline.com.mx/juanManuel/LuxFacturacion/Facturacion/facturas/timbradas/xml/118_2018_03_01_1318.xml")</f>
        <v>0</v>
      </c>
    </row>
    <row r="5" spans="1:9">
      <c r="A5" s="6">
        <v>1319</v>
      </c>
      <c r="B5" s="7" t="s">
        <v>17</v>
      </c>
      <c r="C5" s="7">
        <v>1914</v>
      </c>
      <c r="D5" s="7" t="s">
        <v>18</v>
      </c>
      <c r="E5" s="7" t="s">
        <v>19</v>
      </c>
      <c r="F5" s="7"/>
      <c r="G5" s="8" t="s">
        <v>13</v>
      </c>
      <c r="H5" t="str">
        <f>HYPERLINK("https://www.luxline.com.mx/LuxFacturacion/printPDF.php?pdfFile=75_2018_03_01_1319.pdf&amp;type=1")</f>
        <v>0</v>
      </c>
      <c r="I5" t="str">
        <f>HYPERLINK("https://www.luxline.com.mx/juanManuel/LuxFacturacion/Facturacion/facturas/timbradas/xml/75_2018_03_01_1319.xml")</f>
        <v>0</v>
      </c>
    </row>
    <row r="6" spans="1:9">
      <c r="A6" s="6">
        <v>1320</v>
      </c>
      <c r="B6" s="7" t="s">
        <v>20</v>
      </c>
      <c r="C6" s="7">
        <v>1304.48</v>
      </c>
      <c r="D6" s="7" t="s">
        <v>21</v>
      </c>
      <c r="E6" s="7" t="s">
        <v>22</v>
      </c>
      <c r="F6" s="7"/>
      <c r="G6" s="8" t="s">
        <v>13</v>
      </c>
      <c r="H6" t="str">
        <f>HYPERLINK("https://www.luxline.com.mx/LuxFacturacion/printPDF.php?pdfFile=94_2018_03_02_1320.pdf&amp;type=1")</f>
        <v>0</v>
      </c>
      <c r="I6" t="str">
        <f>HYPERLINK("https://www.luxline.com.mx/juanManuel/LuxFacturacion/Facturacion/facturas/timbradas/xml/94_2018_03_02_1320.xml")</f>
        <v>0</v>
      </c>
    </row>
    <row r="7" spans="1:9">
      <c r="A7" s="6">
        <v>1321</v>
      </c>
      <c r="B7" s="7" t="s">
        <v>23</v>
      </c>
      <c r="C7" s="7">
        <v>3016</v>
      </c>
      <c r="D7" s="7" t="s">
        <v>24</v>
      </c>
      <c r="E7" s="7" t="s">
        <v>25</v>
      </c>
      <c r="F7" s="7"/>
      <c r="G7" s="8" t="s">
        <v>13</v>
      </c>
      <c r="H7" t="str">
        <f>HYPERLINK("https://www.luxline.com.mx/LuxFacturacion/printPDF.php?pdfFile=119_2018_03_05_1321.pdf&amp;type=1")</f>
        <v>0</v>
      </c>
      <c r="I7" t="str">
        <f>HYPERLINK("https://www.luxline.com.mx/juanManuel/LuxFacturacion/Facturacion/facturas/timbradas/xml/119_2018_03_05_1321.xml")</f>
        <v>0</v>
      </c>
    </row>
    <row r="8" spans="1:9">
      <c r="A8" s="6">
        <v>1322</v>
      </c>
      <c r="B8" s="7" t="s">
        <v>26</v>
      </c>
      <c r="C8" s="7">
        <v>3841.92</v>
      </c>
      <c r="D8" s="7" t="s">
        <v>27</v>
      </c>
      <c r="E8" s="7" t="s">
        <v>28</v>
      </c>
      <c r="F8" s="7"/>
      <c r="G8" s="8" t="s">
        <v>13</v>
      </c>
      <c r="H8" t="str">
        <f>HYPERLINK("https://www.luxline.com.mx/LuxFacturacion/printPDF.php?pdfFile=74_2018_03_05_1322.pdf&amp;type=1")</f>
        <v>0</v>
      </c>
      <c r="I8" t="str">
        <f>HYPERLINK("https://www.luxline.com.mx/juanManuel/LuxFacturacion/Facturacion/facturas/timbradas/xml/74_2018_03_05_1322.xml")</f>
        <v>0</v>
      </c>
    </row>
    <row r="9" spans="1:9">
      <c r="A9" s="6">
        <v>1323</v>
      </c>
      <c r="B9" s="7" t="s">
        <v>29</v>
      </c>
      <c r="C9" s="7">
        <v>945.4</v>
      </c>
      <c r="D9" s="7" t="s">
        <v>30</v>
      </c>
      <c r="E9" s="7" t="s">
        <v>31</v>
      </c>
      <c r="F9" s="7"/>
      <c r="G9" s="8" t="s">
        <v>13</v>
      </c>
      <c r="H9" t="str">
        <f>HYPERLINK("https://www.luxline.com.mx/LuxFacturacion/printPDF.php?pdfFile=91_2018_03_06_1323.pdf&amp;type=1")</f>
        <v>0</v>
      </c>
      <c r="I9" t="str">
        <f>HYPERLINK("https://www.luxline.com.mx/juanManuel/LuxFacturacion/Facturacion/facturas/timbradas/xml/91_2018_03_06_1323.xml")</f>
        <v>0</v>
      </c>
    </row>
    <row r="10" spans="1:9">
      <c r="A10" s="6">
        <v>1324</v>
      </c>
      <c r="B10" s="7" t="s">
        <v>32</v>
      </c>
      <c r="C10" s="7">
        <v>568.4</v>
      </c>
      <c r="D10" s="7" t="s">
        <v>33</v>
      </c>
      <c r="E10" s="7" t="s">
        <v>34</v>
      </c>
      <c r="F10" s="7" t="s">
        <v>35</v>
      </c>
      <c r="G10" s="8" t="s">
        <v>13</v>
      </c>
      <c r="H10" t="str">
        <f>HYPERLINK("https://www.luxline.com.mx/LuxFacturacion/printPDF.php?pdfFile=80_2018_03_06_1324.pdf&amp;type=1")</f>
        <v>0</v>
      </c>
      <c r="I10" t="str">
        <f>HYPERLINK("https://www.luxline.com.mx/juanManuel/LuxFacturacion/Facturacion/facturas/timbradas/xml/80_2018_03_06_1324.xml")</f>
        <v>0</v>
      </c>
    </row>
    <row r="11" spans="1:9">
      <c r="A11" s="6">
        <v>1325</v>
      </c>
      <c r="B11" s="7" t="s">
        <v>36</v>
      </c>
      <c r="C11" s="7">
        <v>1902.4</v>
      </c>
      <c r="D11" s="7" t="s">
        <v>37</v>
      </c>
      <c r="E11" s="7" t="s">
        <v>38</v>
      </c>
      <c r="F11" s="7"/>
      <c r="G11" s="8" t="s">
        <v>13</v>
      </c>
      <c r="H11" t="str">
        <f>HYPERLINK("https://www.luxline.com.mx/LuxFacturacion/printPDF.php?pdfFile=120_2018_03_08_1325.pdf&amp;type=1")</f>
        <v>0</v>
      </c>
      <c r="I11" t="str">
        <f>HYPERLINK("https://www.luxline.com.mx/juanManuel/LuxFacturacion/Facturacion/facturas/timbradas/xml/120_2018_03_08_1325.xml")</f>
        <v>0</v>
      </c>
    </row>
    <row r="12" spans="1:9">
      <c r="A12" s="6">
        <v>1326</v>
      </c>
      <c r="B12" s="7" t="s">
        <v>39</v>
      </c>
      <c r="C12" s="7">
        <v>12122</v>
      </c>
      <c r="D12" s="7" t="s">
        <v>40</v>
      </c>
      <c r="E12" s="7" t="s">
        <v>41</v>
      </c>
      <c r="F12" s="7"/>
      <c r="G12" s="8" t="s">
        <v>13</v>
      </c>
      <c r="H12" t="str">
        <f>HYPERLINK("https://www.luxline.com.mx/LuxFacturacion/printPDF.php?pdfFile=112_2018_03_08_1326.pdf&amp;type=1")</f>
        <v>0</v>
      </c>
      <c r="I12" t="str">
        <f>HYPERLINK("https://www.luxline.com.mx/juanManuel/LuxFacturacion/Facturacion/facturas/timbradas/xml/112_2018_03_08_1326.xml")</f>
        <v>0</v>
      </c>
    </row>
    <row r="13" spans="1:9">
      <c r="A13" s="6">
        <v>1327</v>
      </c>
      <c r="B13" s="7" t="s">
        <v>42</v>
      </c>
      <c r="C13" s="7">
        <v>2436</v>
      </c>
      <c r="D13" s="7" t="s">
        <v>43</v>
      </c>
      <c r="E13" s="7" t="s">
        <v>44</v>
      </c>
      <c r="F13" s="7"/>
      <c r="G13" s="8" t="s">
        <v>13</v>
      </c>
      <c r="H13" t="str">
        <f>HYPERLINK("https://www.luxline.com.mx/LuxFacturacion/printPDF.php?pdfFile=121_2018_03_09_1327.pdf&amp;type=1")</f>
        <v>0</v>
      </c>
      <c r="I13" t="str">
        <f>HYPERLINK("https://www.luxline.com.mx/juanManuel/LuxFacturacion/Facturacion/facturas/timbradas/xml/121_2018_03_09_1327.xml")</f>
        <v>0</v>
      </c>
    </row>
    <row r="14" spans="1:9">
      <c r="A14" s="6">
        <v>1328</v>
      </c>
      <c r="B14" s="7" t="s">
        <v>45</v>
      </c>
      <c r="C14" s="7">
        <v>1044</v>
      </c>
      <c r="D14" s="7" t="s">
        <v>46</v>
      </c>
      <c r="E14" s="7" t="s">
        <v>47</v>
      </c>
      <c r="F14" s="7"/>
      <c r="G14" s="8" t="s">
        <v>13</v>
      </c>
      <c r="H14" t="str">
        <f>HYPERLINK("https://www.luxline.com.mx/LuxFacturacion/printPDF.php?pdfFile=122_2018_03_12_1328.pdf&amp;type=1")</f>
        <v>0</v>
      </c>
      <c r="I14" t="str">
        <f>HYPERLINK("https://www.luxline.com.mx/juanManuel/LuxFacturacion/Facturacion/facturas/timbradas/xml/122_2018_03_12_1328.xml")</f>
        <v>0</v>
      </c>
    </row>
    <row r="15" spans="1:9">
      <c r="A15" s="6">
        <v>1329</v>
      </c>
      <c r="B15" s="7" t="s">
        <v>45</v>
      </c>
      <c r="C15" s="7">
        <v>1044</v>
      </c>
      <c r="D15" s="7" t="s">
        <v>48</v>
      </c>
      <c r="E15" s="7" t="s">
        <v>49</v>
      </c>
      <c r="F15" s="7"/>
      <c r="G15" s="8" t="s">
        <v>13</v>
      </c>
      <c r="H15" t="str">
        <f>HYPERLINK("https://www.luxline.com.mx/LuxFacturacion/printPDF.php?pdfFile=122_2018_03_12_1329.pdf&amp;type=1")</f>
        <v>0</v>
      </c>
      <c r="I15" t="str">
        <f>HYPERLINK("https://www.luxline.com.mx/juanManuel/LuxFacturacion/Facturacion/facturas/timbradas/xml/122_2018_03_12_1329.xml")</f>
        <v>0</v>
      </c>
    </row>
    <row r="16" spans="1:9">
      <c r="A16" s="6">
        <v>1330</v>
      </c>
      <c r="B16" s="7" t="s">
        <v>50</v>
      </c>
      <c r="C16" s="7">
        <v>174</v>
      </c>
      <c r="D16" s="7" t="s">
        <v>51</v>
      </c>
      <c r="E16" s="7" t="s">
        <v>52</v>
      </c>
      <c r="F16" s="7"/>
      <c r="G16" s="8" t="s">
        <v>13</v>
      </c>
      <c r="H16" t="str">
        <f>HYPERLINK("https://www.luxline.com.mx/LuxFacturacion/printPDF.php?pdfFile=117_2018_03_13_1330.pdf&amp;type=1")</f>
        <v>0</v>
      </c>
      <c r="I16" t="str">
        <f>HYPERLINK("https://www.luxline.com.mx/juanManuel/LuxFacturacion/Facturacion/facturas/timbradas/xml/117_2018_03_13_1330.xml")</f>
        <v>0</v>
      </c>
    </row>
    <row r="17" spans="1:9">
      <c r="A17" s="6">
        <v>1331</v>
      </c>
      <c r="B17" s="7" t="s">
        <v>53</v>
      </c>
      <c r="C17" s="7">
        <v>2608.96</v>
      </c>
      <c r="D17" s="7" t="s">
        <v>54</v>
      </c>
      <c r="E17" s="7" t="s">
        <v>55</v>
      </c>
      <c r="F17" s="7"/>
      <c r="G17" s="8" t="s">
        <v>13</v>
      </c>
      <c r="H17" t="str">
        <f>HYPERLINK("https://www.luxline.com.mx/LuxFacturacion/printPDF.php?pdfFile=110_2018_03_15_1331.pdf&amp;type=1")</f>
        <v>0</v>
      </c>
      <c r="I17" t="str">
        <f>HYPERLINK("https://www.luxline.com.mx/juanManuel/LuxFacturacion/Facturacion/facturas/timbradas/xml/110_2018_03_15_1331.xml")</f>
        <v>0</v>
      </c>
    </row>
    <row r="18" spans="1:9">
      <c r="A18" s="6">
        <v>1332</v>
      </c>
      <c r="B18" s="7" t="s">
        <v>32</v>
      </c>
      <c r="C18" s="7">
        <v>568.4</v>
      </c>
      <c r="D18" s="7" t="s">
        <v>56</v>
      </c>
      <c r="E18" s="7" t="s">
        <v>57</v>
      </c>
      <c r="F18" s="7"/>
      <c r="G18" s="8" t="s">
        <v>13</v>
      </c>
      <c r="H18" t="str">
        <f>HYPERLINK("https://www.luxline.com.mx/LuxFacturacion/printPDF.php?pdfFile=80_2018_03_15_1332.pdf&amp;type=1")</f>
        <v>0</v>
      </c>
      <c r="I18" t="str">
        <f>HYPERLINK("https://www.luxline.com.mx/juanManuel/LuxFacturacion/Facturacion/facturas/timbradas/xml/80_2018_03_15_1332.xml")</f>
        <v>0</v>
      </c>
    </row>
    <row r="19" spans="1:9">
      <c r="A19" s="6">
        <v>1333</v>
      </c>
      <c r="B19" s="7" t="s">
        <v>58</v>
      </c>
      <c r="C19" s="7">
        <v>3276.54</v>
      </c>
      <c r="D19" s="7" t="s">
        <v>59</v>
      </c>
      <c r="E19" s="7" t="s">
        <v>60</v>
      </c>
      <c r="F19" s="7"/>
      <c r="G19" s="8" t="s">
        <v>13</v>
      </c>
      <c r="H19" t="str">
        <f>HYPERLINK("https://www.luxline.com.mx/LuxFacturacion/printPDF.php?pdfFile=98_2018_03_16_1333.pdf&amp;type=1")</f>
        <v>0</v>
      </c>
      <c r="I19" t="str">
        <f>HYPERLINK("https://www.luxline.com.mx/juanManuel/LuxFacturacion/Facturacion/facturas/timbradas/xml/98_2018_03_16_1333.xml")</f>
        <v>0</v>
      </c>
    </row>
    <row r="20" spans="1:9">
      <c r="A20" s="6">
        <v>1334</v>
      </c>
      <c r="B20" s="7" t="s">
        <v>61</v>
      </c>
      <c r="C20" s="7">
        <v>7078.32</v>
      </c>
      <c r="D20" s="7" t="s">
        <v>62</v>
      </c>
      <c r="E20" s="7" t="s">
        <v>63</v>
      </c>
      <c r="F20" s="7"/>
      <c r="G20" s="8" t="s">
        <v>13</v>
      </c>
      <c r="H20" t="str">
        <f>HYPERLINK("https://www.luxline.com.mx/LuxFacturacion/printPDF.php?pdfFile=123_2018_03_16_1334.pdf&amp;type=1")</f>
        <v>0</v>
      </c>
      <c r="I20" t="str">
        <f>HYPERLINK("https://www.luxline.com.mx/juanManuel/LuxFacturacion/Facturacion/facturas/timbradas/xml/123_2018_03_16_1334.xml")</f>
        <v>0</v>
      </c>
    </row>
    <row r="21" spans="1:9">
      <c r="A21" s="6">
        <v>1335</v>
      </c>
      <c r="B21" s="7" t="s">
        <v>64</v>
      </c>
      <c r="C21" s="7">
        <v>2320</v>
      </c>
      <c r="D21" s="7" t="s">
        <v>65</v>
      </c>
      <c r="E21" s="7" t="s">
        <v>66</v>
      </c>
      <c r="F21" s="7"/>
      <c r="G21" s="8" t="s">
        <v>13</v>
      </c>
      <c r="H21" t="str">
        <f>HYPERLINK("https://www.luxline.com.mx/LuxFacturacion/printPDF.php?pdfFile=135_2018_03_16_1335.pdf&amp;type=1")</f>
        <v>0</v>
      </c>
      <c r="I21" t="str">
        <f>HYPERLINK("https://www.luxline.com.mx/juanManuel/LuxFacturacion/Facturacion/facturas/timbradas/xml/135_2018_03_16_1335.xml")</f>
        <v>0</v>
      </c>
    </row>
    <row r="22" spans="1:9">
      <c r="A22" s="6">
        <v>1336</v>
      </c>
      <c r="B22" s="7" t="s">
        <v>67</v>
      </c>
      <c r="C22" s="7">
        <v>2900</v>
      </c>
      <c r="D22" s="7" t="s">
        <v>68</v>
      </c>
      <c r="E22" s="7" t="s">
        <v>69</v>
      </c>
      <c r="F22" s="7"/>
      <c r="G22" s="8" t="s">
        <v>13</v>
      </c>
      <c r="H22" t="str">
        <f>HYPERLINK("https://www.luxline.com.mx/LuxFacturacion/printPDF.php?pdfFile=136_2018_03_20_1336.pdf&amp;type=1")</f>
        <v>0</v>
      </c>
      <c r="I22" t="str">
        <f>HYPERLINK("https://www.luxline.com.mx/juanManuel/LuxFacturacion/Facturacion/facturas/timbradas/xml/136_2018_03_20_1336.xml")</f>
        <v>0</v>
      </c>
    </row>
    <row r="23" spans="1:9">
      <c r="A23" s="6">
        <v>1337</v>
      </c>
      <c r="B23" s="7" t="s">
        <v>70</v>
      </c>
      <c r="C23" s="7">
        <v>1380.4</v>
      </c>
      <c r="D23" s="7" t="s">
        <v>71</v>
      </c>
      <c r="E23" s="7" t="s">
        <v>72</v>
      </c>
      <c r="F23" s="7"/>
      <c r="G23" s="8" t="s">
        <v>13</v>
      </c>
      <c r="H23" t="str">
        <f>HYPERLINK("https://www.luxline.com.mx/LuxFacturacion/printPDF.php?pdfFile=78_2018_03_22_1337.pdf&amp;type=1")</f>
        <v>0</v>
      </c>
      <c r="I23" t="str">
        <f>HYPERLINK("https://www.luxline.com.mx/juanManuel/LuxFacturacion/Facturacion/facturas/timbradas/xml/78_2018_03_22_1337.xml")</f>
        <v>0</v>
      </c>
    </row>
    <row r="24" spans="1:9">
      <c r="A24" s="6">
        <v>1338</v>
      </c>
      <c r="B24" s="7" t="s">
        <v>61</v>
      </c>
      <c r="C24" s="7">
        <v>617.12</v>
      </c>
      <c r="D24" s="7" t="s">
        <v>73</v>
      </c>
      <c r="E24" s="7" t="s">
        <v>74</v>
      </c>
      <c r="F24" s="7"/>
      <c r="G24" s="8" t="s">
        <v>13</v>
      </c>
      <c r="H24" t="str">
        <f>HYPERLINK("https://www.luxline.com.mx/LuxFacturacion/printPDF.php?pdfFile=123_2018_03_22_1338.pdf&amp;type=1")</f>
        <v>0</v>
      </c>
      <c r="I24" t="str">
        <f>HYPERLINK("https://www.luxline.com.mx/juanManuel/LuxFacturacion/Facturacion/facturas/timbradas/xml/123_2018_03_22_1338.xml")</f>
        <v>0</v>
      </c>
    </row>
    <row r="25" spans="1:9">
      <c r="A25" s="6">
        <v>1339</v>
      </c>
      <c r="B25" s="7" t="s">
        <v>17</v>
      </c>
      <c r="C25" s="7">
        <v>1531.2</v>
      </c>
      <c r="D25" s="7" t="s">
        <v>75</v>
      </c>
      <c r="E25" s="7" t="s">
        <v>76</v>
      </c>
      <c r="F25" s="7"/>
      <c r="G25" s="8" t="s">
        <v>13</v>
      </c>
      <c r="H25" t="str">
        <f>HYPERLINK("https://www.luxline.com.mx/LuxFacturacion/printPDF.php?pdfFile=75_2018_03_22_1339.pdf&amp;type=1")</f>
        <v>0</v>
      </c>
      <c r="I25" t="str">
        <f>HYPERLINK("https://www.luxline.com.mx/juanManuel/LuxFacturacion/Facturacion/facturas/timbradas/xml/75_2018_03_22_1339.xml")</f>
        <v>0</v>
      </c>
    </row>
    <row r="26" spans="1:9">
      <c r="A26" s="6">
        <v>1340</v>
      </c>
      <c r="B26" s="7" t="s">
        <v>77</v>
      </c>
      <c r="C26" s="7">
        <v>1943</v>
      </c>
      <c r="D26" s="7" t="s">
        <v>78</v>
      </c>
      <c r="E26" s="7" t="s">
        <v>79</v>
      </c>
      <c r="F26" s="7"/>
      <c r="G26" s="8" t="s">
        <v>13</v>
      </c>
      <c r="H26" t="str">
        <f>HYPERLINK("https://www.luxline.com.mx/LuxFacturacion/printPDF.php?pdfFile=77_2018_03_26_1340.pdf&amp;type=1")</f>
        <v>0</v>
      </c>
      <c r="I26" t="str">
        <f>HYPERLINK("https://www.luxline.com.mx/juanManuel/LuxFacturacion/Facturacion/facturas/timbradas/xml/77_2018_03_26_1340.xml")</f>
        <v>0</v>
      </c>
    </row>
    <row r="27" spans="1:9">
      <c r="A27" s="6">
        <v>1341</v>
      </c>
      <c r="B27" s="7" t="s">
        <v>80</v>
      </c>
      <c r="C27" s="7">
        <v>14380.1</v>
      </c>
      <c r="D27" s="7" t="s">
        <v>81</v>
      </c>
      <c r="E27" s="7" t="s">
        <v>82</v>
      </c>
      <c r="F27" s="7"/>
      <c r="G27" s="8" t="s">
        <v>13</v>
      </c>
      <c r="H27" t="str">
        <f>HYPERLINK("https://www.luxline.com.mx/LuxFacturacion/printPDF.php?pdfFile=131_2018_03_26_1341.pdf&amp;type=1")</f>
        <v>0</v>
      </c>
      <c r="I27" t="str">
        <f>HYPERLINK("https://www.luxline.com.mx/juanManuel/LuxFacturacion/Facturacion/facturas/timbradas/xml/131_2018_03_26_1341.xml")</f>
        <v>0</v>
      </c>
    </row>
    <row r="28" spans="1:9">
      <c r="A28" s="6">
        <v>1342</v>
      </c>
      <c r="B28" s="7" t="s">
        <v>10</v>
      </c>
      <c r="C28" s="7">
        <v>7331.2</v>
      </c>
      <c r="D28" s="7" t="s">
        <v>83</v>
      </c>
      <c r="E28" s="7" t="s">
        <v>84</v>
      </c>
      <c r="F28" s="7"/>
      <c r="G28" s="8" t="s">
        <v>13</v>
      </c>
      <c r="H28" t="str">
        <f>HYPERLINK("https://www.luxline.com.mx/LuxFacturacion/printPDF.php?pdfFile=85_2018_03_26_1342.pdf&amp;type=1")</f>
        <v>0</v>
      </c>
      <c r="I28" t="str">
        <f>HYPERLINK("https://www.luxline.com.mx/juanManuel/LuxFacturacion/Facturacion/facturas/timbradas/xml/85_2018_03_26_1342.xml")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LuxFacturacion</dc:creator>
  <cp:lastModifiedBy>LuxFacturacion</cp:lastModifiedBy>
  <dcterms:created xsi:type="dcterms:W3CDTF">2018-04-18T22:58:26+01:00</dcterms:created>
  <dcterms:modified xsi:type="dcterms:W3CDTF">2018-04-18T22:58:26+01:00</dcterms:modified>
  <dc:title>Facturas</dc:title>
  <dc:description>Lista de Facturas</dc:description>
  <dc:subject>Facturas</dc:subject>
  <cp:keywords>LDF</cp:keywords>
  <cp:category>Facturacion</cp:category>
</cp:coreProperties>
</file>