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<sst xmlns="http://schemas.openxmlformats.org/spreadsheetml/2006/main" uniqueCount="72">
  <si>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</si>
  <si>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</si>
  <si>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</si>
  <si>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</si>
  <si>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</si>
  <si>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</si>
  <si>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</si>
  <si>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</si>
  <si>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</si>
  <si>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</si>
  <si>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 xml:space="preserve">IBERICA DE MARMOLES Y GRANITOS SA DE CV </t>
  </si>
  <si>
    <t>2dc0fba3-49dd-4d32-82e9-861b2c37f431</t>
  </si>
  <si>
    <t>2018-05-04 22:57:02</t>
  </si>
  <si>
    <t>productos</t>
  </si>
  <si>
    <t>21b4f62f-4d01-41a5-972c-0ad365704d77</t>
  </si>
  <si>
    <t>2018-05-04 19:04:07</t>
  </si>
  <si>
    <t>INMOBILIARIA MINS SA DE CV</t>
  </si>
  <si>
    <t>62ffdcf8-b1d0-4613-a5c6-afa1f5fd5d4c</t>
  </si>
  <si>
    <t>2018-05-04 12:49:05</t>
  </si>
  <si>
    <t>GRUPO INMOBILIARIO GH</t>
  </si>
  <si>
    <t>986b41c4-2133-4f45-899d-422c87dd5cf1</t>
  </si>
  <si>
    <t>2018-05-04 12:45:47</t>
  </si>
  <si>
    <t>a03ea95a-a6dc-474b-9deb-250c95b5dfdb</t>
  </si>
  <si>
    <t>2018-04-25 20:12:20</t>
  </si>
  <si>
    <t>PUBLICO EN GENERAL</t>
  </si>
  <si>
    <t>77f153f4-125d-4af1-86db-618ffe07e1c5</t>
  </si>
  <si>
    <t>2018-04-20 00:37:01</t>
  </si>
  <si>
    <t>25f0fe4c-7d66-4487-81cc-8e7343b05b47</t>
  </si>
  <si>
    <t>2018-04-20 00:30:06</t>
  </si>
  <si>
    <t>c4406d11-1116-41ab-8d3c-a538f050273c</t>
  </si>
  <si>
    <t>2018-04-06 16:19:00</t>
  </si>
  <si>
    <t>bddb1d84-b377-48d9-9a44-5e555fb35797</t>
  </si>
  <si>
    <t>2018-03-22 14:54:53</t>
  </si>
  <si>
    <t>5d024795-5d42-4d7c-a27a-5d2a87005818</t>
  </si>
  <si>
    <t>2018-03-21 23:18:32</t>
  </si>
  <si>
    <t>2018-03-22</t>
  </si>
  <si>
    <t>34813bb4-af1a-454a-a993-8f0b95c2fb5f</t>
  </si>
  <si>
    <t>2018-03-16 12:48:28</t>
  </si>
  <si>
    <t>LITOPRESS SA DE CV</t>
  </si>
  <si>
    <t>92aeca49-6a04-4313-86a7-df7a345c0ace</t>
  </si>
  <si>
    <t>2018-03-09 08:25:21</t>
  </si>
  <si>
    <t>d8d68bf5-b25e-44c8-8f3a-f57b66ae005b</t>
  </si>
  <si>
    <t>2018-03-02 07:22:55</t>
  </si>
  <si>
    <t>9740b383-1263-4999-9497-c09416db9f46</t>
  </si>
  <si>
    <t>2018-03-01 20:34:31</t>
  </si>
  <si>
    <t>2018-03-01</t>
  </si>
  <si>
    <t>2c783d58-2120-40f7-b811-8b00e9c6db89</t>
  </si>
  <si>
    <t>2018-02-23 07:22:33</t>
  </si>
  <si>
    <t>YVAL SA</t>
  </si>
  <si>
    <t>0a46f018-65d5-4916-ac76-6aed0c0a8c0f</t>
  </si>
  <si>
    <t>2018-02-18 12:18:07</t>
  </si>
  <si>
    <t>4e58853b-f7f2-4beb-9397-9d4c0aed6f0f</t>
  </si>
  <si>
    <t>2018-02-16 08:59:46</t>
  </si>
  <si>
    <t>1bfc9290-9af6-4d08-8426-4f54cc289418</t>
  </si>
  <si>
    <t>2018-02-09 09:35:25</t>
  </si>
  <si>
    <t>d5b7d7f8-ce68-40de-ad7a-b55e8063516d</t>
  </si>
  <si>
    <t>2018-02-02 08:24:14</t>
  </si>
  <si>
    <t>COAST ALUMINUM S. DE R.L DE C.V</t>
  </si>
  <si>
    <t>26e19bb6-64cc-40c1-8b69-c3ba54088d47</t>
  </si>
  <si>
    <t>2018-02-02 05:28:27</t>
  </si>
  <si>
    <t>8c1823ce-6843-41ed-ab5b-ee8d71d27d6c</t>
  </si>
  <si>
    <t>2018-01-25 20:32:41</t>
  </si>
  <si>
    <t>INMOBILIARIA Y PROMOTORA STERLING SA DE CV</t>
  </si>
  <si>
    <t>2ccf2f0c-b4a8-442f-b2af-650c65f72629</t>
  </si>
  <si>
    <t>2018-01-25 14:01:23</t>
  </si>
  <si>
    <t>0168652c-975a-4ae4-9002-57d7822d52d0</t>
  </si>
  <si>
    <t>2018-01-25 13:46:27</t>
  </si>
  <si>
    <t>c9979b20-549d-462d-809e-7c4f128a3b15</t>
  </si>
  <si>
    <t>2018-01-25 12:56:50</t>
  </si>
  <si>
    <t>e564c4c2-5819-42c0-912b-59748db0adce</t>
  </si>
  <si>
    <t>2018-01-25 04:25:30</t>
  </si>
  <si>
    <t>2018-01-25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</si>
</sst>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520</v>
      </c>
      <c r="B3" s="7" t="s">
        <v>10</v>
      </c>
      <c r="C3" s="7">
        <v>58000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HYPERLINK("https://www.luxline.com.mx/LuxFacturacion/printPDF.php?pdfFile=67_2018_05_04_520.pdf&amp;type=1")</f>
        <v>0</v>
      </c>
      <c r="I3" t="str">
        <f>HYPERLINK("https://www.luxline.com.mx/joseO/LuxFacturacion/Facturacion/facturas/timbradas/xml/67_2018_05_04_520.xml")</f>
        <v>0</v>
      </c>
    </row>
    <row r="4" spans="1:9">
      <c r="A4" s="6">
        <v>519</v>
      </c>
      <c r="B4" s="7" t="s">
        <v>10</v>
      </c>
      <c r="C4" s="7">
        <v>58000</v>
      </c>
      <c r="D4" s="7" t="s">
        <v>14</v>
      </c>
      <c r="E4" s="7" t="s">
        <v>15</v>
      </c>
      <c r="F4" s="7"/>
      <c r="G4" s="8" t="s">
        <v>13</v>
      </c>
      <c r="H4" t="str">
        <f>HYPERLINK("https://www.luxline.com.mx/LuxFacturacion/printPDF.php?pdfFile=67_2018_05_04_519.pdf&amp;type=1")</f>
        <v>0</v>
      </c>
      <c r="I4" t="str">
        <f>HYPERLINK("https://www.luxline.com.mx/joseO/LuxFacturacion/Facturacion/facturas/timbradas/xml/67_2018_05_04_519.xml")</f>
        <v>0</v>
      </c>
    </row>
    <row r="5" spans="1:9">
      <c r="A5" s="6">
        <v>518</v>
      </c>
      <c r="B5" s="7" t="s">
        <v>16</v>
      </c>
      <c r="C5" s="7">
        <v>3050.8</v>
      </c>
      <c r="D5" s="7" t="s">
        <v>17</v>
      </c>
      <c r="E5" s="7" t="s">
        <v>18</v>
      </c>
      <c r="F5" s="7"/>
      <c r="G5" s="8" t="s">
        <v>13</v>
      </c>
      <c r="H5" t="str">
        <f>HYPERLINK("https://www.luxline.com.mx/LuxFacturacion/printPDF.php?pdfFile=47_2018_05_04_518.pdf&amp;type=1")</f>
        <v>0</v>
      </c>
      <c r="I5" t="str">
        <f>HYPERLINK("https://www.luxline.com.mx/joseO/LuxFacturacion/Facturacion/facturas/timbradas/xml/47_2018_05_04_518.xml")</f>
        <v>0</v>
      </c>
    </row>
    <row r="6" spans="1:9">
      <c r="A6" s="6">
        <v>517</v>
      </c>
      <c r="B6" s="7" t="s">
        <v>19</v>
      </c>
      <c r="C6" s="7">
        <v>11600</v>
      </c>
      <c r="D6" s="7" t="s">
        <v>20</v>
      </c>
      <c r="E6" s="7" t="s">
        <v>21</v>
      </c>
      <c r="F6" s="7"/>
      <c r="G6" s="8" t="s">
        <v>13</v>
      </c>
      <c r="H6" t="str">
        <f>HYPERLINK("https://www.luxline.com.mx/LuxFacturacion/printPDF.php?pdfFile=32_2018_05_04_517.pdf&amp;type=1")</f>
        <v>0</v>
      </c>
      <c r="I6" t="str">
        <f>HYPERLINK("https://www.luxline.com.mx/joseO/LuxFacturacion/Facturacion/facturas/timbradas/xml/32_2018_05_04_517.xml")</f>
        <v>0</v>
      </c>
    </row>
    <row r="7" spans="1:9">
      <c r="A7" s="6">
        <v>516</v>
      </c>
      <c r="B7" s="7" t="s">
        <v>10</v>
      </c>
      <c r="C7" s="7">
        <v>20340.6</v>
      </c>
      <c r="D7" s="7" t="s">
        <v>22</v>
      </c>
      <c r="E7" s="7" t="s">
        <v>23</v>
      </c>
      <c r="F7" s="7"/>
      <c r="G7" s="8" t="s">
        <v>13</v>
      </c>
      <c r="H7" t="str">
        <f>HYPERLINK("https://www.luxline.com.mx/LuxFacturacion/printPDF.php?pdfFile=67_2018_04_25_516.pdf&amp;type=1")</f>
        <v>0</v>
      </c>
      <c r="I7" t="str">
        <f>HYPERLINK("https://www.luxline.com.mx/joseO/LuxFacturacion/Facturacion/facturas/timbradas/xml/67_2018_04_25_516.xml")</f>
        <v>0</v>
      </c>
    </row>
    <row r="8" spans="1:9">
      <c r="A8" s="6">
        <v>515</v>
      </c>
      <c r="B8" s="7" t="s">
        <v>24</v>
      </c>
      <c r="C8" s="7">
        <v>34500</v>
      </c>
      <c r="D8" s="7" t="s">
        <v>25</v>
      </c>
      <c r="E8" s="7" t="s">
        <v>26</v>
      </c>
      <c r="F8" s="7"/>
      <c r="G8" s="8" t="s">
        <v>13</v>
      </c>
      <c r="H8" t="str">
        <f>HYPERLINK("https://www.luxline.com.mx/LuxFacturacion/printPDF.php?pdfFile=30_2018_04_19_515.pdf&amp;type=1")</f>
        <v>0</v>
      </c>
      <c r="I8" t="str">
        <f>HYPERLINK("https://www.luxline.com.mx/joseO/LuxFacturacion/Facturacion/facturas/timbradas/xml/30_2018_04_19_515.xml")</f>
        <v>0</v>
      </c>
    </row>
    <row r="9" spans="1:9">
      <c r="A9" s="6">
        <v>514</v>
      </c>
      <c r="B9" s="7" t="s">
        <v>10</v>
      </c>
      <c r="C9" s="7">
        <v>116705</v>
      </c>
      <c r="D9" s="7" t="s">
        <v>27</v>
      </c>
      <c r="E9" s="7" t="s">
        <v>28</v>
      </c>
      <c r="F9" s="7"/>
      <c r="G9" s="8" t="s">
        <v>13</v>
      </c>
      <c r="H9" t="str">
        <f>HYPERLINK("https://www.luxline.com.mx/LuxFacturacion/printPDF.php?pdfFile=67_2018_04_19_514.pdf&amp;type=1")</f>
        <v>0</v>
      </c>
      <c r="I9" t="str">
        <f>HYPERLINK("https://www.luxline.com.mx/joseO/LuxFacturacion/Facturacion/facturas/timbradas/xml/67_2018_04_19_514.xml")</f>
        <v>0</v>
      </c>
    </row>
    <row r="10" spans="1:9">
      <c r="A10" s="6">
        <v>513</v>
      </c>
      <c r="B10" s="7" t="s">
        <v>19</v>
      </c>
      <c r="C10" s="7">
        <v>11020</v>
      </c>
      <c r="D10" s="7" t="s">
        <v>29</v>
      </c>
      <c r="E10" s="7" t="s">
        <v>30</v>
      </c>
      <c r="F10" s="7"/>
      <c r="G10" s="8" t="s">
        <v>13</v>
      </c>
      <c r="H10" t="str">
        <f>HYPERLINK("https://www.luxline.com.mx/LuxFacturacion/printPDF.php?pdfFile=32_2018_04_06_513.pdf&amp;type=1")</f>
        <v>0</v>
      </c>
      <c r="I10" t="str">
        <f>HYPERLINK("https://www.luxline.com.mx/joseO/LuxFacturacion/Facturacion/facturas/timbradas/xml/32_2018_04_06_513.xml")</f>
        <v>0</v>
      </c>
    </row>
    <row r="11" spans="1:9">
      <c r="A11" s="6">
        <v>512</v>
      </c>
      <c r="B11" s="7" t="s">
        <v>10</v>
      </c>
      <c r="C11" s="7">
        <v>174000</v>
      </c>
      <c r="D11" s="7" t="s">
        <v>31</v>
      </c>
      <c r="E11" s="7" t="s">
        <v>32</v>
      </c>
      <c r="F11" s="7"/>
      <c r="G11" s="8" t="s">
        <v>13</v>
      </c>
      <c r="H11" t="str">
        <f>HYPERLINK("https://www.luxline.com.mx/LuxFacturacion/printPDF.php?pdfFile=67_2018_03_22_512.pdf&amp;type=1")</f>
        <v>0</v>
      </c>
      <c r="I11" t="str">
        <f>HYPERLINK("https://www.luxline.com.mx/joseO/LuxFacturacion/Facturacion/facturas/timbradas/xml/67_2018_03_22_512.xml")</f>
        <v>0</v>
      </c>
    </row>
    <row r="12" spans="1:9">
      <c r="A12" s="6">
        <v>511</v>
      </c>
      <c r="B12" s="7" t="s">
        <v>10</v>
      </c>
      <c r="C12" s="7">
        <v>174000</v>
      </c>
      <c r="D12" s="7" t="s">
        <v>33</v>
      </c>
      <c r="E12" s="7" t="s">
        <v>34</v>
      </c>
      <c r="F12" s="7" t="s">
        <v>35</v>
      </c>
      <c r="G12" s="8" t="s">
        <v>13</v>
      </c>
      <c r="H12" t="str">
        <f>HYPERLINK("https://www.luxline.com.mx/LuxFacturacion/printPDF.php?pdfFile=67_2018_03_21_511.pdf&amp;type=1")</f>
        <v>0</v>
      </c>
      <c r="I12" t="str">
        <f>HYPERLINK("https://www.luxline.com.mx/joseO/LuxFacturacion/Facturacion/facturas/timbradas/xml/67_2018_03_21_511.xml")</f>
        <v>0</v>
      </c>
    </row>
    <row r="13" spans="1:9">
      <c r="A13" s="6">
        <v>510</v>
      </c>
      <c r="B13" s="7" t="s">
        <v>19</v>
      </c>
      <c r="C13" s="7">
        <v>9733.65</v>
      </c>
      <c r="D13" s="7" t="s">
        <v>36</v>
      </c>
      <c r="E13" s="7" t="s">
        <v>37</v>
      </c>
      <c r="F13" s="7"/>
      <c r="G13" s="8" t="s">
        <v>13</v>
      </c>
      <c r="H13" t="str">
        <f>HYPERLINK("https://www.luxline.com.mx/LuxFacturacion/printPDF.php?pdfFile=32_2018_03_16_510.pdf&amp;type=1")</f>
        <v>0</v>
      </c>
      <c r="I13" t="str">
        <f>HYPERLINK("https://www.luxline.com.mx/joseO/LuxFacturacion/Facturacion/facturas/timbradas/xml/32_2018_03_16_510.xml")</f>
        <v>0</v>
      </c>
    </row>
    <row r="14" spans="1:9">
      <c r="A14" s="6">
        <v>509</v>
      </c>
      <c r="B14" s="7" t="s">
        <v>38</v>
      </c>
      <c r="C14" s="7">
        <v>2918.56</v>
      </c>
      <c r="D14" s="7" t="s">
        <v>39</v>
      </c>
      <c r="E14" s="7" t="s">
        <v>40</v>
      </c>
      <c r="F14" s="7"/>
      <c r="G14" s="8" t="s">
        <v>13</v>
      </c>
      <c r="H14" t="str">
        <f>HYPERLINK("https://www.luxline.com.mx/LuxFacturacion/printPDF.php?pdfFile=52_2018_03_09_509.pdf&amp;type=1")</f>
        <v>0</v>
      </c>
      <c r="I14" t="str">
        <f>HYPERLINK("https://www.luxline.com.mx/joseO/LuxFacturacion/Facturacion/facturas/timbradas/xml/52_2018_03_09_509.xml")</f>
        <v>0</v>
      </c>
    </row>
    <row r="15" spans="1:9">
      <c r="A15" s="6">
        <v>508</v>
      </c>
      <c r="B15" s="7" t="s">
        <v>19</v>
      </c>
      <c r="C15" s="7">
        <v>8081.14</v>
      </c>
      <c r="D15" s="7" t="s">
        <v>41</v>
      </c>
      <c r="E15" s="7" t="s">
        <v>42</v>
      </c>
      <c r="F15" s="7"/>
      <c r="G15" s="8" t="s">
        <v>13</v>
      </c>
      <c r="H15" t="str">
        <f>HYPERLINK("https://www.luxline.com.mx/LuxFacturacion/printPDF.php?pdfFile=32_2018_03_02_508.pdf&amp;type=1")</f>
        <v>0</v>
      </c>
      <c r="I15" t="str">
        <f>HYPERLINK("https://www.luxline.com.mx/joseO/LuxFacturacion/Facturacion/facturas/timbradas/xml/32_2018_03_02_508.xml")</f>
        <v>0</v>
      </c>
    </row>
    <row r="16" spans="1:9">
      <c r="A16" s="6">
        <v>507</v>
      </c>
      <c r="B16" s="7" t="s">
        <v>24</v>
      </c>
      <c r="C16" s="7">
        <v>1.16</v>
      </c>
      <c r="D16" s="7" t="s">
        <v>43</v>
      </c>
      <c r="E16" s="7" t="s">
        <v>44</v>
      </c>
      <c r="F16" s="7" t="s">
        <v>45</v>
      </c>
      <c r="G16" s="8" t="s">
        <v>13</v>
      </c>
      <c r="H16" t="str">
        <f>HYPERLINK("https://www.luxline.com.mx/LuxFacturacion/printPDF.php?pdfFile=30_2018_03_01_507.pdf&amp;type=1")</f>
        <v>0</v>
      </c>
      <c r="I16" t="str">
        <f>HYPERLINK("https://www.luxline.com.mx/joseO/LuxFacturacion/Facturacion/facturas/timbradas/xml/30_2018_03_01_507.xml")</f>
        <v>0</v>
      </c>
    </row>
    <row r="17" spans="1:9">
      <c r="A17" s="6">
        <v>506</v>
      </c>
      <c r="B17" s="7" t="s">
        <v>19</v>
      </c>
      <c r="C17" s="7">
        <v>20218</v>
      </c>
      <c r="D17" s="7" t="s">
        <v>46</v>
      </c>
      <c r="E17" s="7" t="s">
        <v>47</v>
      </c>
      <c r="F17" s="7"/>
      <c r="G17" s="8" t="s">
        <v>13</v>
      </c>
      <c r="H17" t="str">
        <f>HYPERLINK("https://www.luxline.com.mx/LuxFacturacion/printPDF.php?pdfFile=32_2018_02_23_506.pdf&amp;type=1")</f>
        <v>0</v>
      </c>
      <c r="I17" t="str">
        <f>HYPERLINK("https://www.luxline.com.mx/joseO/LuxFacturacion/Facturacion/facturas/timbradas/xml/32_2018_02_23_506.xml")</f>
        <v>0</v>
      </c>
    </row>
    <row r="18" spans="1:9">
      <c r="A18" s="6">
        <v>505</v>
      </c>
      <c r="B18" s="7" t="s">
        <v>48</v>
      </c>
      <c r="C18" s="7">
        <v>696</v>
      </c>
      <c r="D18" s="7" t="s">
        <v>49</v>
      </c>
      <c r="E18" s="7" t="s">
        <v>50</v>
      </c>
      <c r="F18" s="7"/>
      <c r="G18" s="8" t="s">
        <v>13</v>
      </c>
      <c r="H18" t="str">
        <f>HYPERLINK("https://www.luxline.com.mx/LuxFacturacion/printPDF.php?pdfFile=65_2018_02_18_505.pdf&amp;type=1")</f>
        <v>0</v>
      </c>
      <c r="I18" t="str">
        <f>HYPERLINK("https://www.luxline.com.mx/joseO/LuxFacturacion/Facturacion/facturas/timbradas/xml/65_2018_02_18_505.xml")</f>
        <v>0</v>
      </c>
    </row>
    <row r="19" spans="1:9">
      <c r="A19" s="6">
        <v>504</v>
      </c>
      <c r="B19" s="7" t="s">
        <v>19</v>
      </c>
      <c r="C19" s="7">
        <v>6032</v>
      </c>
      <c r="D19" s="7" t="s">
        <v>51</v>
      </c>
      <c r="E19" s="7" t="s">
        <v>52</v>
      </c>
      <c r="F19" s="7"/>
      <c r="G19" s="8" t="s">
        <v>13</v>
      </c>
      <c r="H19" t="str">
        <f>HYPERLINK("https://www.luxline.com.mx/LuxFacturacion/printPDF.php?pdfFile=32_2018_02_16_504.pdf&amp;type=1")</f>
        <v>0</v>
      </c>
      <c r="I19" t="str">
        <f>HYPERLINK("https://www.luxline.com.mx/joseO/LuxFacturacion/Facturacion/facturas/timbradas/xml/32_2018_02_16_504.xml")</f>
        <v>0</v>
      </c>
    </row>
    <row r="20" spans="1:9">
      <c r="A20" s="6">
        <v>503</v>
      </c>
      <c r="B20" s="7" t="s">
        <v>19</v>
      </c>
      <c r="C20" s="7">
        <v>18649.9</v>
      </c>
      <c r="D20" s="7" t="s">
        <v>53</v>
      </c>
      <c r="E20" s="7" t="s">
        <v>54</v>
      </c>
      <c r="F20" s="7"/>
      <c r="G20" s="8" t="s">
        <v>13</v>
      </c>
      <c r="H20" t="str">
        <f>HYPERLINK("https://www.luxline.com.mx/LuxFacturacion/printPDF.php?pdfFile=32_2018_02_09_503.pdf&amp;type=1")</f>
        <v>0</v>
      </c>
      <c r="I20" t="str">
        <f>HYPERLINK("https://www.luxline.com.mx/joseO/LuxFacturacion/Facturacion/facturas/timbradas/xml/32_2018_02_09_503.xml")</f>
        <v>0</v>
      </c>
    </row>
    <row r="21" spans="1:9">
      <c r="A21" s="6">
        <v>502</v>
      </c>
      <c r="B21" s="7" t="s">
        <v>19</v>
      </c>
      <c r="C21" s="7">
        <v>13545.3</v>
      </c>
      <c r="D21" s="7" t="s">
        <v>55</v>
      </c>
      <c r="E21" s="7" t="s">
        <v>56</v>
      </c>
      <c r="F21" s="7"/>
      <c r="G21" s="8" t="s">
        <v>13</v>
      </c>
      <c r="H21" t="str">
        <f>HYPERLINK("https://www.luxline.com.mx/LuxFacturacion/printPDF.php?pdfFile=32_2018_02_02_502.pdf&amp;type=1")</f>
        <v>0</v>
      </c>
      <c r="I21" t="str">
        <f>HYPERLINK("https://www.luxline.com.mx/joseO/LuxFacturacion/Facturacion/facturas/timbradas/xml/32_2018_02_02_502.xml")</f>
        <v>0</v>
      </c>
    </row>
    <row r="22" spans="1:9">
      <c r="A22" s="6">
        <v>501</v>
      </c>
      <c r="B22" s="7" t="s">
        <v>57</v>
      </c>
      <c r="C22" s="7">
        <v>7636.57</v>
      </c>
      <c r="D22" s="7" t="s">
        <v>58</v>
      </c>
      <c r="E22" s="7" t="s">
        <v>59</v>
      </c>
      <c r="F22" s="7"/>
      <c r="G22" s="8" t="s">
        <v>13</v>
      </c>
      <c r="H22" t="str">
        <f>HYPERLINK("https://www.luxline.com.mx/LuxFacturacion/printPDF.php?pdfFile=40_2018_02_02_501.pdf&amp;type=1")</f>
        <v>0</v>
      </c>
      <c r="I22" t="str">
        <f>HYPERLINK("https://www.luxline.com.mx/joseO/LuxFacturacion/Facturacion/facturas/timbradas/xml/40_2018_02_02_501.xml")</f>
        <v>0</v>
      </c>
    </row>
    <row r="23" spans="1:9">
      <c r="A23" s="6">
        <v>500</v>
      </c>
      <c r="B23" s="7" t="s">
        <v>19</v>
      </c>
      <c r="C23" s="7">
        <v>15684.4</v>
      </c>
      <c r="D23" s="7" t="s">
        <v>60</v>
      </c>
      <c r="E23" s="7" t="s">
        <v>61</v>
      </c>
      <c r="F23" s="7"/>
      <c r="G23" s="8" t="s">
        <v>13</v>
      </c>
      <c r="H23" t="str">
        <f>HYPERLINK("https://www.luxline.com.mx/LuxFacturacion/printPDF.php?pdfFile=32_2018_01_25_500.pdf&amp;type=1")</f>
        <v>0</v>
      </c>
      <c r="I23" t="str">
        <f>HYPERLINK("https://www.luxline.com.mx/joseO/LuxFacturacion/Facturacion/facturas/timbradas/xml/32_2018_01_25_500.xml")</f>
        <v>0</v>
      </c>
    </row>
    <row r="24" spans="1:9">
      <c r="A24" s="6">
        <v>499</v>
      </c>
      <c r="B24" s="7" t="s">
        <v>62</v>
      </c>
      <c r="C24" s="7">
        <v>4292</v>
      </c>
      <c r="D24" s="7" t="s">
        <v>63</v>
      </c>
      <c r="E24" s="7" t="s">
        <v>64</v>
      </c>
      <c r="F24" s="7"/>
      <c r="G24" s="8" t="s">
        <v>13</v>
      </c>
      <c r="H24" t="str">
        <f>HYPERLINK("https://www.luxline.com.mx/LuxFacturacion/printPDF.php?pdfFile=48_2018_01_25_499.pdf&amp;type=1")</f>
        <v>0</v>
      </c>
      <c r="I24" t="str">
        <f>HYPERLINK("https://www.luxline.com.mx/joseO/LuxFacturacion/Facturacion/facturas/timbradas/xml/48_2018_01_25_499.xml")</f>
        <v>0</v>
      </c>
    </row>
    <row r="25" spans="1:9">
      <c r="A25" s="6">
        <v>498</v>
      </c>
      <c r="B25" s="7" t="s">
        <v>57</v>
      </c>
      <c r="C25" s="7">
        <v>11428.4</v>
      </c>
      <c r="D25" s="7" t="s">
        <v>65</v>
      </c>
      <c r="E25" s="7" t="s">
        <v>66</v>
      </c>
      <c r="F25" s="7"/>
      <c r="G25" s="8" t="s">
        <v>13</v>
      </c>
      <c r="H25" t="str">
        <f>HYPERLINK("https://www.luxline.com.mx/LuxFacturacion/printPDF.php?pdfFile=40_2018_01_25_498.pdf&amp;type=1")</f>
        <v>0</v>
      </c>
      <c r="I25" t="str">
        <f>HYPERLINK("https://www.luxline.com.mx/joseO/LuxFacturacion/Facturacion/facturas/timbradas/xml/40_2018_01_25_498.xml")</f>
        <v>0</v>
      </c>
    </row>
    <row r="26" spans="1:9">
      <c r="A26" s="6">
        <v>497</v>
      </c>
      <c r="B26" s="7" t="s">
        <v>16</v>
      </c>
      <c r="C26" s="7">
        <v>4060</v>
      </c>
      <c r="D26" s="7" t="s">
        <v>67</v>
      </c>
      <c r="E26" s="7" t="s">
        <v>68</v>
      </c>
      <c r="F26" s="7"/>
      <c r="G26" s="8" t="s">
        <v>13</v>
      </c>
      <c r="H26" t="str">
        <f>HYPERLINK("https://www.luxline.com.mx/LuxFacturacion/printPDF.php?pdfFile=47_2018_01_25_497.pdf&amp;type=1")</f>
        <v>0</v>
      </c>
      <c r="I26" t="str">
        <f>HYPERLINK("https://www.luxline.com.mx/joseO/LuxFacturacion/Facturacion/facturas/timbradas/xml/47_2018_01_25_497.xml")</f>
        <v>0</v>
      </c>
    </row>
    <row r="27" spans="1:9">
      <c r="A27" s="6">
        <v>496</v>
      </c>
      <c r="B27" s="7" t="s">
        <v>24</v>
      </c>
      <c r="C27" s="7">
        <v>0.928</v>
      </c>
      <c r="D27" s="7" t="s">
        <v>69</v>
      </c>
      <c r="E27" s="7" t="s">
        <v>70</v>
      </c>
      <c r="F27" s="7" t="s">
        <v>71</v>
      </c>
      <c r="G27" s="8" t="s">
        <v>13</v>
      </c>
      <c r="H27" t="str">
        <f>HYPERLINK("https://www.luxline.com.mx/LuxFacturacion/printPDF.php?pdfFile=30_2018_01_24_496.pdf&amp;type=1")</f>
        <v>0</v>
      </c>
      <c r="I27" t="str">
        <f>HYPERLINK("https://www.luxline.com.mx/joseO/LuxFacturacion/Facturacion/facturas/timbradas/xml/30_2018_01_24_496.xml")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2018-05-05T18:34:13+01:00</dcterms:created>
  <dcterms:modified xsi:type="dcterms:W3CDTF">2018-05-05T18:34:13+01:00</dcterms:modified>
  <dc:title>Facturas</dc:title>
  <dc:description>Lista de Facturas</dc:description>
  <dc:subject>Facturas</dc:subject>
  <cp:keywords>LDF</cp:keywords>
  <cp:category>Facturacion</cp:category>
</cp:coreProperties>
</file>