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<sst xmlns="http://schemas.openxmlformats.org/spreadsheetml/2006/main" uniqueCount="68">
  <si>
    <t>LuxLine Facturación Electrónica</t>
  </si>
  <si>
    <t>Folio Impreso</t>
  </si>
  <si>
    <t>Nombre del Cliente</t>
  </si>
  <si>
    <t>Monto</t>
  </si>
  <si>
    <t>UUID</t>
  </si>
  <si>
    <t>Fecha de Timbrado</t>
  </si>
  <si>
    <t>Fecha de Cancelación</t>
  </si>
  <si>
    <t>Tipo de Factura</t>
  </si>
  <si>
    <t>Ver PDF</t>
  </si>
  <si>
    <t>Ver XML</t>
  </si>
  <si>
    <t>MANUEL CASTAÑEDA CORREA</t>
  </si>
  <si>
    <t>84c91eb7-e405-478a-a584-f800033323d2</t>
  </si>
  <si>
    <t>2018-07-04 19:19:56</t>
  </si>
  <si>
    <t>productos</t>
  </si>
  <si>
    <t>CONSORCIO DE MARCAS EXCEPCIONALES S.DE.RL.DE.CV</t>
  </si>
  <si>
    <t>3f5d68e5-7ae5-426b-a13f-3dc2e706c12a</t>
  </si>
  <si>
    <t>2018-07-04 19:28:17</t>
  </si>
  <si>
    <t>CASUALTEX S.A DE C.V</t>
  </si>
  <si>
    <t>d39b7960-df18-4781-a870-84d42a97d1fb</t>
  </si>
  <si>
    <t>2018-07-04 19:39:28</t>
  </si>
  <si>
    <t>TOKIO POP SAPI DE CV</t>
  </si>
  <si>
    <t>a7197199-f049-4b3e-844c-6f8bc44915aa</t>
  </si>
  <si>
    <t>2018-07-05 22:21:28</t>
  </si>
  <si>
    <t>INDUSTRIAS VERMAR S.A DE C.V</t>
  </si>
  <si>
    <t>1f6309cc-0f46-4a5e-a3d9-2c87ac97b764</t>
  </si>
  <si>
    <t>2018-07-06 16:09:24</t>
  </si>
  <si>
    <t>MX TENNIS S.A.P DE C.V</t>
  </si>
  <si>
    <t>8ba8b0f3-4219-4940-a6c7-05f46af2e583</t>
  </si>
  <si>
    <t>2018-07-09 17:15:16</t>
  </si>
  <si>
    <t>INDUSTRIAL BARI S.A DE C.V</t>
  </si>
  <si>
    <t>3dae244b-81d5-4a54-b5cb-60f821442c33</t>
  </si>
  <si>
    <t>2018-07-09 17:29:15</t>
  </si>
  <si>
    <t>MIGUEL GONZALEZ MERCADO</t>
  </si>
  <si>
    <t>1215a665-395f-41c3-bd02-67978e86e743</t>
  </si>
  <si>
    <t>2018-07-11 20:12:28</t>
  </si>
  <si>
    <t>MERCERIA Y BONETERIA SAN ONOFRE S.A</t>
  </si>
  <si>
    <t>32c1ea83-6a17-4f35-90ba-97917ab52f46</t>
  </si>
  <si>
    <t>2018-07-13 21:44:20</t>
  </si>
  <si>
    <t>PRODUCTOS ALIMENTICIOS E INDUSTRIALES S.A DE C.V</t>
  </si>
  <si>
    <t>b56b8fd2-3bff-4203-8a51-6c3f9a776936</t>
  </si>
  <si>
    <t>2018-07-14 01:05:43</t>
  </si>
  <si>
    <t>OBS JEANS S.A DE C.V</t>
  </si>
  <si>
    <t>92d99a04-7bdb-48ba-8bec-0e2d6fb37c47</t>
  </si>
  <si>
    <t>2018-07-17 16:11:03</t>
  </si>
  <si>
    <t>IRMA DEL CARMEN CASAS RIVERA</t>
  </si>
  <si>
    <t>845bd70f-0a76-458b-a11e-b7a732f4ed61</t>
  </si>
  <si>
    <t>2018-07-17 16:30:38</t>
  </si>
  <si>
    <t>J y F ENTERPRISE S.A DE C.V</t>
  </si>
  <si>
    <t>b4b69425-6a7d-4ff8-973c-4056afe3b4a3</t>
  </si>
  <si>
    <t>2018-07-18 15:11:15</t>
  </si>
  <si>
    <t>ALMACENADORA ACCEL S.A</t>
  </si>
  <si>
    <t>f31e2bcd-370e-4352-9685-e1b77a7e1f71</t>
  </si>
  <si>
    <t>2018-07-18 15:21:20</t>
  </si>
  <si>
    <t>2018-08-02</t>
  </si>
  <si>
    <t>JOSE DE JESUS AGUILAR ESPARZA</t>
  </si>
  <si>
    <t>7664b3f1-8e8b-40a5-b380-827933445b30</t>
  </si>
  <si>
    <t>2018-07-21 16:58:51</t>
  </si>
  <si>
    <t>MAQUILADORA VIVANCO S.A DE C.V</t>
  </si>
  <si>
    <t>b145aa50-a841-4bed-8ac5-8668829c53b2</t>
  </si>
  <si>
    <t>2018-07-23 17:22:20</t>
  </si>
  <si>
    <t>ORGANIZACION SALAMA S.A DE C.V</t>
  </si>
  <si>
    <t>0a616f1b-dfff-4796-b7db-2f4e9f266153</t>
  </si>
  <si>
    <t>2018-07-25 15:59:47</t>
  </si>
  <si>
    <t>CLIMAX JEAN,S S DE RL DE C.V</t>
  </si>
  <si>
    <t>92d7ee83-b6ba-49e7-98c8-9dc743bfbd54</t>
  </si>
  <si>
    <t>2018-07-27 15:19:48</t>
  </si>
  <si>
    <t>c23d70dc-8c2c-4938-a770-80d56791a443</t>
  </si>
  <si>
    <t>2018-07-27 15:27:39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</si>
</sst>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e67e22"/>
        <bgColor rgb="FF000000"/>
      </patternFill>
    </fill>
  </fills>
  <borders count="4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0">
      <alignment horizontal="general" vertical="bottom" textRotation="0" wrapText="false" shrinkToFit="false"/>
    </xf>
    <xf xfId="0" fontId="1" numFmtId="0" fillId="2" borderId="2" applyFont="1" applyNumberFormat="0" applyFill="1" applyBorder="1" applyAlignment="0">
      <alignment horizontal="general" vertical="bottom" textRotation="0" wrapText="false" shrinkToFit="false"/>
    </xf>
    <xf xfId="0" fontId="1" numFmtId="0" fillId="2" borderId="3" applyFont="1" applyNumberFormat="0" applyFill="1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1"/>
  <sheetViews>
    <sheetView tabSelected="1" workbookViewId="0" showGridLines="true" showRowColHeaders="1">
      <selection activeCell="G21" sqref="G21"/>
    </sheetView>
  </sheetViews>
  <sheetFormatPr defaultRowHeight="14.4" outlineLevelRow="0" outlineLevelCol="0"/>
  <cols>
    <col min="1" max="1" width="15" customWidth="true" style="0"/>
    <col min="2" max="2" width="50" customWidth="true" style="0"/>
    <col min="3" max="3" width="20" customWidth="true" style="0"/>
    <col min="4" max="4" width="41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</cols>
  <sheetData>
    <row r="1" spans="1:9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5" t="s">
        <v>9</v>
      </c>
    </row>
    <row r="3" spans="1:9">
      <c r="A3" s="6">
        <v>1403</v>
      </c>
      <c r="B3" s="7" t="s">
        <v>10</v>
      </c>
      <c r="C3" s="7">
        <v>2615.92</v>
      </c>
      <c r="D3" s="7" t="s">
        <v>11</v>
      </c>
      <c r="E3" s="7" t="s">
        <v>12</v>
      </c>
      <c r="F3" s="7"/>
      <c r="G3" s="8" t="s">
        <v>13</v>
      </c>
      <c r="H3" t="str">
        <f>HYPERLINK("https://www.luxline.com.mx/LuxFacturacion/printPDF.php?pdfFile=120_2018_07_04_1403.pdf&amp;type=1")</f>
        <v>0</v>
      </c>
      <c r="I3" t="str">
        <f>HYPERLINK("https://www.luxline.com.mx/juanManuel/LuxFacturacion/Facturacion/facturas/timbradas/xml/120_2018_07_04_1403.xml")</f>
        <v>0</v>
      </c>
    </row>
    <row r="4" spans="1:9">
      <c r="A4" s="6">
        <v>1404</v>
      </c>
      <c r="B4" s="7" t="s">
        <v>14</v>
      </c>
      <c r="C4" s="7">
        <v>2273.6</v>
      </c>
      <c r="D4" s="7" t="s">
        <v>15</v>
      </c>
      <c r="E4" s="7" t="s">
        <v>16</v>
      </c>
      <c r="F4" s="7"/>
      <c r="G4" s="8" t="s">
        <v>13</v>
      </c>
      <c r="H4" t="str">
        <f>HYPERLINK("https://www.luxline.com.mx/LuxFacturacion/printPDF.php?pdfFile=101_2018_07_04_1404.pdf&amp;type=1")</f>
        <v>0</v>
      </c>
      <c r="I4" t="str">
        <f>HYPERLINK("https://www.luxline.com.mx/juanManuel/LuxFacturacion/Facturacion/facturas/timbradas/xml/101_2018_07_04_1404.xml")</f>
        <v>0</v>
      </c>
    </row>
    <row r="5" spans="1:9">
      <c r="A5" s="6">
        <v>1405</v>
      </c>
      <c r="B5" s="7" t="s">
        <v>17</v>
      </c>
      <c r="C5" s="7">
        <v>1450</v>
      </c>
      <c r="D5" s="7" t="s">
        <v>18</v>
      </c>
      <c r="E5" s="7" t="s">
        <v>19</v>
      </c>
      <c r="F5" s="7"/>
      <c r="G5" s="8" t="s">
        <v>13</v>
      </c>
      <c r="H5" t="str">
        <f>HYPERLINK("https://www.luxline.com.mx/LuxFacturacion/printPDF.php?pdfFile=104_2018_07_04_1405.pdf&amp;type=1")</f>
        <v>0</v>
      </c>
      <c r="I5" t="str">
        <f>HYPERLINK("https://www.luxline.com.mx/juanManuel/LuxFacturacion/Facturacion/facturas/timbradas/xml/104_2018_07_04_1405.xml")</f>
        <v>0</v>
      </c>
    </row>
    <row r="6" spans="1:9">
      <c r="A6" s="6">
        <v>1406</v>
      </c>
      <c r="B6" s="7" t="s">
        <v>20</v>
      </c>
      <c r="C6" s="7">
        <v>1566</v>
      </c>
      <c r="D6" s="7" t="s">
        <v>21</v>
      </c>
      <c r="E6" s="7" t="s">
        <v>22</v>
      </c>
      <c r="F6" s="7"/>
      <c r="G6" s="8" t="s">
        <v>13</v>
      </c>
      <c r="H6" t="str">
        <f>HYPERLINK("https://www.luxline.com.mx/LuxFacturacion/printPDF.php?pdfFile=147_2018_07_05_1406.pdf&amp;type=1")</f>
        <v>0</v>
      </c>
      <c r="I6" t="str">
        <f>HYPERLINK("https://www.luxline.com.mx/juanManuel/LuxFacturacion/Facturacion/facturas/timbradas/xml/147_2018_07_05_1406.xml")</f>
        <v>0</v>
      </c>
    </row>
    <row r="7" spans="1:9">
      <c r="A7" s="6">
        <v>1407</v>
      </c>
      <c r="B7" s="7" t="s">
        <v>23</v>
      </c>
      <c r="C7" s="7">
        <v>2900</v>
      </c>
      <c r="D7" s="7" t="s">
        <v>24</v>
      </c>
      <c r="E7" s="7" t="s">
        <v>25</v>
      </c>
      <c r="F7" s="7"/>
      <c r="G7" s="8" t="s">
        <v>13</v>
      </c>
      <c r="H7" t="str">
        <f>HYPERLINK("https://www.luxline.com.mx/LuxFacturacion/printPDF.php?pdfFile=119_2018_07_06_1407.pdf&amp;type=1")</f>
        <v>0</v>
      </c>
      <c r="I7" t="str">
        <f>HYPERLINK("https://www.luxline.com.mx/juanManuel/LuxFacturacion/Facturacion/facturas/timbradas/xml/119_2018_07_06_1407.xml")</f>
        <v>0</v>
      </c>
    </row>
    <row r="8" spans="1:9">
      <c r="A8" s="6">
        <v>1408</v>
      </c>
      <c r="B8" s="7" t="s">
        <v>26</v>
      </c>
      <c r="C8" s="7">
        <v>8875.39</v>
      </c>
      <c r="D8" s="7" t="s">
        <v>27</v>
      </c>
      <c r="E8" s="7" t="s">
        <v>28</v>
      </c>
      <c r="F8" s="7"/>
      <c r="G8" s="8" t="s">
        <v>13</v>
      </c>
      <c r="H8" t="str">
        <f>HYPERLINK("https://www.luxline.com.mx/LuxFacturacion/printPDF.php?pdfFile=85_2018_07_09_1408.pdf&amp;type=1")</f>
        <v>0</v>
      </c>
      <c r="I8" t="str">
        <f>HYPERLINK("https://www.luxline.com.mx/juanManuel/LuxFacturacion/Facturacion/facturas/timbradas/xml/85_2018_07_09_1408.xml")</f>
        <v>0</v>
      </c>
    </row>
    <row r="9" spans="1:9">
      <c r="A9" s="6">
        <v>1409</v>
      </c>
      <c r="B9" s="7" t="s">
        <v>29</v>
      </c>
      <c r="C9" s="7">
        <v>5636.21</v>
      </c>
      <c r="D9" s="7" t="s">
        <v>30</v>
      </c>
      <c r="E9" s="7" t="s">
        <v>31</v>
      </c>
      <c r="F9" s="7"/>
      <c r="G9" s="8" t="s">
        <v>13</v>
      </c>
      <c r="H9" t="str">
        <f>HYPERLINK("https://www.luxline.com.mx/LuxFacturacion/printPDF.php?pdfFile=79_2018_07_09_1409.pdf&amp;type=1")</f>
        <v>0</v>
      </c>
      <c r="I9" t="str">
        <f>HYPERLINK("https://www.luxline.com.mx/juanManuel/LuxFacturacion/Facturacion/facturas/timbradas/xml/79_2018_07_09_1409.xml")</f>
        <v>0</v>
      </c>
    </row>
    <row r="10" spans="1:9">
      <c r="A10" s="6">
        <v>1410</v>
      </c>
      <c r="B10" s="7" t="s">
        <v>32</v>
      </c>
      <c r="C10" s="7">
        <v>1931.4</v>
      </c>
      <c r="D10" s="7" t="s">
        <v>33</v>
      </c>
      <c r="E10" s="7" t="s">
        <v>34</v>
      </c>
      <c r="F10" s="7"/>
      <c r="G10" s="8" t="s">
        <v>13</v>
      </c>
      <c r="H10" t="str">
        <f>HYPERLINK("https://www.luxline.com.mx/LuxFacturacion/printPDF.php?pdfFile=115_2018_07_11_1410.pdf&amp;type=1")</f>
        <v>0</v>
      </c>
      <c r="I10" t="str">
        <f>HYPERLINK("https://www.luxline.com.mx/juanManuel/LuxFacturacion/Facturacion/facturas/timbradas/xml/115_2018_07_11_1410.xml")</f>
        <v>0</v>
      </c>
    </row>
    <row r="11" spans="1:9">
      <c r="A11" s="6">
        <v>1411</v>
      </c>
      <c r="B11" s="7" t="s">
        <v>35</v>
      </c>
      <c r="C11" s="7">
        <v>3948.64</v>
      </c>
      <c r="D11" s="7" t="s">
        <v>36</v>
      </c>
      <c r="E11" s="7" t="s">
        <v>37</v>
      </c>
      <c r="F11" s="7"/>
      <c r="G11" s="8" t="s">
        <v>13</v>
      </c>
      <c r="H11" t="str">
        <f>HYPERLINK("https://www.luxline.com.mx/LuxFacturacion/printPDF.php?pdfFile=127_2018_07_13_1411.pdf&amp;type=1")</f>
        <v>0</v>
      </c>
      <c r="I11" t="str">
        <f>HYPERLINK("https://www.luxline.com.mx/juanManuel/LuxFacturacion/Facturacion/facturas/timbradas/xml/127_2018_07_13_1411.xml")</f>
        <v>0</v>
      </c>
    </row>
    <row r="12" spans="1:9">
      <c r="A12" s="6">
        <v>1412</v>
      </c>
      <c r="B12" s="7" t="s">
        <v>38</v>
      </c>
      <c r="C12" s="7">
        <v>4686.4</v>
      </c>
      <c r="D12" s="7" t="s">
        <v>39</v>
      </c>
      <c r="E12" s="7" t="s">
        <v>40</v>
      </c>
      <c r="F12" s="7"/>
      <c r="G12" s="8" t="s">
        <v>13</v>
      </c>
      <c r="H12" t="str">
        <f>HYPERLINK("https://www.luxline.com.mx/LuxFacturacion/printPDF.php?pdfFile=80_2018_07_13_1412.pdf&amp;type=1")</f>
        <v>0</v>
      </c>
      <c r="I12" t="str">
        <f>HYPERLINK("https://www.luxline.com.mx/juanManuel/LuxFacturacion/Facturacion/facturas/timbradas/xml/80_2018_07_13_1412.xml")</f>
        <v>0</v>
      </c>
    </row>
    <row r="13" spans="1:9">
      <c r="A13" s="6">
        <v>1413</v>
      </c>
      <c r="B13" s="7" t="s">
        <v>41</v>
      </c>
      <c r="C13" s="7">
        <v>2900</v>
      </c>
      <c r="D13" s="7" t="s">
        <v>42</v>
      </c>
      <c r="E13" s="7" t="s">
        <v>43</v>
      </c>
      <c r="F13" s="7"/>
      <c r="G13" s="8" t="s">
        <v>13</v>
      </c>
      <c r="H13" t="str">
        <f>HYPERLINK("https://www.luxline.com.mx/LuxFacturacion/printPDF.php?pdfFile=131_2018_07_17_1413.pdf&amp;type=1")</f>
        <v>0</v>
      </c>
      <c r="I13" t="str">
        <f>HYPERLINK("https://www.luxline.com.mx/juanManuel/LuxFacturacion/Facturacion/facturas/timbradas/xml/131_2018_07_17_1413.xml")</f>
        <v>0</v>
      </c>
    </row>
    <row r="14" spans="1:9">
      <c r="A14" s="6">
        <v>1414</v>
      </c>
      <c r="B14" s="7" t="s">
        <v>44</v>
      </c>
      <c r="C14" s="7">
        <v>1682</v>
      </c>
      <c r="D14" s="7" t="s">
        <v>45</v>
      </c>
      <c r="E14" s="7" t="s">
        <v>46</v>
      </c>
      <c r="F14" s="7"/>
      <c r="G14" s="8" t="s">
        <v>13</v>
      </c>
      <c r="H14" t="str">
        <f>HYPERLINK("https://www.luxline.com.mx/LuxFacturacion/printPDF.php?pdfFile=125_2018_07_17_1414.pdf&amp;type=1")</f>
        <v>0</v>
      </c>
      <c r="I14" t="str">
        <f>HYPERLINK("https://www.luxline.com.mx/juanManuel/LuxFacturacion/Facturacion/facturas/timbradas/xml/125_2018_07_17_1414.xml")</f>
        <v>0</v>
      </c>
    </row>
    <row r="15" spans="1:9">
      <c r="A15" s="6">
        <v>1415</v>
      </c>
      <c r="B15" s="7" t="s">
        <v>47</v>
      </c>
      <c r="C15" s="7">
        <v>2955.39</v>
      </c>
      <c r="D15" s="7" t="s">
        <v>48</v>
      </c>
      <c r="E15" s="7" t="s">
        <v>49</v>
      </c>
      <c r="F15" s="7"/>
      <c r="G15" s="8" t="s">
        <v>13</v>
      </c>
      <c r="H15" t="str">
        <f>HYPERLINK("https://www.luxline.com.mx/LuxFacturacion/printPDF.php?pdfFile=90_2018_07_18_1415.pdf&amp;type=1")</f>
        <v>0</v>
      </c>
      <c r="I15" t="str">
        <f>HYPERLINK("https://www.luxline.com.mx/juanManuel/LuxFacturacion/Facturacion/facturas/timbradas/xml/90_2018_07_18_1415.xml")</f>
        <v>0</v>
      </c>
    </row>
    <row r="16" spans="1:9">
      <c r="A16" s="6">
        <v>1416</v>
      </c>
      <c r="B16" s="7" t="s">
        <v>50</v>
      </c>
      <c r="C16" s="7">
        <v>5220</v>
      </c>
      <c r="D16" s="7" t="s">
        <v>51</v>
      </c>
      <c r="E16" s="7" t="s">
        <v>52</v>
      </c>
      <c r="F16" s="7" t="s">
        <v>53</v>
      </c>
      <c r="G16" s="8" t="s">
        <v>13</v>
      </c>
      <c r="H16" t="str">
        <f>HYPERLINK("https://www.luxline.com.mx/LuxFacturacion/printPDF.php?pdfFile=100_2018_07_18_1416.pdf&amp;type=1")</f>
        <v>0</v>
      </c>
      <c r="I16" t="str">
        <f>HYPERLINK("https://www.luxline.com.mx/juanManuel/LuxFacturacion/Facturacion/facturas/timbradas/xml/100_2018_07_18_1416.xml")</f>
        <v>0</v>
      </c>
    </row>
    <row r="17" spans="1:9">
      <c r="A17" s="6">
        <v>1417</v>
      </c>
      <c r="B17" s="7" t="s">
        <v>54</v>
      </c>
      <c r="C17" s="7">
        <v>1740</v>
      </c>
      <c r="D17" s="7" t="s">
        <v>55</v>
      </c>
      <c r="E17" s="7" t="s">
        <v>56</v>
      </c>
      <c r="F17" s="7"/>
      <c r="G17" s="8" t="s">
        <v>13</v>
      </c>
      <c r="H17" t="str">
        <f>HYPERLINK("https://www.luxline.com.mx/LuxFacturacion/printPDF.php?pdfFile=77_2018_07_21_1417.pdf&amp;type=1")</f>
        <v>0</v>
      </c>
      <c r="I17" t="str">
        <f>HYPERLINK("https://www.luxline.com.mx/juanManuel/LuxFacturacion/Facturacion/facturas/timbradas/xml/77_2018_07_21_1417.xml")</f>
        <v>0</v>
      </c>
    </row>
    <row r="18" spans="1:9">
      <c r="A18" s="6">
        <v>1418</v>
      </c>
      <c r="B18" s="7" t="s">
        <v>57</v>
      </c>
      <c r="C18" s="7">
        <v>13329.8</v>
      </c>
      <c r="D18" s="7" t="s">
        <v>58</v>
      </c>
      <c r="E18" s="7" t="s">
        <v>59</v>
      </c>
      <c r="F18" s="7"/>
      <c r="G18" s="8" t="s">
        <v>13</v>
      </c>
      <c r="H18" t="str">
        <f>HYPERLINK("https://www.luxline.com.mx/LuxFacturacion/printPDF.php?pdfFile=92_2018_07_23_1418.pdf&amp;type=1")</f>
        <v>0</v>
      </c>
      <c r="I18" t="str">
        <f>HYPERLINK("https://www.luxline.com.mx/juanManuel/LuxFacturacion/Facturacion/facturas/timbradas/xml/92_2018_07_23_1418.xml")</f>
        <v>0</v>
      </c>
    </row>
    <row r="19" spans="1:9">
      <c r="A19" s="6">
        <v>1419</v>
      </c>
      <c r="B19" s="7" t="s">
        <v>60</v>
      </c>
      <c r="C19" s="7">
        <v>2900</v>
      </c>
      <c r="D19" s="7" t="s">
        <v>61</v>
      </c>
      <c r="E19" s="7" t="s">
        <v>62</v>
      </c>
      <c r="F19" s="7"/>
      <c r="G19" s="8" t="s">
        <v>13</v>
      </c>
      <c r="H19" t="str">
        <f>HYPERLINK("https://www.luxline.com.mx/LuxFacturacion/printPDF.php?pdfFile=111_2018_07_25_1419.pdf&amp;type=1")</f>
        <v>0</v>
      </c>
      <c r="I19" t="str">
        <f>HYPERLINK("https://www.luxline.com.mx/juanManuel/LuxFacturacion/Facturacion/facturas/timbradas/xml/111_2018_07_25_1419.xml")</f>
        <v>0</v>
      </c>
    </row>
    <row r="20" spans="1:9">
      <c r="A20" s="6">
        <v>1420</v>
      </c>
      <c r="B20" s="7" t="s">
        <v>63</v>
      </c>
      <c r="C20" s="7">
        <v>3915</v>
      </c>
      <c r="D20" s="7" t="s">
        <v>64</v>
      </c>
      <c r="E20" s="7" t="s">
        <v>65</v>
      </c>
      <c r="F20" s="7"/>
      <c r="G20" s="8" t="s">
        <v>13</v>
      </c>
      <c r="H20" t="str">
        <f>HYPERLINK("https://www.luxline.com.mx/LuxFacturacion/printPDF.php?pdfFile=103_2018_07_27_1420.pdf&amp;type=1")</f>
        <v>0</v>
      </c>
      <c r="I20" t="str">
        <f>HYPERLINK("https://www.luxline.com.mx/juanManuel/LuxFacturacion/Facturacion/facturas/timbradas/xml/103_2018_07_27_1420.xml")</f>
        <v>0</v>
      </c>
    </row>
    <row r="21" spans="1:9">
      <c r="A21" s="6">
        <v>1421</v>
      </c>
      <c r="B21" s="7" t="s">
        <v>20</v>
      </c>
      <c r="C21" s="7">
        <v>1102</v>
      </c>
      <c r="D21" s="7" t="s">
        <v>66</v>
      </c>
      <c r="E21" s="7" t="s">
        <v>67</v>
      </c>
      <c r="F21" s="7"/>
      <c r="G21" s="8" t="s">
        <v>13</v>
      </c>
      <c r="H21" t="str">
        <f>HYPERLINK("https://www.luxline.com.mx/LuxFacturacion/printPDF.php?pdfFile=147_2018_07_27_1421.pdf&amp;type=1")</f>
        <v>0</v>
      </c>
      <c r="I21" t="str">
        <f>HYPERLINK("https://www.luxline.com.mx/juanManuel/LuxFacturacion/Facturacion/facturas/timbradas/xml/147_2018_07_27_1421.xml")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I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LuxFacturacion</dc:creator>
  <cp:lastModifiedBy>LuxFacturacion</cp:lastModifiedBy>
  <dcterms:created xsi:type="dcterms:W3CDTF">2018-08-11T18:53:23+01:00</dcterms:created>
  <dcterms:modified xsi:type="dcterms:W3CDTF">2018-08-11T18:53:23+01:00</dcterms:modified>
  <dc:title>Facturas</dc:title>
  <dc:description>Lista de Facturas</dc:description>
  <dc:subject>Facturas</dc:subject>
  <cp:keywords>LDF</cp:keywords>
  <cp:category>Facturacion</cp:category>
</cp:coreProperties>
</file>