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<sst xmlns="http://schemas.openxmlformats.org/spreadsheetml/2006/main" uniqueCount="75">
  <si>
    <t>LuxLine Facturación Electrónica</t>
  </si>
  <si>
    <t>Folio Impreso</t>
  </si>
  <si>
    <t>Nombre del Cliente</t>
  </si>
  <si>
    <t>Monto</t>
  </si>
  <si>
    <t>UUID</t>
  </si>
  <si>
    <t>Fecha de Timbrado</t>
  </si>
  <si>
    <t>Fecha de Cancelación</t>
  </si>
  <si>
    <t>Tipo de Factura</t>
  </si>
  <si>
    <t>Ver PDF</t>
  </si>
  <si>
    <t>Ver XML</t>
  </si>
  <si>
    <t>INMOBILIARIA MINS SA DE CV</t>
  </si>
  <si>
    <t>0461d43a-2b40-484d-9dde-2009310c4d33</t>
  </si>
  <si>
    <t>2018-08-13 12:31:16</t>
  </si>
  <si>
    <t>productos</t>
  </si>
  <si>
    <t>72e2ac21-5893-43cc-af63-ec402220a616</t>
  </si>
  <si>
    <t>2018-08-10 02:59:26</t>
  </si>
  <si>
    <t>2018-08-13</t>
  </si>
  <si>
    <t>GRUPO INMOBILIARIO GH</t>
  </si>
  <si>
    <t>6af0b2ff-743a-471f-8093-921623faa5a7</t>
  </si>
  <si>
    <t>2018-07-18 10:45:10</t>
  </si>
  <si>
    <t>PUBLICO EN GENERAL</t>
  </si>
  <si>
    <t>8db7ef70-b6af-46d1-b235-b266c9216abd</t>
  </si>
  <si>
    <t>2018-07-09 21:14:59</t>
  </si>
  <si>
    <t>2018-07-09</t>
  </si>
  <si>
    <t>483f980c-8bc9-44a0-aadf-bb785ae1dfab</t>
  </si>
  <si>
    <t>2018-07-06 14:17:07</t>
  </si>
  <si>
    <t>2018-08-10</t>
  </si>
  <si>
    <t>89630995-8276-4700-8ec0-0e80bec90ad1</t>
  </si>
  <si>
    <t>2018-07-06 14:15:03</t>
  </si>
  <si>
    <t>YVAL SA</t>
  </si>
  <si>
    <t>e84a18f2-78fc-4238-b718-319ea8076cfc</t>
  </si>
  <si>
    <t>2018-07-02 13:03:23</t>
  </si>
  <si>
    <t>OPERADORA MMP SA DE CV</t>
  </si>
  <si>
    <t>51280a4a-f1dc-42da-9524-df54021275bb</t>
  </si>
  <si>
    <t>2018-06-29 12:09:13</t>
  </si>
  <si>
    <t>2018-07-11</t>
  </si>
  <si>
    <t>LITOPRESS SA DE CV</t>
  </si>
  <si>
    <t>34cf6100-a279-4315-8de9-526d66d72f4c</t>
  </si>
  <si>
    <t>2018-06-25 15:23:25</t>
  </si>
  <si>
    <t>d96a4b55-00a9-4fba-a979-ae5d165d71c3</t>
  </si>
  <si>
    <t>2018-06-21 01:45:53</t>
  </si>
  <si>
    <t>4a3b3b13-9941-4a95-adc1-1b28217dad37</t>
  </si>
  <si>
    <t>2018-06-21 01:21:31</t>
  </si>
  <si>
    <t>ESOLENERGY TECHNOLOGIES SOCIEDAD ANONIMA PROMOTORA DE INVERSIÓN DE CAPITAL VARIABLE</t>
  </si>
  <si>
    <t>544ceb9e-cc65-4909-b5d0-d38092420bc3</t>
  </si>
  <si>
    <t>2018-06-20 13:40:48</t>
  </si>
  <si>
    <t>CAJAS Y SOLUCIONES EN EMPAQUES SA DE CV</t>
  </si>
  <si>
    <t>06e47b22-394d-423a-b9d9-0b24deefdde6</t>
  </si>
  <si>
    <t>2018-06-18 13:33:21</t>
  </si>
  <si>
    <t>IBERICA DE MARMOLES Y GRANITOS SA DE CV</t>
  </si>
  <si>
    <t>f338edcf-e43a-4c62-9cee-8afd6fecfeea</t>
  </si>
  <si>
    <t>2018-06-15 18:51:25</t>
  </si>
  <si>
    <t>e15aedb4-e537-48d1-bfd2-d98c5c074b64</t>
  </si>
  <si>
    <t>2018-06-14 14:29:15</t>
  </si>
  <si>
    <t>171d8a57-cd05-4283-9a9a-692448abfdee</t>
  </si>
  <si>
    <t>2018-06-11 13:00:04</t>
  </si>
  <si>
    <t>c75a5273-196c-4e01-85e6-0f4ed519bb39</t>
  </si>
  <si>
    <t>2018-06-11 12:56:45</t>
  </si>
  <si>
    <t>be91978c-b66f-42f6-a268-17901eac11cd</t>
  </si>
  <si>
    <t>2018-06-11 12:54:16</t>
  </si>
  <si>
    <t>2cb63bd6-6533-4604-8619-870bbe1fd98d</t>
  </si>
  <si>
    <t>2018-06-06 17:27:25</t>
  </si>
  <si>
    <t>104c53d0-dfc5-4d02-bbe9-11f6e3b30474</t>
  </si>
  <si>
    <t>2018-06-06 17:07:33</t>
  </si>
  <si>
    <t>3a599a56-f809-4d9d-95c5-e3e0ec38cc4e</t>
  </si>
  <si>
    <t>2018-06-05 20:07:17</t>
  </si>
  <si>
    <t>2018-06-06</t>
  </si>
  <si>
    <t>776d19ce-0547-4fb6-83c5-547d552bc222</t>
  </si>
  <si>
    <t>2018-06-05 18:03:53</t>
  </si>
  <si>
    <t>13022aa7-3297-4ec9-aab0-441473331f94</t>
  </si>
  <si>
    <t>2018-06-04 16:41:30</t>
  </si>
  <si>
    <t>a12344ad-8eee-45f2-af08-0790b4901303</t>
  </si>
  <si>
    <t>2018-06-04 16:36:49</t>
  </si>
  <si>
    <t>1002a2a5-2dda-49d8-a4b5-8d0a804ae99c</t>
  </si>
  <si>
    <t>2018-06-04 16:33:19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</si>
</sst>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e67e22"/>
        <bgColor rgb="FF000000"/>
      </patternFill>
    </fill>
  </fills>
  <borders count="4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1" numFmtId="0" fillId="2" borderId="2" applyFont="1" applyNumberFormat="0" applyFill="1" applyBorder="1" applyAlignment="0">
      <alignment horizontal="general" vertical="bottom" textRotation="0" wrapText="false" shrinkToFit="false"/>
    </xf>
    <xf xfId="0" fontId="1" numFmtId="0" fillId="2" borderId="3" applyFont="1" applyNumberFormat="0" applyFill="1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7"/>
  <sheetViews>
    <sheetView tabSelected="1" workbookViewId="0" showGridLines="true" showRowColHeaders="1">
      <selection activeCell="G27" sqref="G27"/>
    </sheetView>
  </sheetViews>
  <sheetFormatPr defaultRowHeight="14.4" outlineLevelRow="0" outlineLevelCol="0"/>
  <cols>
    <col min="1" max="1" width="15" customWidth="true" style="0"/>
    <col min="2" max="2" width="50" customWidth="true" style="0"/>
    <col min="3" max="3" width="20" customWidth="true" style="0"/>
    <col min="4" max="4" width="41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</cols>
  <sheetData>
    <row r="1" spans="1:9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" t="s">
        <v>9</v>
      </c>
    </row>
    <row r="3" spans="1:9">
      <c r="A3" s="6">
        <v>557</v>
      </c>
      <c r="B3" s="7" t="s">
        <v>10</v>
      </c>
      <c r="C3" s="7">
        <v>11600</v>
      </c>
      <c r="D3" s="7" t="s">
        <v>11</v>
      </c>
      <c r="E3" s="7" t="s">
        <v>12</v>
      </c>
      <c r="F3" s="7"/>
      <c r="G3" s="8" t="s">
        <v>13</v>
      </c>
      <c r="H3" t="str">
        <f>HYPERLINK("https://www.luxline.com.mx/LuxFacturacion/printPDF.php?pdfFile=47_2018_08_13_557.pdf&amp;type=1")</f>
        <v>0</v>
      </c>
      <c r="I3" t="str">
        <f>HYPERLINK("https://www.luxline.com.mx/joseO/LuxFacturacion/Facturacion/facturas/timbradas/xml/47_2018_08_13_557.xml")</f>
        <v>0</v>
      </c>
    </row>
    <row r="4" spans="1:9">
      <c r="A4" s="6">
        <v>556</v>
      </c>
      <c r="B4" s="7" t="s">
        <v>10</v>
      </c>
      <c r="C4" s="7">
        <v>11600</v>
      </c>
      <c r="D4" s="7" t="s">
        <v>14</v>
      </c>
      <c r="E4" s="7" t="s">
        <v>15</v>
      </c>
      <c r="F4" s="7" t="s">
        <v>16</v>
      </c>
      <c r="G4" s="8" t="s">
        <v>13</v>
      </c>
      <c r="H4" t="str">
        <f>HYPERLINK("https://www.luxline.com.mx/LuxFacturacion/printPDF.php?pdfFile=47_2018_08_09_556.pdf&amp;type=1")</f>
        <v>0</v>
      </c>
      <c r="I4" t="str">
        <f>HYPERLINK("https://www.luxline.com.mx/joseO/LuxFacturacion/Facturacion/facturas/timbradas/xml/47_2018_08_09_556.xml")</f>
        <v>0</v>
      </c>
    </row>
    <row r="5" spans="1:9">
      <c r="A5" s="6">
        <v>555</v>
      </c>
      <c r="B5" s="7" t="s">
        <v>17</v>
      </c>
      <c r="C5" s="7">
        <v>19659.9</v>
      </c>
      <c r="D5" s="7" t="s">
        <v>18</v>
      </c>
      <c r="E5" s="7" t="s">
        <v>19</v>
      </c>
      <c r="F5" s="7"/>
      <c r="G5" s="8" t="s">
        <v>13</v>
      </c>
      <c r="H5" t="str">
        <f>HYPERLINK("https://www.luxline.com.mx/LuxFacturacion/printPDF.php?pdfFile=32_2018_07_18_555.pdf&amp;type=1")</f>
        <v>0</v>
      </c>
      <c r="I5" t="str">
        <f>HYPERLINK("https://www.luxline.com.mx/joseO/LuxFacturacion/Facturacion/facturas/timbradas/xml/32_2018_07_18_555.xml")</f>
        <v>0</v>
      </c>
    </row>
    <row r="6" spans="1:9">
      <c r="A6" s="6">
        <v>554</v>
      </c>
      <c r="B6" s="7" t="s">
        <v>20</v>
      </c>
      <c r="C6" s="7">
        <v>1.16</v>
      </c>
      <c r="D6" s="7" t="s">
        <v>21</v>
      </c>
      <c r="E6" s="7" t="s">
        <v>22</v>
      </c>
      <c r="F6" s="7" t="s">
        <v>23</v>
      </c>
      <c r="G6" s="8" t="s">
        <v>13</v>
      </c>
      <c r="H6" t="str">
        <f>HYPERLINK("https://www.luxline.com.mx/LuxFacturacion/printPDF.php?pdfFile=30_2018_07_09_554.pdf&amp;type=1")</f>
        <v>0</v>
      </c>
      <c r="I6" t="str">
        <f>HYPERLINK("https://www.luxline.com.mx/joseO/LuxFacturacion/Facturacion/facturas/timbradas/xml/30_2018_07_09_554.xml")</f>
        <v>0</v>
      </c>
    </row>
    <row r="7" spans="1:9">
      <c r="A7" s="6">
        <v>553</v>
      </c>
      <c r="B7" s="7" t="s">
        <v>10</v>
      </c>
      <c r="C7" s="7">
        <v>11600</v>
      </c>
      <c r="D7" s="7" t="s">
        <v>24</v>
      </c>
      <c r="E7" s="7" t="s">
        <v>25</v>
      </c>
      <c r="F7" s="7" t="s">
        <v>26</v>
      </c>
      <c r="G7" s="8" t="s">
        <v>13</v>
      </c>
      <c r="H7" t="str">
        <f>HYPERLINK("https://www.luxline.com.mx/LuxFacturacion/printPDF.php?pdfFile=47_2018_07_06_553.pdf&amp;type=1")</f>
        <v>0</v>
      </c>
      <c r="I7" t="str">
        <f>HYPERLINK("https://www.luxline.com.mx/joseO/LuxFacturacion/Facturacion/facturas/timbradas/xml/47_2018_07_06_553.xml")</f>
        <v>0</v>
      </c>
    </row>
    <row r="8" spans="1:9">
      <c r="A8" s="6">
        <v>552</v>
      </c>
      <c r="B8" s="7" t="s">
        <v>10</v>
      </c>
      <c r="C8" s="7">
        <v>3050.8</v>
      </c>
      <c r="D8" s="7" t="s">
        <v>27</v>
      </c>
      <c r="E8" s="7" t="s">
        <v>28</v>
      </c>
      <c r="F8" s="7"/>
      <c r="G8" s="8" t="s">
        <v>13</v>
      </c>
      <c r="H8" t="str">
        <f>HYPERLINK("https://www.luxline.com.mx/LuxFacturacion/printPDF.php?pdfFile=47_2018_07_06_552.pdf&amp;type=1")</f>
        <v>0</v>
      </c>
      <c r="I8" t="str">
        <f>HYPERLINK("https://www.luxline.com.mx/joseO/LuxFacturacion/Facturacion/facturas/timbradas/xml/47_2018_07_06_552.xml")</f>
        <v>0</v>
      </c>
    </row>
    <row r="9" spans="1:9">
      <c r="A9" s="6">
        <v>551</v>
      </c>
      <c r="B9" s="7" t="s">
        <v>29</v>
      </c>
      <c r="C9" s="7">
        <v>57998.8</v>
      </c>
      <c r="D9" s="7" t="s">
        <v>30</v>
      </c>
      <c r="E9" s="7" t="s">
        <v>31</v>
      </c>
      <c r="F9" s="7"/>
      <c r="G9" s="8" t="s">
        <v>13</v>
      </c>
      <c r="H9" t="str">
        <f>HYPERLINK("https://www.luxline.com.mx/LuxFacturacion/printPDF.php?pdfFile=65_2018_07_02_551.pdf&amp;type=1")</f>
        <v>0</v>
      </c>
      <c r="I9" t="str">
        <f>HYPERLINK("https://www.luxline.com.mx/joseO/LuxFacturacion/Facturacion/facturas/timbradas/xml/65_2018_07_02_551.xml")</f>
        <v>0</v>
      </c>
    </row>
    <row r="10" spans="1:9">
      <c r="A10" s="6">
        <v>550</v>
      </c>
      <c r="B10" s="7" t="s">
        <v>32</v>
      </c>
      <c r="C10" s="7">
        <v>5800</v>
      </c>
      <c r="D10" s="7" t="s">
        <v>33</v>
      </c>
      <c r="E10" s="7" t="s">
        <v>34</v>
      </c>
      <c r="F10" s="7" t="s">
        <v>35</v>
      </c>
      <c r="G10" s="8" t="s">
        <v>13</v>
      </c>
      <c r="H10" t="str">
        <f>HYPERLINK("https://www.luxline.com.mx/LuxFacturacion/printPDF.php?pdfFile=72_2018_06_29_550.pdf&amp;type=1")</f>
        <v>0</v>
      </c>
      <c r="I10" t="str">
        <f>HYPERLINK("https://www.luxline.com.mx/joseO/LuxFacturacion/Facturacion/facturas/timbradas/xml/72_2018_06_29_550.xml")</f>
        <v>0</v>
      </c>
    </row>
    <row r="11" spans="1:9">
      <c r="A11" s="6">
        <v>549</v>
      </c>
      <c r="B11" s="7" t="s">
        <v>36</v>
      </c>
      <c r="C11" s="7">
        <v>5019.24</v>
      </c>
      <c r="D11" s="7" t="s">
        <v>37</v>
      </c>
      <c r="E11" s="7" t="s">
        <v>38</v>
      </c>
      <c r="F11" s="7"/>
      <c r="G11" s="8" t="s">
        <v>13</v>
      </c>
      <c r="H11" t="str">
        <f>HYPERLINK("https://www.luxline.com.mx/LuxFacturacion/printPDF.php?pdfFile=52_2018_06_25_549.pdf&amp;type=1")</f>
        <v>0</v>
      </c>
      <c r="I11" t="str">
        <f>HYPERLINK("https://www.luxline.com.mx/joseO/LuxFacturacion/Facturacion/facturas/timbradas/xml/52_2018_06_25_549.xml")</f>
        <v>0</v>
      </c>
    </row>
    <row r="12" spans="1:9">
      <c r="A12" s="6">
        <v>548</v>
      </c>
      <c r="B12" s="7" t="s">
        <v>17</v>
      </c>
      <c r="C12" s="7">
        <v>9953.84</v>
      </c>
      <c r="D12" s="7" t="s">
        <v>39</v>
      </c>
      <c r="E12" s="7" t="s">
        <v>40</v>
      </c>
      <c r="F12" s="7"/>
      <c r="G12" s="8" t="s">
        <v>13</v>
      </c>
      <c r="H12" t="str">
        <f>HYPERLINK("https://www.luxline.com.mx/LuxFacturacion/printPDF.php?pdfFile=32_2018_06_20_548.pdf&amp;type=1")</f>
        <v>0</v>
      </c>
      <c r="I12" t="str">
        <f>HYPERLINK("https://www.luxline.com.mx/joseO/LuxFacturacion/Facturacion/facturas/timbradas/xml/32_2018_06_20_548.xml")</f>
        <v>0</v>
      </c>
    </row>
    <row r="13" spans="1:9">
      <c r="A13" s="6">
        <v>547</v>
      </c>
      <c r="B13" s="7" t="s">
        <v>29</v>
      </c>
      <c r="C13" s="7">
        <v>13212</v>
      </c>
      <c r="D13" s="7" t="s">
        <v>41</v>
      </c>
      <c r="E13" s="7" t="s">
        <v>42</v>
      </c>
      <c r="F13" s="7"/>
      <c r="G13" s="8" t="s">
        <v>13</v>
      </c>
      <c r="H13" t="str">
        <f>HYPERLINK("https://www.luxline.com.mx/LuxFacturacion/printPDF.php?pdfFile=65_2018_06_20_547.pdf&amp;type=1")</f>
        <v>0</v>
      </c>
      <c r="I13" t="str">
        <f>HYPERLINK("https://www.luxline.com.mx/joseO/LuxFacturacion/Facturacion/facturas/timbradas/xml/65_2018_06_20_547.xml")</f>
        <v>0</v>
      </c>
    </row>
    <row r="14" spans="1:9">
      <c r="A14" s="6">
        <v>546</v>
      </c>
      <c r="B14" s="7" t="s">
        <v>43</v>
      </c>
      <c r="C14" s="7">
        <v>11986</v>
      </c>
      <c r="D14" s="7" t="s">
        <v>44</v>
      </c>
      <c r="E14" s="7" t="s">
        <v>45</v>
      </c>
      <c r="F14" s="7"/>
      <c r="G14" s="8" t="s">
        <v>13</v>
      </c>
      <c r="H14" t="str">
        <f>HYPERLINK("https://www.luxline.com.mx/LuxFacturacion/printPDF.php?pdfFile=44_2018_06_20_546.pdf&amp;type=1")</f>
        <v>0</v>
      </c>
      <c r="I14" t="str">
        <f>HYPERLINK("https://www.luxline.com.mx/joseO/LuxFacturacion/Facturacion/facturas/timbradas/xml/44_2018_06_20_546.xml")</f>
        <v>0</v>
      </c>
    </row>
    <row r="15" spans="1:9">
      <c r="A15" s="6">
        <v>545</v>
      </c>
      <c r="B15" s="7" t="s">
        <v>46</v>
      </c>
      <c r="C15" s="7">
        <v>754</v>
      </c>
      <c r="D15" s="7" t="s">
        <v>47</v>
      </c>
      <c r="E15" s="7" t="s">
        <v>48</v>
      </c>
      <c r="F15" s="7"/>
      <c r="G15" s="8" t="s">
        <v>13</v>
      </c>
      <c r="H15" t="str">
        <f>HYPERLINK("https://www.luxline.com.mx/LuxFacturacion/printPDF.php?pdfFile=71_2018_06_18_545.pdf&amp;type=1")</f>
        <v>0</v>
      </c>
      <c r="I15" t="str">
        <f>HYPERLINK("https://www.luxline.com.mx/joseO/LuxFacturacion/Facturacion/facturas/timbradas/xml/71_2018_06_18_545.xml")</f>
        <v>0</v>
      </c>
    </row>
    <row r="16" spans="1:9">
      <c r="A16" s="6">
        <v>544</v>
      </c>
      <c r="B16" s="7" t="s">
        <v>49</v>
      </c>
      <c r="C16" s="7">
        <v>26193.2</v>
      </c>
      <c r="D16" s="7" t="s">
        <v>50</v>
      </c>
      <c r="E16" s="7" t="s">
        <v>51</v>
      </c>
      <c r="F16" s="7"/>
      <c r="G16" s="8" t="s">
        <v>13</v>
      </c>
      <c r="H16" t="str">
        <f>HYPERLINK("https://www.luxline.com.mx/LuxFacturacion/printPDF.php?pdfFile=67_2018_06_15_544.pdf&amp;type=1")</f>
        <v>0</v>
      </c>
      <c r="I16" t="str">
        <f>HYPERLINK("https://www.luxline.com.mx/joseO/LuxFacturacion/Facturacion/facturas/timbradas/xml/67_2018_06_15_544.xml")</f>
        <v>0</v>
      </c>
    </row>
    <row r="17" spans="1:9">
      <c r="A17" s="6">
        <v>543</v>
      </c>
      <c r="B17" s="7" t="s">
        <v>36</v>
      </c>
      <c r="C17" s="7">
        <v>13000</v>
      </c>
      <c r="D17" s="7" t="s">
        <v>52</v>
      </c>
      <c r="E17" s="7" t="s">
        <v>53</v>
      </c>
      <c r="F17" s="7"/>
      <c r="G17" s="8" t="s">
        <v>13</v>
      </c>
      <c r="H17" t="str">
        <f>HYPERLINK("https://www.luxline.com.mx/LuxFacturacion/printPDF.php?pdfFile=52_2018_06_14_543.pdf&amp;type=1")</f>
        <v>0</v>
      </c>
      <c r="I17" t="str">
        <f>HYPERLINK("https://www.luxline.com.mx/joseO/LuxFacturacion/Facturacion/facturas/timbradas/xml/52_2018_06_14_543.xml")</f>
        <v>0</v>
      </c>
    </row>
    <row r="18" spans="1:9">
      <c r="A18" s="6">
        <v>542</v>
      </c>
      <c r="B18" s="7" t="s">
        <v>49</v>
      </c>
      <c r="C18" s="7">
        <v>26809.9</v>
      </c>
      <c r="D18" s="7" t="s">
        <v>54</v>
      </c>
      <c r="E18" s="7" t="s">
        <v>55</v>
      </c>
      <c r="F18" s="7"/>
      <c r="G18" s="8" t="s">
        <v>13</v>
      </c>
      <c r="H18" t="str">
        <f>HYPERLINK("https://www.luxline.com.mx/LuxFacturacion/printPDF.php?pdfFile=67_2018_06_11_542.pdf&amp;type=1")</f>
        <v>0</v>
      </c>
      <c r="I18" t="str">
        <f>HYPERLINK("https://www.luxline.com.mx/joseO/LuxFacturacion/Facturacion/facturas/timbradas/xml/67_2018_06_11_542.xml")</f>
        <v>0</v>
      </c>
    </row>
    <row r="19" spans="1:9">
      <c r="A19" s="6">
        <v>541</v>
      </c>
      <c r="B19" s="7" t="s">
        <v>49</v>
      </c>
      <c r="C19" s="7">
        <v>1825.84</v>
      </c>
      <c r="D19" s="7" t="s">
        <v>56</v>
      </c>
      <c r="E19" s="7" t="s">
        <v>57</v>
      </c>
      <c r="F19" s="7"/>
      <c r="G19" s="8" t="s">
        <v>13</v>
      </c>
      <c r="H19" t="str">
        <f>HYPERLINK("https://www.luxline.com.mx/LuxFacturacion/printPDF.php?pdfFile=67_2018_06_11_541.pdf&amp;type=1")</f>
        <v>0</v>
      </c>
      <c r="I19" t="str">
        <f>HYPERLINK("https://www.luxline.com.mx/joseO/LuxFacturacion/Facturacion/facturas/timbradas/xml/67_2018_06_11_541.xml")</f>
        <v>0</v>
      </c>
    </row>
    <row r="20" spans="1:9">
      <c r="A20" s="6">
        <v>540</v>
      </c>
      <c r="B20" s="7" t="s">
        <v>49</v>
      </c>
      <c r="C20" s="7">
        <v>78216.2</v>
      </c>
      <c r="D20" s="7" t="s">
        <v>58</v>
      </c>
      <c r="E20" s="7" t="s">
        <v>59</v>
      </c>
      <c r="F20" s="7"/>
      <c r="G20" s="8" t="s">
        <v>13</v>
      </c>
      <c r="H20" t="str">
        <f>HYPERLINK("https://www.luxline.com.mx/LuxFacturacion/printPDF.php?pdfFile=67_2018_06_11_540.pdf&amp;type=1")</f>
        <v>0</v>
      </c>
      <c r="I20" t="str">
        <f>HYPERLINK("https://www.luxline.com.mx/joseO/LuxFacturacion/Facturacion/facturas/timbradas/xml/67_2018_06_11_540.xml")</f>
        <v>0</v>
      </c>
    </row>
    <row r="21" spans="1:9">
      <c r="A21" s="6">
        <v>539</v>
      </c>
      <c r="B21" s="7" t="s">
        <v>49</v>
      </c>
      <c r="C21" s="7">
        <v>88160</v>
      </c>
      <c r="D21" s="7" t="s">
        <v>60</v>
      </c>
      <c r="E21" s="7" t="s">
        <v>61</v>
      </c>
      <c r="F21" s="7"/>
      <c r="G21" s="8" t="s">
        <v>13</v>
      </c>
      <c r="H21" t="str">
        <f>HYPERLINK("https://www.luxline.com.mx/LuxFacturacion/printPDF.php?pdfFile=67_2018_06_06_539.pdf&amp;type=1")</f>
        <v>0</v>
      </c>
      <c r="I21" t="str">
        <f>HYPERLINK("https://www.luxline.com.mx/joseO/LuxFacturacion/Facturacion/facturas/timbradas/xml/67_2018_06_06_539.xml")</f>
        <v>0</v>
      </c>
    </row>
    <row r="22" spans="1:9">
      <c r="A22" s="6">
        <v>538</v>
      </c>
      <c r="B22" s="7" t="s">
        <v>49</v>
      </c>
      <c r="C22" s="7">
        <v>26808.8</v>
      </c>
      <c r="D22" s="7" t="s">
        <v>62</v>
      </c>
      <c r="E22" s="7" t="s">
        <v>63</v>
      </c>
      <c r="F22" s="7"/>
      <c r="G22" s="8" t="s">
        <v>13</v>
      </c>
      <c r="H22" t="str">
        <f>HYPERLINK("https://www.luxline.com.mx/LuxFacturacion/printPDF.php?pdfFile=67_2018_06_06_538.pdf&amp;type=1")</f>
        <v>0</v>
      </c>
      <c r="I22" t="str">
        <f>HYPERLINK("https://www.luxline.com.mx/joseO/LuxFacturacion/Facturacion/facturas/timbradas/xml/67_2018_06_06_538.xml")</f>
        <v>0</v>
      </c>
    </row>
    <row r="23" spans="1:9">
      <c r="A23" s="6">
        <v>537</v>
      </c>
      <c r="B23" s="7" t="s">
        <v>49</v>
      </c>
      <c r="C23" s="7">
        <v>104400</v>
      </c>
      <c r="D23" s="7" t="s">
        <v>64</v>
      </c>
      <c r="E23" s="7" t="s">
        <v>65</v>
      </c>
      <c r="F23" s="7" t="s">
        <v>66</v>
      </c>
      <c r="G23" s="8" t="s">
        <v>13</v>
      </c>
      <c r="H23" t="str">
        <f>HYPERLINK("https://www.luxline.com.mx/LuxFacturacion/printPDF.php?pdfFile=67_2018_06_05_537.pdf&amp;type=1")</f>
        <v>0</v>
      </c>
      <c r="I23" t="str">
        <f>HYPERLINK("https://www.luxline.com.mx/joseO/LuxFacturacion/Facturacion/facturas/timbradas/xml/67_2018_06_05_537.xml")</f>
        <v>0</v>
      </c>
    </row>
    <row r="24" spans="1:9">
      <c r="A24" s="6">
        <v>536</v>
      </c>
      <c r="B24" s="7" t="s">
        <v>49</v>
      </c>
      <c r="C24" s="7">
        <v>174000</v>
      </c>
      <c r="D24" s="7" t="s">
        <v>67</v>
      </c>
      <c r="E24" s="7" t="s">
        <v>68</v>
      </c>
      <c r="F24" s="7"/>
      <c r="G24" s="8" t="s">
        <v>13</v>
      </c>
      <c r="H24" t="str">
        <f>HYPERLINK("https://www.luxline.com.mx/LuxFacturacion/printPDF.php?pdfFile=67_2018_06_05_536.pdf&amp;type=1")</f>
        <v>0</v>
      </c>
      <c r="I24" t="str">
        <f>HYPERLINK("https://www.luxline.com.mx/joseO/LuxFacturacion/Facturacion/facturas/timbradas/xml/67_2018_06_05_536.xml")</f>
        <v>0</v>
      </c>
    </row>
    <row r="25" spans="1:9">
      <c r="A25" s="6">
        <v>535</v>
      </c>
      <c r="B25" s="7" t="s">
        <v>49</v>
      </c>
      <c r="C25" s="7">
        <v>5252.48</v>
      </c>
      <c r="D25" s="7" t="s">
        <v>69</v>
      </c>
      <c r="E25" s="7" t="s">
        <v>70</v>
      </c>
      <c r="F25" s="7"/>
      <c r="G25" s="8" t="s">
        <v>13</v>
      </c>
      <c r="H25" t="str">
        <f>HYPERLINK("https://www.luxline.com.mx/LuxFacturacion/printPDF.php?pdfFile=67_2018_06_04_535.pdf&amp;type=1")</f>
        <v>0</v>
      </c>
      <c r="I25" t="str">
        <f>HYPERLINK("https://www.luxline.com.mx/joseO/LuxFacturacion/Facturacion/facturas/timbradas/xml/67_2018_06_04_535.xml")</f>
        <v>0</v>
      </c>
    </row>
    <row r="26" spans="1:9">
      <c r="A26" s="6">
        <v>534</v>
      </c>
      <c r="B26" s="7" t="s">
        <v>49</v>
      </c>
      <c r="C26" s="7">
        <v>17028.8</v>
      </c>
      <c r="D26" s="7" t="s">
        <v>71</v>
      </c>
      <c r="E26" s="7" t="s">
        <v>72</v>
      </c>
      <c r="F26" s="7"/>
      <c r="G26" s="8" t="s">
        <v>13</v>
      </c>
      <c r="H26" t="str">
        <f>HYPERLINK("https://www.luxline.com.mx/LuxFacturacion/printPDF.php?pdfFile=67_2018_06_04_534.pdf&amp;type=1")</f>
        <v>0</v>
      </c>
      <c r="I26" t="str">
        <f>HYPERLINK("https://www.luxline.com.mx/joseO/LuxFacturacion/Facturacion/facturas/timbradas/xml/67_2018_06_04_534.xml")</f>
        <v>0</v>
      </c>
    </row>
    <row r="27" spans="1:9">
      <c r="A27" s="6">
        <v>533</v>
      </c>
      <c r="B27" s="7" t="s">
        <v>49</v>
      </c>
      <c r="C27" s="7">
        <v>46595.1</v>
      </c>
      <c r="D27" s="7" t="s">
        <v>73</v>
      </c>
      <c r="E27" s="7" t="s">
        <v>74</v>
      </c>
      <c r="F27" s="7"/>
      <c r="G27" s="8" t="s">
        <v>13</v>
      </c>
      <c r="H27" t="str">
        <f>HYPERLINK("https://www.luxline.com.mx/LuxFacturacion/printPDF.php?pdfFile=67_2018_06_04_533.pdf&amp;type=1")</f>
        <v>0</v>
      </c>
      <c r="I27" t="str">
        <f>HYPERLINK("https://www.luxline.com.mx/joseO/LuxFacturacion/Facturacion/facturas/timbradas/xml/67_2018_06_04_533.xml")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I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LuxFacturacion</dc:creator>
  <cp:lastModifiedBy>LuxFacturacion</cp:lastModifiedBy>
  <dcterms:created xsi:type="dcterms:W3CDTF">2018-11-03T01:24:41+00:00</dcterms:created>
  <dcterms:modified xsi:type="dcterms:W3CDTF">2018-11-03T01:24:41+00:00</dcterms:modified>
  <dc:title>Facturas</dc:title>
  <dc:description>Lista de Facturas</dc:description>
  <dc:subject>Facturas</dc:subject>
  <cp:keywords>LDF</cp:keywords>
  <cp:category>Facturacion</cp:category>
</cp:coreProperties>
</file>