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https://livejaverianaedu.sharepoint.com/sites/IngenieradeSoftware/Shared Documents/General/Taller 2/"/>
    </mc:Choice>
  </mc:AlternateContent>
  <xr:revisionPtr revIDLastSave="56" documentId="13_ncr:1_{E3572D2D-D60D-428F-8530-A5739B986D65}" xr6:coauthVersionLast="45" xr6:coauthVersionMax="45" xr10:uidLastSave="{F13A15DB-8C7C-41FD-82DA-92D555503FEF}"/>
  <bookViews>
    <workbookView xWindow="-108" yWindow="-108" windowWidth="23256" windowHeight="12576" activeTab="5" xr2:uid="{00000000-000D-0000-FFFF-FFFF00000000}"/>
  </bookViews>
  <sheets>
    <sheet name="Parámetros" sheetId="20" r:id="rId1"/>
    <sheet name="Categorias" sheetId="16" r:id="rId2"/>
    <sheet name="Impacto" sheetId="6" r:id="rId3"/>
    <sheet name="Probabilidad" sheetId="14" r:id="rId4"/>
    <sheet name="Cuantificación" sheetId="1" r:id="rId5"/>
    <sheet name="Plan de Riesgos" sheetId="19" r:id="rId6"/>
  </sheets>
  <definedNames>
    <definedName name="_Toc307222335" localSheetId="1">Categorias!#REF!</definedName>
    <definedName name="Categoría">Parámetros!$A$1:$A$4</definedName>
    <definedName name="Estado">Parámetros!$D$1:$D$3</definedName>
    <definedName name="impacto">Impacto!$C$10:$E$10</definedName>
    <definedName name="Subcategoria">Parámetros!$B$1:$B$18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 i="19" l="1"/>
  <c r="M23" i="19"/>
  <c r="M24" i="19"/>
  <c r="L23" i="19"/>
  <c r="L24" i="19"/>
  <c r="I23" i="19"/>
  <c r="L22" i="19"/>
  <c r="M22" i="19" s="1"/>
  <c r="I22" i="19"/>
  <c r="I21" i="19" l="1"/>
  <c r="L21" i="19" l="1"/>
  <c r="M21" i="19" s="1"/>
  <c r="L20" i="19"/>
  <c r="M20" i="19" s="1"/>
  <c r="I20" i="19" l="1"/>
  <c r="I13" i="19" l="1"/>
  <c r="L19" i="19" l="1"/>
  <c r="M19" i="19" s="1"/>
  <c r="L18" i="19"/>
  <c r="M18" i="19" s="1"/>
  <c r="L17" i="19"/>
  <c r="M17" i="19" s="1"/>
  <c r="L16" i="19"/>
  <c r="M16" i="19" s="1"/>
  <c r="L15" i="19"/>
  <c r="M15" i="19" s="1"/>
  <c r="L14" i="19"/>
  <c r="M14" i="19" s="1"/>
  <c r="L13" i="19"/>
  <c r="M13" i="19" s="1"/>
  <c r="G5" i="1" l="1"/>
  <c r="G6" i="1"/>
  <c r="G7" i="1"/>
  <c r="F5" i="1"/>
  <c r="F6" i="1"/>
  <c r="F7" i="1"/>
  <c r="E5" i="1"/>
  <c r="E6" i="1"/>
  <c r="E7" i="1"/>
  <c r="I19" i="19" l="1"/>
  <c r="I18" i="19"/>
  <c r="I17" i="19"/>
  <c r="I16" i="19"/>
  <c r="I15" i="19"/>
  <c r="I1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ldelgado</author>
  </authors>
  <commentList>
    <comment ref="M12" authorId="0" shapeId="0" xr:uid="{00000000-0006-0000-0500-000001000000}">
      <text>
        <r>
          <rPr>
            <b/>
            <sz val="9"/>
            <color indexed="81"/>
            <rFont val="Tahoma"/>
            <family val="2"/>
          </rPr>
          <t xml:space="preserve">- Definir Plan de Respuesta si Tipo de Respuesta es: Mitigar
- Si Tipo de Respuesta es: Monitorear o Controlar, se debe hacer seguimiento al riesgo sin definir plan de acción  </t>
        </r>
      </text>
    </comment>
  </commentList>
</comments>
</file>

<file path=xl/sharedStrings.xml><?xml version="1.0" encoding="utf-8"?>
<sst xmlns="http://schemas.openxmlformats.org/spreadsheetml/2006/main" count="254" uniqueCount="168">
  <si>
    <t>PROBABILIDAD DE OCURRENCIA</t>
  </si>
  <si>
    <t>Impacto</t>
  </si>
  <si>
    <t>Causa</t>
  </si>
  <si>
    <t>Probable</t>
  </si>
  <si>
    <t>Probabilidad de ocurrencia entre el 40% y el 60%</t>
  </si>
  <si>
    <t>Probabilidad de ocurrencia entre el 60% y el 80%</t>
  </si>
  <si>
    <t>Cuantificación</t>
  </si>
  <si>
    <t>Ejecución</t>
  </si>
  <si>
    <t>Id Riesgo</t>
  </si>
  <si>
    <t>Regulaciones</t>
  </si>
  <si>
    <t>Clientes</t>
  </si>
  <si>
    <t>Integración</t>
  </si>
  <si>
    <t>Calidad</t>
  </si>
  <si>
    <t>Requerimientos</t>
  </si>
  <si>
    <t>Procesos</t>
  </si>
  <si>
    <t xml:space="preserve">Recursos </t>
  </si>
  <si>
    <t>Personas</t>
  </si>
  <si>
    <t>Comunicación</t>
  </si>
  <si>
    <t>Seguimiento</t>
  </si>
  <si>
    <t>Control</t>
  </si>
  <si>
    <t>Planeación</t>
  </si>
  <si>
    <t>Estimación</t>
  </si>
  <si>
    <t>GERENCIA DE PROYECTO</t>
  </si>
  <si>
    <t>Descripción</t>
  </si>
  <si>
    <t>CATEGORIAS DE RIESGOS</t>
  </si>
  <si>
    <t>Categoría</t>
  </si>
  <si>
    <t>CATEGORÍA</t>
  </si>
  <si>
    <t>Infraestructura</t>
  </si>
  <si>
    <t>Tipo de respuesta</t>
  </si>
  <si>
    <t>Probabilidad de ocurrencia mayor al 80%</t>
  </si>
  <si>
    <t>Riesgo</t>
  </si>
  <si>
    <t>Descripción del Riesgo</t>
  </si>
  <si>
    <t>Subcategoría</t>
  </si>
  <si>
    <t>Proveedores</t>
  </si>
  <si>
    <t>Cultura</t>
  </si>
  <si>
    <t>Contexto</t>
  </si>
  <si>
    <t>ORGANIZACIONAL</t>
  </si>
  <si>
    <t>TECNICA</t>
  </si>
  <si>
    <t>EXTERNA</t>
  </si>
  <si>
    <t xml:space="preserve">Condiciones definidas para las escalas de impacto en el Riesgo, para los principales objetivos del proyecto </t>
  </si>
  <si>
    <t>Escala relativa o absoluta (Para impactos negativos)</t>
  </si>
  <si>
    <t>Costo</t>
  </si>
  <si>
    <t>Tiempo</t>
  </si>
  <si>
    <t>Alcance</t>
  </si>
  <si>
    <t>IMPACTO</t>
  </si>
  <si>
    <t>Bajo</t>
  </si>
  <si>
    <t>Medio</t>
  </si>
  <si>
    <t>Alto</t>
  </si>
  <si>
    <t>Incremento &lt;= 10%</t>
  </si>
  <si>
    <t>Incremento entre el 11% y el 20%</t>
  </si>
  <si>
    <t>Incremento &gt;=21%</t>
  </si>
  <si>
    <t>Aceptación de todos los entregables</t>
  </si>
  <si>
    <t>Aceptación de entregables con pendientes</t>
  </si>
  <si>
    <t>No aceptación de entregables</t>
  </si>
  <si>
    <t>No cambia el alcance</t>
  </si>
  <si>
    <t>Cambio de alcance moderado</t>
  </si>
  <si>
    <t>Cambio de alcance significativo</t>
  </si>
  <si>
    <t>Objetivo</t>
  </si>
  <si>
    <t>PROBABILIDAD</t>
  </si>
  <si>
    <t>Muy Probable</t>
  </si>
  <si>
    <t xml:space="preserve">Medio </t>
  </si>
  <si>
    <t>ANÁLISIS DEL RIESGO</t>
  </si>
  <si>
    <t>Disparador</t>
  </si>
  <si>
    <t>Estado</t>
  </si>
  <si>
    <t>Activo</t>
  </si>
  <si>
    <t>Inactivo</t>
  </si>
  <si>
    <t>Acciones Preventivas</t>
  </si>
  <si>
    <t>Acciones Correctivas</t>
  </si>
  <si>
    <t>PLAN DE RESPUESTA</t>
  </si>
  <si>
    <t>IDENTIFICACIÓN DEL RIESGO</t>
  </si>
  <si>
    <t>Fecha Identificación</t>
  </si>
  <si>
    <t>Responsable</t>
  </si>
  <si>
    <t>Consecuencia de la materialización</t>
  </si>
  <si>
    <t>Probabilidad</t>
  </si>
  <si>
    <t xml:space="preserve"> PLAN DE RIESGOS</t>
  </si>
  <si>
    <t>Nombre Proyecto:</t>
  </si>
  <si>
    <t>Líder Proyecto:</t>
  </si>
  <si>
    <t>ID Proyecto:</t>
  </si>
  <si>
    <t>Unidad Gestora:</t>
  </si>
  <si>
    <t>Fecha Elaboración:</t>
  </si>
  <si>
    <t>Sponsor:</t>
  </si>
  <si>
    <t>Asistencia de Proyectos y Aseguramiento de la Calidad</t>
  </si>
  <si>
    <t>Poco Probable</t>
  </si>
  <si>
    <t>Materializado</t>
  </si>
  <si>
    <t>Luis Pardo</t>
  </si>
  <si>
    <t>Julian Herrera</t>
  </si>
  <si>
    <t>R01</t>
  </si>
  <si>
    <t>R02</t>
  </si>
  <si>
    <t>R03</t>
  </si>
  <si>
    <t>R04</t>
  </si>
  <si>
    <t>R05</t>
  </si>
  <si>
    <t>R06</t>
  </si>
  <si>
    <t>R07</t>
  </si>
  <si>
    <t>R08</t>
  </si>
  <si>
    <t>R09</t>
  </si>
  <si>
    <t>R10</t>
  </si>
  <si>
    <t>retraso del proyecto</t>
  </si>
  <si>
    <t>retraso de la puesta en producción del sistema, aumento de costos y tiempos.</t>
  </si>
  <si>
    <t>una mala ejecución en las actividades definidas para el proyecto.</t>
  </si>
  <si>
    <t>Realizar reuniones de seguimiento diario</t>
  </si>
  <si>
    <t>Revisar y controlar con el equipo las dificultades que se estén presentando.</t>
  </si>
  <si>
    <t>Retrasos en las ejecuciones de análisis, desarrollo, pruebas e implementación del sistema.</t>
  </si>
  <si>
    <t>aumento de costos</t>
  </si>
  <si>
    <t>retrasos en la ejecución hasta aprobación de un nuevo presupeusto</t>
  </si>
  <si>
    <t xml:space="preserve">Tener información lo más completa posible </t>
  </si>
  <si>
    <t xml:space="preserve">Revisar y ajustar los recursos requeridos </t>
  </si>
  <si>
    <t>mala planeación en la estimación de los recursos humanos requeridos.</t>
  </si>
  <si>
    <t>Retrasos en las entregas definidas para el proyecto</t>
  </si>
  <si>
    <t>la falta de interes en el proyecto.</t>
  </si>
  <si>
    <t>disminución del apoyo de los patrocinadores</t>
  </si>
  <si>
    <t xml:space="preserve">que no se cumplan las expectativas del proyecto </t>
  </si>
  <si>
    <t>Mantener involucadros a los patrocinadores dando participación en el proyecto</t>
  </si>
  <si>
    <t>Revisiones periodicas con los interesados</t>
  </si>
  <si>
    <t>Ausencia en las reuniones, no respuesta a los correos</t>
  </si>
  <si>
    <t>falta de claridad en la comunicación</t>
  </si>
  <si>
    <t>comunicación no asertiva</t>
  </si>
  <si>
    <t>diferentes interpretaciones a los requerimientos del proyecto</t>
  </si>
  <si>
    <t>Reuniones de entendimiento del alcance y los requerimientos del proyecto</t>
  </si>
  <si>
    <t>Revisar y controlar los canales de comunicación y su contenido de los comunicados</t>
  </si>
  <si>
    <t>Entregables no alineados con el proyecto</t>
  </si>
  <si>
    <t>ruptura del equipo de trabajo</t>
  </si>
  <si>
    <t>cambios de personal</t>
  </si>
  <si>
    <t>incentivos al equipo de trabajo del proyecto</t>
  </si>
  <si>
    <t>Contratación de nuevo personal</t>
  </si>
  <si>
    <t>La renuncia de las personas que componen el equipo de trabajo</t>
  </si>
  <si>
    <t>remplazo de interesados</t>
  </si>
  <si>
    <t>rotación de personal entre cargos</t>
  </si>
  <si>
    <t>Compromisos de culminar los proyectos a los que pertenezca</t>
  </si>
  <si>
    <t>Involucrando al nuevo interesado en el proyecto, haciendo que se apropie de este</t>
  </si>
  <si>
    <t>Retiro del interesado del proyecto</t>
  </si>
  <si>
    <t>mal diseño de arquitectura</t>
  </si>
  <si>
    <t>que no hay claridad en los atributos de calidad</t>
  </si>
  <si>
    <t>no satisfacer los requerimientos no funcionales y retrasos en el proyecto</t>
  </si>
  <si>
    <t>Usar un método de evaluación para la arquitectura</t>
  </si>
  <si>
    <t>Análizar y aplicar las respectivas correciones</t>
  </si>
  <si>
    <t>Se evidencia ausencia de los atributos de calidad en las pruebas técnicas y funcionales</t>
  </si>
  <si>
    <t>selección errada de personal</t>
  </si>
  <si>
    <t>aumento de tiempo en los desarrollos de las tareas</t>
  </si>
  <si>
    <t>retraso en las actividades de desarrollo del proyecto</t>
  </si>
  <si>
    <t>Realizar un buen reclutamiento del personal que participará en el proyecto</t>
  </si>
  <si>
    <t>Reasignar tareas por dificultad</t>
  </si>
  <si>
    <t>malos enpalmes con la operación</t>
  </si>
  <si>
    <t>no involucramiento de los usuarios finales</t>
  </si>
  <si>
    <t>que no se haga uso de la herramienta</t>
  </si>
  <si>
    <t>Involucrar a los usuarios finales en el entendimiento del proyecto</t>
  </si>
  <si>
    <t>Rediseñar la herramienta acorde a las necesidades y observaciones del usuario final</t>
  </si>
  <si>
    <t>que los procesos a automatizar sigan tomando los mismos tiempos</t>
  </si>
  <si>
    <t>problemas en producción</t>
  </si>
  <si>
    <t>incidentes en ambiente de produccióny generación de retrasos en la operación</t>
  </si>
  <si>
    <t>que no hay ambientes de desarrollo o certificación</t>
  </si>
  <si>
    <t>Asegurar que existan los ambientes adecuados para las pruebas unitarias y funcionales</t>
  </si>
  <si>
    <t>Ajustar los errores presentados en la herramienta</t>
  </si>
  <si>
    <t>La presencia de errores en la realización de los procesos servidos por la herramienta</t>
  </si>
  <si>
    <t>Transformación Digital</t>
  </si>
  <si>
    <t xml:space="preserve">Captura cognitiva para tratamiento de envíos </t>
  </si>
  <si>
    <t>R11</t>
  </si>
  <si>
    <t>Requerimientos críticos no contemplados en la fase de análisis de requerimientos</t>
  </si>
  <si>
    <t>Ajustar la arquitectura o diseño de software para contemplar nuevos requerimientos</t>
  </si>
  <si>
    <t>Retrasos en las entregas, Cambio parcial del aplicativo y aplazamiento en salida a producción del sistema</t>
  </si>
  <si>
    <t>Realizar un análisis de impacto y sugerir no incluir los cambios solo hasta el final del proyecto</t>
  </si>
  <si>
    <t xml:space="preserve">Hallazgo de requerimientos poscontratación por parte del cliente en procesos no contemplados </t>
  </si>
  <si>
    <t>Incluir dentro de sprint inmediato y reajustar el alcance</t>
  </si>
  <si>
    <t>Debido al almacenamiento que se va a realizar de las imágenes</t>
  </si>
  <si>
    <t>Identificar falencias que debido a intervención humana estaban realizandose en el proceso</t>
  </si>
  <si>
    <t>Aumento de trazabilidad de la información proveniente de los paquetes</t>
  </si>
  <si>
    <t>R12</t>
  </si>
  <si>
    <t>Creación de informes analíticos del proceso automatizado vs proceso manual</t>
  </si>
  <si>
    <t>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</si>
</sst>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1"/>
      <color theme="1"/>
      <name val="Calibri"/>
      <family val="2"/>
      <scheme val="minor"/>
    </font>
    <font>
      <b/>
      <sz val="11"/>
      <name val="Calibri"/>
      <family val="2"/>
      <scheme val="minor"/>
    </font>
    <font>
      <sz val="11"/>
      <name val="Calibri"/>
      <family val="2"/>
      <scheme val="minor"/>
    </font>
    <font>
      <b/>
      <sz val="9"/>
      <color indexed="81"/>
      <name val="Tahoma"/>
      <family val="2"/>
    </font>
    <font>
      <b/>
      <sz val="11"/>
      <color theme="0"/>
      <name val="Calibri"/>
      <family val="2"/>
      <scheme val="minor"/>
    </font>
    <font>
      <sz val="8"/>
      <name val="Arial"/>
    </font>
    <font>
      <sz val="11"/>
      <name val="Calibri"/>
      <family val="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
      <patternFill patternType="solid">
        <fgColor rgb="FFFFFFFF"/>
        <bgColor rgb="FF000000"/>
      </patternFill>
    </fill>
  </fills>
  <borders count="9">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57">
    <xf numFmtId="0" fontId="0" fillId="0" borderId="0" xfId="0"/>
    <xf numFmtId="0" fontId="6" fillId="3" borderId="0" xfId="1" applyFont="1" applyFill="1" applyBorder="1" applyAlignment="1"/>
    <xf numFmtId="0" fontId="5" fillId="3" borderId="0" xfId="1" applyFont="1" applyFill="1" applyAlignment="1">
      <alignment horizontal="center"/>
    </xf>
    <xf numFmtId="0" fontId="7" fillId="3" borderId="0" xfId="1" applyFont="1" applyFill="1"/>
    <xf numFmtId="0" fontId="7" fillId="3" borderId="0" xfId="1" applyFont="1" applyFill="1" applyAlignment="1">
      <alignment horizontal="center"/>
    </xf>
    <xf numFmtId="0" fontId="7" fillId="3" borderId="0" xfId="0" applyFont="1" applyFill="1"/>
    <xf numFmtId="0" fontId="7" fillId="3" borderId="0" xfId="0" applyFont="1" applyFill="1" applyAlignment="1">
      <alignment horizontal="center"/>
    </xf>
    <xf numFmtId="0" fontId="6" fillId="3" borderId="2" xfId="0" applyNumberFormat="1" applyFont="1" applyFill="1" applyBorder="1" applyAlignment="1">
      <alignment horizontal="center" vertical="center" wrapText="1"/>
    </xf>
    <xf numFmtId="49" fontId="6" fillId="3" borderId="3" xfId="0" applyNumberFormat="1" applyFont="1" applyFill="1" applyBorder="1" applyAlignment="1">
      <alignment horizontal="left" vertical="center" wrapText="1"/>
    </xf>
    <xf numFmtId="0" fontId="7" fillId="3" borderId="1" xfId="0" applyFont="1" applyFill="1" applyBorder="1"/>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5" borderId="3"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0" xfId="0" applyFont="1"/>
    <xf numFmtId="0" fontId="7" fillId="3" borderId="0" xfId="0" applyFont="1" applyFill="1" applyAlignment="1">
      <alignment horizontal="center" vertical="center"/>
    </xf>
    <xf numFmtId="0" fontId="7" fillId="5" borderId="5" xfId="0" applyFont="1" applyFill="1" applyBorder="1" applyAlignment="1">
      <alignment horizontal="center"/>
    </xf>
    <xf numFmtId="0" fontId="7" fillId="2" borderId="5" xfId="0" applyFont="1" applyFill="1" applyBorder="1" applyAlignment="1">
      <alignment horizontal="center"/>
    </xf>
    <xf numFmtId="0" fontId="7" fillId="3" borderId="3" xfId="1" applyFont="1" applyFill="1" applyBorder="1" applyAlignment="1">
      <alignment horizontal="left" vertical="center"/>
    </xf>
    <xf numFmtId="0" fontId="5" fillId="3" borderId="0" xfId="1" applyFont="1" applyFill="1" applyBorder="1" applyAlignment="1">
      <alignment vertical="center"/>
    </xf>
    <xf numFmtId="0" fontId="0" fillId="0" borderId="0" xfId="0" applyBorder="1"/>
    <xf numFmtId="0" fontId="7" fillId="3" borderId="0" xfId="1" applyFont="1" applyFill="1" applyBorder="1" applyAlignment="1"/>
    <xf numFmtId="0" fontId="7" fillId="3" borderId="0" xfId="1" applyFont="1" applyFill="1" applyBorder="1"/>
    <xf numFmtId="0" fontId="2" fillId="3" borderId="0" xfId="1" applyFont="1" applyFill="1" applyBorder="1" applyAlignment="1">
      <alignment vertical="center"/>
    </xf>
    <xf numFmtId="0" fontId="7" fillId="3" borderId="3" xfId="1" applyFont="1" applyFill="1" applyBorder="1" applyAlignment="1"/>
    <xf numFmtId="0" fontId="7" fillId="3" borderId="3" xfId="1" applyFont="1" applyFill="1" applyBorder="1"/>
    <xf numFmtId="0" fontId="3" fillId="0" borderId="0" xfId="0" applyFont="1"/>
    <xf numFmtId="0" fontId="9" fillId="8" borderId="3" xfId="0" applyFont="1" applyFill="1" applyBorder="1" applyAlignment="1">
      <alignment horizontal="center" vertical="center" wrapText="1"/>
    </xf>
    <xf numFmtId="0" fontId="7" fillId="3" borderId="0" xfId="0" applyFont="1" applyFill="1" applyAlignment="1">
      <alignment horizontal="right" vertical="center"/>
    </xf>
    <xf numFmtId="0" fontId="7" fillId="6" borderId="5" xfId="0" applyFont="1" applyFill="1" applyBorder="1" applyAlignment="1">
      <alignment horizontal="center"/>
    </xf>
    <xf numFmtId="0" fontId="9" fillId="8" borderId="3" xfId="0" applyFont="1" applyFill="1" applyBorder="1" applyAlignment="1">
      <alignment horizontal="left" vertical="center" wrapText="1"/>
    </xf>
    <xf numFmtId="0" fontId="5" fillId="6" borderId="3" xfId="0" applyFont="1" applyFill="1" applyBorder="1" applyAlignment="1">
      <alignment horizontal="center" vertical="center"/>
    </xf>
    <xf numFmtId="0" fontId="7" fillId="7" borderId="0" xfId="0" applyFont="1" applyFill="1"/>
    <xf numFmtId="0" fontId="5" fillId="0" borderId="3" xfId="0" applyFont="1" applyBorder="1"/>
    <xf numFmtId="0" fontId="7" fillId="3" borderId="3" xfId="0" applyFont="1" applyFill="1" applyBorder="1" applyAlignment="1">
      <alignment vertical="center" wrapText="1"/>
    </xf>
    <xf numFmtId="14" fontId="7" fillId="3" borderId="3" xfId="0" applyNumberFormat="1" applyFont="1" applyFill="1" applyBorder="1" applyAlignment="1">
      <alignment vertical="center" wrapText="1"/>
    </xf>
    <xf numFmtId="0" fontId="7" fillId="3" borderId="3" xfId="0" applyFont="1" applyFill="1" applyBorder="1" applyAlignment="1">
      <alignment horizontal="center" vertical="center" wrapText="1"/>
    </xf>
    <xf numFmtId="0" fontId="7" fillId="3" borderId="3" xfId="0" applyFont="1" applyFill="1" applyBorder="1" applyAlignment="1">
      <alignment vertical="center"/>
    </xf>
    <xf numFmtId="0" fontId="7" fillId="3" borderId="3" xfId="0" applyFont="1" applyFill="1" applyBorder="1" applyAlignment="1">
      <alignment horizontal="left" vertical="center" wrapText="1"/>
    </xf>
    <xf numFmtId="0" fontId="7" fillId="0" borderId="3" xfId="0" applyFont="1" applyBorder="1" applyAlignment="1">
      <alignment vertical="center" wrapText="1"/>
    </xf>
    <xf numFmtId="0" fontId="7" fillId="0" borderId="8" xfId="0" applyFont="1" applyBorder="1"/>
    <xf numFmtId="0" fontId="7" fillId="0" borderId="8" xfId="0" applyFont="1" applyBorder="1" applyAlignment="1">
      <alignment horizontal="right"/>
    </xf>
    <xf numFmtId="0" fontId="7" fillId="0" borderId="3" xfId="0" applyFont="1" applyFill="1" applyBorder="1" applyAlignment="1">
      <alignment vertical="center" wrapText="1"/>
    </xf>
    <xf numFmtId="0" fontId="11" fillId="9" borderId="3" xfId="0" applyFont="1" applyFill="1" applyBorder="1" applyAlignment="1">
      <alignment vertical="center" wrapText="1"/>
    </xf>
    <xf numFmtId="0" fontId="11" fillId="9" borderId="3" xfId="0" applyFont="1" applyFill="1" applyBorder="1" applyAlignment="1">
      <alignment horizontal="left"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6" fillId="3" borderId="0" xfId="0" applyFont="1" applyFill="1" applyAlignment="1">
      <alignment horizontal="center"/>
    </xf>
    <xf numFmtId="0" fontId="6" fillId="3" borderId="0" xfId="0" applyFont="1" applyFill="1" applyAlignment="1">
      <alignment horizontal="center" vertical="center" textRotation="90" wrapText="1"/>
    </xf>
    <xf numFmtId="0" fontId="5" fillId="0" borderId="0" xfId="0" applyFont="1" applyAlignment="1">
      <alignment horizontal="center" vertical="center"/>
    </xf>
    <xf numFmtId="0" fontId="5" fillId="0" borderId="8" xfId="0" applyFont="1" applyBorder="1" applyAlignment="1">
      <alignment horizontal="left" vertical="center"/>
    </xf>
    <xf numFmtId="0" fontId="7" fillId="0" borderId="3" xfId="0" applyFont="1" applyBorder="1" applyAlignment="1" applyProtection="1">
      <alignment horizontal="left" vertical="center" wrapText="1"/>
      <protection locked="0"/>
    </xf>
    <xf numFmtId="14" fontId="7" fillId="0" borderId="3" xfId="0" applyNumberFormat="1" applyFont="1" applyBorder="1" applyAlignment="1" applyProtection="1">
      <alignment horizontal="left" vertical="center" wrapText="1"/>
      <protection locked="0"/>
    </xf>
    <xf numFmtId="0" fontId="1" fillId="3" borderId="0" xfId="1" applyFont="1" applyFill="1" applyBorder="1" applyAlignment="1">
      <alignment vertical="center"/>
    </xf>
  </cellXfs>
  <cellStyles count="2">
    <cellStyle name="Normal" xfId="0" builtinId="0"/>
    <cellStyle name="Normal 2" xfId="1" xr:uid="{00000000-0005-0000-0000-000001000000}"/>
  </cellStyles>
  <dxfs count="10">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6</xdr:col>
      <xdr:colOff>533538</xdr:colOff>
      <xdr:row>30</xdr:row>
      <xdr:rowOff>57150</xdr:rowOff>
    </xdr:to>
    <xdr:pic>
      <xdr:nvPicPr>
        <xdr:cNvPr id="3" name="Picture 19">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15717" y="2286000"/>
          <a:ext cx="7921625" cy="3676650"/>
        </a:xfrm>
        <a:prstGeom prst="rect">
          <a:avLst/>
        </a:prstGeom>
        <a:noFill/>
        <a:ln w="9525" algn="ctr">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10</xdr:col>
      <xdr:colOff>380453</xdr:colOff>
      <xdr:row>30</xdr:row>
      <xdr:rowOff>57150</xdr:rowOff>
    </xdr:to>
    <xdr:pic>
      <xdr:nvPicPr>
        <xdr:cNvPr id="3" name="Picture 19">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40069" y="2102069"/>
          <a:ext cx="7921625" cy="3676650"/>
        </a:xfrm>
        <a:prstGeom prst="rect">
          <a:avLst/>
        </a:prstGeom>
        <a:noFill/>
        <a:ln w="9525" algn="ctr">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22860</xdr:colOff>
          <xdr:row>0</xdr:row>
          <xdr:rowOff>76200</xdr:rowOff>
        </xdr:from>
        <xdr:to>
          <xdr:col>2</xdr:col>
          <xdr:colOff>243840</xdr:colOff>
          <xdr:row>3</xdr:row>
          <xdr:rowOff>137160</xdr:rowOff>
        </xdr:to>
        <xdr:sp macro="" textlink="">
          <xdr:nvSpPr>
            <xdr:cNvPr id="8212" name="Object 20" hidden="1">
              <a:extLst>
                <a:ext uri="{63B3BB69-23CF-44E3-9099-C40C66FF867C}">
                  <a14:compatExt spid="_x0000_s8212"/>
                </a:ext>
                <a:ext uri="{FF2B5EF4-FFF2-40B4-BE49-F238E27FC236}">
                  <a16:creationId xmlns:a16="http://schemas.microsoft.com/office/drawing/2014/main" id="{00000000-0008-0000-0500-000014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16</xdr:col>
      <xdr:colOff>324969</xdr:colOff>
      <xdr:row>1</xdr:row>
      <xdr:rowOff>0</xdr:rowOff>
    </xdr:from>
    <xdr:to>
      <xdr:col>17</xdr:col>
      <xdr:colOff>1659441</xdr:colOff>
      <xdr:row>2</xdr:row>
      <xdr:rowOff>133985</xdr:rowOff>
    </xdr:to>
    <xdr:pic>
      <xdr:nvPicPr>
        <xdr:cNvPr id="3" name="Imagen 1" descr="T:\FolderShare\dti-logo.wmf">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a:srcRect/>
        <a:stretch>
          <a:fillRect/>
        </a:stretch>
      </xdr:blipFill>
      <xdr:spPr bwMode="auto">
        <a:xfrm>
          <a:off x="20305057" y="381000"/>
          <a:ext cx="1835150" cy="3270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comments" Target="../comments1.xml"/><Relationship Id="rId5" Type="http://schemas.openxmlformats.org/officeDocument/2006/relationships/image" Target="../media/image3.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activeCell="A6" sqref="A6"/>
    </sheetView>
  </sheetViews>
  <sheetFormatPr baseColWidth="10" defaultRowHeight="13.2" x14ac:dyDescent="0.25"/>
  <cols>
    <col min="1" max="1" width="22.5546875" bestFit="1" customWidth="1"/>
    <col min="2" max="2" width="15.21875" bestFit="1" customWidth="1"/>
  </cols>
  <sheetData>
    <row r="1" spans="1:4" ht="14.4" x14ac:dyDescent="0.3">
      <c r="A1" s="24" t="s">
        <v>22</v>
      </c>
      <c r="B1" s="22" t="s">
        <v>21</v>
      </c>
      <c r="C1">
        <v>1</v>
      </c>
      <c r="D1" s="27" t="s">
        <v>64</v>
      </c>
    </row>
    <row r="2" spans="1:4" ht="14.4" x14ac:dyDescent="0.3">
      <c r="A2" s="24" t="s">
        <v>36</v>
      </c>
      <c r="B2" s="22" t="s">
        <v>20</v>
      </c>
      <c r="C2">
        <v>3</v>
      </c>
      <c r="D2" s="27" t="s">
        <v>83</v>
      </c>
    </row>
    <row r="3" spans="1:4" ht="14.4" x14ac:dyDescent="0.3">
      <c r="A3" s="24" t="s">
        <v>37</v>
      </c>
      <c r="B3" s="22" t="s">
        <v>7</v>
      </c>
      <c r="C3">
        <v>5</v>
      </c>
      <c r="D3" s="27" t="s">
        <v>65</v>
      </c>
    </row>
    <row r="4" spans="1:4" ht="14.4" x14ac:dyDescent="0.3">
      <c r="A4" s="24" t="s">
        <v>38</v>
      </c>
      <c r="B4" s="22" t="s">
        <v>19</v>
      </c>
    </row>
    <row r="5" spans="1:4" ht="14.4" x14ac:dyDescent="0.3">
      <c r="A5" s="56" t="s">
        <v>167</v>
      </c>
      <c r="B5" s="22" t="s">
        <v>18</v>
      </c>
    </row>
    <row r="6" spans="1:4" ht="14.4" x14ac:dyDescent="0.3">
      <c r="A6" s="24"/>
      <c r="B6" s="22" t="s">
        <v>17</v>
      </c>
    </row>
    <row r="7" spans="1:4" ht="14.4" x14ac:dyDescent="0.3">
      <c r="A7" s="24"/>
      <c r="B7" s="23" t="s">
        <v>16</v>
      </c>
    </row>
    <row r="8" spans="1:4" ht="14.4" x14ac:dyDescent="0.3">
      <c r="A8" s="24"/>
      <c r="B8" s="23" t="s">
        <v>15</v>
      </c>
    </row>
    <row r="9" spans="1:4" ht="14.4" x14ac:dyDescent="0.3">
      <c r="A9" s="24"/>
      <c r="B9" s="23" t="s">
        <v>34</v>
      </c>
    </row>
    <row r="10" spans="1:4" ht="14.4" x14ac:dyDescent="0.3">
      <c r="A10" s="24"/>
      <c r="B10" s="23" t="s">
        <v>14</v>
      </c>
    </row>
    <row r="11" spans="1:4" ht="14.4" x14ac:dyDescent="0.3">
      <c r="A11" s="24"/>
      <c r="B11" s="23" t="s">
        <v>27</v>
      </c>
    </row>
    <row r="12" spans="1:4" ht="14.4" x14ac:dyDescent="0.3">
      <c r="A12" s="24"/>
      <c r="B12" s="23" t="s">
        <v>13</v>
      </c>
    </row>
    <row r="13" spans="1:4" ht="14.4" x14ac:dyDescent="0.3">
      <c r="A13" s="24"/>
      <c r="B13" s="23" t="s">
        <v>12</v>
      </c>
    </row>
    <row r="14" spans="1:4" ht="14.4" x14ac:dyDescent="0.3">
      <c r="A14" s="24"/>
      <c r="B14" s="23" t="s">
        <v>11</v>
      </c>
    </row>
    <row r="15" spans="1:4" ht="14.4" x14ac:dyDescent="0.3">
      <c r="A15" s="24"/>
      <c r="B15" s="23" t="s">
        <v>10</v>
      </c>
    </row>
    <row r="16" spans="1:4" ht="14.4" x14ac:dyDescent="0.3">
      <c r="A16" s="24"/>
      <c r="B16" s="23" t="s">
        <v>33</v>
      </c>
    </row>
    <row r="17" spans="1:2" ht="14.4" x14ac:dyDescent="0.3">
      <c r="A17" s="24"/>
      <c r="B17" s="23" t="s">
        <v>9</v>
      </c>
    </row>
    <row r="18" spans="1:2" ht="14.4" x14ac:dyDescent="0.3">
      <c r="A18" s="24"/>
      <c r="B18" s="23" t="s">
        <v>35</v>
      </c>
    </row>
    <row r="19" spans="1:2" x14ac:dyDescent="0.25">
      <c r="A19" s="21"/>
      <c r="B19" s="21"/>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5:E49"/>
  <sheetViews>
    <sheetView showGridLines="0" workbookViewId="0">
      <selection activeCell="B24" sqref="B24:C24"/>
    </sheetView>
  </sheetViews>
  <sheetFormatPr baseColWidth="10" defaultColWidth="11.44140625" defaultRowHeight="14.4" x14ac:dyDescent="0.3"/>
  <cols>
    <col min="1" max="1" width="11.44140625" style="3"/>
    <col min="2" max="2" width="22.77734375" style="3" bestFit="1" customWidth="1"/>
    <col min="3" max="3" width="35.77734375" style="3" customWidth="1"/>
    <col min="4" max="4" width="11.44140625" style="3" customWidth="1"/>
    <col min="5" max="5" width="11.44140625" style="4"/>
    <col min="6" max="16384" width="11.44140625" style="3"/>
  </cols>
  <sheetData>
    <row r="5" spans="2:5" x14ac:dyDescent="0.3">
      <c r="B5" s="46" t="s">
        <v>24</v>
      </c>
      <c r="C5" s="46"/>
      <c r="D5" s="1"/>
    </row>
    <row r="6" spans="2:5" x14ac:dyDescent="0.3">
      <c r="B6" s="31" t="s">
        <v>26</v>
      </c>
      <c r="C6" s="31" t="s">
        <v>23</v>
      </c>
      <c r="E6" s="2"/>
    </row>
    <row r="7" spans="2:5" ht="12.75" customHeight="1" x14ac:dyDescent="0.3">
      <c r="B7" s="31" t="s">
        <v>22</v>
      </c>
      <c r="C7" s="25" t="s">
        <v>21</v>
      </c>
    </row>
    <row r="8" spans="2:5" ht="12.75" customHeight="1" x14ac:dyDescent="0.3">
      <c r="B8" s="31" t="s">
        <v>22</v>
      </c>
      <c r="C8" s="25" t="s">
        <v>20</v>
      </c>
    </row>
    <row r="9" spans="2:5" ht="12.75" customHeight="1" x14ac:dyDescent="0.3">
      <c r="B9" s="31" t="s">
        <v>22</v>
      </c>
      <c r="C9" s="25" t="s">
        <v>7</v>
      </c>
    </row>
    <row r="10" spans="2:5" ht="12.75" customHeight="1" x14ac:dyDescent="0.3">
      <c r="B10" s="31" t="s">
        <v>22</v>
      </c>
      <c r="C10" s="25" t="s">
        <v>19</v>
      </c>
    </row>
    <row r="11" spans="2:5" ht="12.75" customHeight="1" x14ac:dyDescent="0.3">
      <c r="B11" s="31" t="s">
        <v>22</v>
      </c>
      <c r="C11" s="25" t="s">
        <v>18</v>
      </c>
    </row>
    <row r="12" spans="2:5" ht="12.75" customHeight="1" x14ac:dyDescent="0.3">
      <c r="B12" s="31" t="s">
        <v>22</v>
      </c>
      <c r="C12" s="25" t="s">
        <v>17</v>
      </c>
    </row>
    <row r="13" spans="2:5" ht="15" customHeight="1" x14ac:dyDescent="0.3">
      <c r="B13" s="31" t="s">
        <v>36</v>
      </c>
      <c r="C13" s="26" t="s">
        <v>16</v>
      </c>
    </row>
    <row r="14" spans="2:5" x14ac:dyDescent="0.3">
      <c r="B14" s="31" t="s">
        <v>36</v>
      </c>
      <c r="C14" s="26" t="s">
        <v>15</v>
      </c>
    </row>
    <row r="15" spans="2:5" x14ac:dyDescent="0.3">
      <c r="B15" s="31" t="s">
        <v>36</v>
      </c>
      <c r="C15" s="26" t="s">
        <v>34</v>
      </c>
    </row>
    <row r="16" spans="2:5" x14ac:dyDescent="0.3">
      <c r="B16" s="31" t="s">
        <v>36</v>
      </c>
      <c r="C16" s="26" t="s">
        <v>14</v>
      </c>
    </row>
    <row r="17" spans="2:3" ht="15" customHeight="1" x14ac:dyDescent="0.3">
      <c r="B17" s="31" t="s">
        <v>37</v>
      </c>
      <c r="C17" s="26" t="s">
        <v>27</v>
      </c>
    </row>
    <row r="18" spans="2:3" x14ac:dyDescent="0.3">
      <c r="B18" s="31" t="s">
        <v>37</v>
      </c>
      <c r="C18" s="26" t="s">
        <v>13</v>
      </c>
    </row>
    <row r="19" spans="2:3" x14ac:dyDescent="0.3">
      <c r="B19" s="31" t="s">
        <v>37</v>
      </c>
      <c r="C19" s="26" t="s">
        <v>12</v>
      </c>
    </row>
    <row r="20" spans="2:3" x14ac:dyDescent="0.3">
      <c r="B20" s="31" t="s">
        <v>37</v>
      </c>
      <c r="C20" s="26" t="s">
        <v>11</v>
      </c>
    </row>
    <row r="21" spans="2:3" ht="15" customHeight="1" x14ac:dyDescent="0.3">
      <c r="B21" s="31" t="s">
        <v>38</v>
      </c>
      <c r="C21" s="26" t="s">
        <v>10</v>
      </c>
    </row>
    <row r="22" spans="2:3" x14ac:dyDescent="0.3">
      <c r="B22" s="31" t="s">
        <v>38</v>
      </c>
      <c r="C22" s="26" t="s">
        <v>33</v>
      </c>
    </row>
    <row r="23" spans="2:3" x14ac:dyDescent="0.3">
      <c r="B23" s="31" t="s">
        <v>38</v>
      </c>
      <c r="C23" s="26" t="s">
        <v>9</v>
      </c>
    </row>
    <row r="24" spans="2:3" x14ac:dyDescent="0.3">
      <c r="B24" s="31" t="s">
        <v>38</v>
      </c>
      <c r="C24" s="26" t="s">
        <v>35</v>
      </c>
    </row>
    <row r="32" spans="2:3" x14ac:dyDescent="0.3">
      <c r="B32" s="20"/>
    </row>
    <row r="33" spans="2:2" x14ac:dyDescent="0.3">
      <c r="B33" s="20"/>
    </row>
    <row r="34" spans="2:2" x14ac:dyDescent="0.3">
      <c r="B34" s="20"/>
    </row>
    <row r="35" spans="2:2" x14ac:dyDescent="0.3">
      <c r="B35" s="20"/>
    </row>
    <row r="36" spans="2:2" x14ac:dyDescent="0.3">
      <c r="B36" s="20"/>
    </row>
    <row r="37" spans="2:2" x14ac:dyDescent="0.3">
      <c r="B37" s="21"/>
    </row>
    <row r="38" spans="2:2" x14ac:dyDescent="0.3">
      <c r="B38" s="21"/>
    </row>
    <row r="39" spans="2:2" x14ac:dyDescent="0.3">
      <c r="B39" s="21"/>
    </row>
    <row r="40" spans="2:2" x14ac:dyDescent="0.3">
      <c r="B40" s="21"/>
    </row>
    <row r="41" spans="2:2" x14ac:dyDescent="0.3">
      <c r="B41" s="21"/>
    </row>
    <row r="42" spans="2:2" x14ac:dyDescent="0.3">
      <c r="B42" s="21"/>
    </row>
    <row r="43" spans="2:2" x14ac:dyDescent="0.3">
      <c r="B43" s="21"/>
    </row>
    <row r="44" spans="2:2" x14ac:dyDescent="0.3">
      <c r="B44" s="21"/>
    </row>
    <row r="45" spans="2:2" x14ac:dyDescent="0.3">
      <c r="B45" s="21"/>
    </row>
    <row r="46" spans="2:2" x14ac:dyDescent="0.3">
      <c r="B46" s="21"/>
    </row>
    <row r="47" spans="2:2" x14ac:dyDescent="0.3">
      <c r="B47" s="21"/>
    </row>
    <row r="48" spans="2:2" x14ac:dyDescent="0.3">
      <c r="B48" s="21"/>
    </row>
    <row r="49" spans="2:2" x14ac:dyDescent="0.3">
      <c r="B49" s="21"/>
    </row>
  </sheetData>
  <sortState xmlns:xlrd2="http://schemas.microsoft.com/office/spreadsheetml/2017/richdata2" ref="B32:B36">
    <sortCondition descending="1" ref="B32"/>
  </sortState>
  <mergeCells count="1">
    <mergeCell ref="B5:C5"/>
  </mergeCells>
  <printOptions horizontalCentered="1"/>
  <pageMargins left="0.74803149606299213" right="0.74803149606299213" top="0.78740157480314965" bottom="0.59055118110236227" header="0" footer="0"/>
  <pageSetup orientation="landscape" horizontalDpi="300" verticalDpi="300" r:id="rId1"/>
  <headerFooter alignWithMargins="0">
    <oddHeader>&amp;L&amp;G&amp;C&amp;"Arial,Negrita"
&amp;R&lt;Nombre del Cliente&gt;</oddHeader>
    <oddFooter xml:space="preserve">&amp;LInformación confidencial de ITIS Support&amp;RPágina &amp;P de &amp;N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10"/>
  <sheetViews>
    <sheetView zoomScale="115" zoomScaleNormal="115" workbookViewId="0">
      <selection activeCell="C5" sqref="C5"/>
    </sheetView>
  </sheetViews>
  <sheetFormatPr baseColWidth="10" defaultColWidth="11.44140625" defaultRowHeight="14.4" x14ac:dyDescent="0.3"/>
  <cols>
    <col min="1" max="1" width="11.44140625" style="5"/>
    <col min="2" max="2" width="11.21875" style="5" bestFit="1" customWidth="1"/>
    <col min="3" max="5" width="30.77734375" style="5" customWidth="1"/>
    <col min="6" max="6" width="18.77734375" style="5" customWidth="1"/>
    <col min="7" max="7" width="12.77734375" style="5" customWidth="1"/>
    <col min="8" max="8" width="12.21875" style="5" bestFit="1" customWidth="1"/>
    <col min="9" max="9" width="12.77734375" style="5" customWidth="1"/>
    <col min="10" max="10" width="12.21875" style="5" customWidth="1"/>
    <col min="11" max="16384" width="11.44140625" style="5"/>
  </cols>
  <sheetData>
    <row r="3" spans="2:5" ht="15" customHeight="1" x14ac:dyDescent="0.3">
      <c r="B3" s="47" t="s">
        <v>39</v>
      </c>
      <c r="C3" s="48"/>
      <c r="D3" s="48"/>
      <c r="E3" s="48"/>
    </row>
    <row r="4" spans="2:5" x14ac:dyDescent="0.3">
      <c r="B4" s="31" t="s">
        <v>57</v>
      </c>
      <c r="C4" s="47" t="s">
        <v>40</v>
      </c>
      <c r="D4" s="48"/>
      <c r="E4" s="49"/>
    </row>
    <row r="5" spans="2:5" x14ac:dyDescent="0.3">
      <c r="B5" s="31" t="s">
        <v>41</v>
      </c>
      <c r="C5" s="14" t="s">
        <v>48</v>
      </c>
      <c r="D5" s="14" t="s">
        <v>49</v>
      </c>
      <c r="E5" s="14" t="s">
        <v>50</v>
      </c>
    </row>
    <row r="6" spans="2:5" x14ac:dyDescent="0.3">
      <c r="B6" s="31" t="s">
        <v>42</v>
      </c>
      <c r="C6" s="14" t="s">
        <v>48</v>
      </c>
      <c r="D6" s="14" t="s">
        <v>49</v>
      </c>
      <c r="E6" s="14" t="s">
        <v>50</v>
      </c>
    </row>
    <row r="7" spans="2:5" x14ac:dyDescent="0.3">
      <c r="B7" s="31" t="s">
        <v>43</v>
      </c>
      <c r="C7" s="14" t="s">
        <v>54</v>
      </c>
      <c r="D7" s="14" t="s">
        <v>55</v>
      </c>
      <c r="E7" s="14" t="s">
        <v>56</v>
      </c>
    </row>
    <row r="8" spans="2:5" ht="28.8" x14ac:dyDescent="0.3">
      <c r="B8" s="31" t="s">
        <v>12</v>
      </c>
      <c r="C8" s="14" t="s">
        <v>51</v>
      </c>
      <c r="D8" s="14" t="s">
        <v>52</v>
      </c>
      <c r="E8" s="14" t="s">
        <v>53</v>
      </c>
    </row>
    <row r="9" spans="2:5" x14ac:dyDescent="0.3">
      <c r="B9" s="31" t="s">
        <v>44</v>
      </c>
      <c r="C9" s="13" t="s">
        <v>45</v>
      </c>
      <c r="D9" s="12" t="s">
        <v>46</v>
      </c>
      <c r="E9" s="32" t="s">
        <v>47</v>
      </c>
    </row>
    <row r="10" spans="2:5" x14ac:dyDescent="0.3">
      <c r="B10" s="15"/>
      <c r="C10" s="13">
        <v>1</v>
      </c>
      <c r="D10" s="12">
        <v>3</v>
      </c>
      <c r="E10" s="32">
        <v>5</v>
      </c>
    </row>
  </sheetData>
  <mergeCells count="2">
    <mergeCell ref="B3:E3"/>
    <mergeCell ref="C4:E4"/>
  </mergeCells>
  <phoneticPr fontId="4" type="noConversion"/>
  <printOptions horizontalCentered="1"/>
  <pageMargins left="0.74803149606299213" right="0.74803149606299213" top="0.78740157480314965" bottom="0.59055118110236227" header="0" footer="0"/>
  <pageSetup orientation="landscape" horizontalDpi="300" verticalDpi="300" r:id="rId1"/>
  <headerFooter alignWithMargins="0">
    <oddHeader>&amp;L&amp;G&amp;C
&amp;R&amp;"Arial,Cursiva"&lt;Nombre del Cliente&gt;</oddHeader>
    <oddFooter xml:space="preserve">&amp;LInformación Confidencial ITIS Support&amp;RPágina &amp;P de &amp;N </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D8"/>
  <sheetViews>
    <sheetView zoomScale="130" zoomScaleNormal="130" workbookViewId="0">
      <selection activeCell="C8" sqref="C8"/>
    </sheetView>
  </sheetViews>
  <sheetFormatPr baseColWidth="10" defaultColWidth="11.44140625" defaultRowHeight="14.4" x14ac:dyDescent="0.3"/>
  <cols>
    <col min="1" max="1" width="11.44140625" style="5"/>
    <col min="2" max="2" width="2" style="6" bestFit="1" customWidth="1"/>
    <col min="3" max="3" width="19" style="5" customWidth="1"/>
    <col min="4" max="4" width="44.5546875" style="5" bestFit="1" customWidth="1"/>
    <col min="5" max="16384" width="11.44140625" style="5"/>
  </cols>
  <sheetData>
    <row r="5" spans="2:4" x14ac:dyDescent="0.3">
      <c r="B5" s="47" t="s">
        <v>0</v>
      </c>
      <c r="C5" s="48"/>
      <c r="D5" s="49"/>
    </row>
    <row r="6" spans="2:4" x14ac:dyDescent="0.3">
      <c r="B6" s="7">
        <v>5</v>
      </c>
      <c r="C6" s="8" t="s">
        <v>59</v>
      </c>
      <c r="D6" s="9" t="s">
        <v>29</v>
      </c>
    </row>
    <row r="7" spans="2:4" x14ac:dyDescent="0.3">
      <c r="B7" s="7">
        <v>4</v>
      </c>
      <c r="C7" s="8" t="s">
        <v>3</v>
      </c>
      <c r="D7" s="9" t="s">
        <v>5</v>
      </c>
    </row>
    <row r="8" spans="2:4" x14ac:dyDescent="0.3">
      <c r="B8" s="7">
        <v>3</v>
      </c>
      <c r="C8" s="8" t="s">
        <v>82</v>
      </c>
      <c r="D8" s="9" t="s">
        <v>4</v>
      </c>
    </row>
  </sheetData>
  <mergeCells count="1">
    <mergeCell ref="B5:D5"/>
  </mergeCells>
  <phoneticPr fontId="4" type="noConversion"/>
  <printOptions horizontalCentered="1"/>
  <pageMargins left="0.74803149606299213" right="0.74803149606299213" top="0.98425196850393704" bottom="0.98425196850393704" header="0" footer="0"/>
  <pageSetup orientation="landscape" horizontalDpi="300" verticalDpi="300" r:id="rId1"/>
  <headerFooter alignWithMargins="0">
    <oddHeader>&amp;L&amp;G&amp;C
&amp;R&lt;Nombre del Cliente&gt;</oddHeader>
    <oddFooter xml:space="preserve">&amp;LInformación confidencial ITIS Support&amp;RPágina &amp;P de &amp;N  </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G9"/>
  <sheetViews>
    <sheetView zoomScale="115" zoomScaleNormal="115" workbookViewId="0">
      <selection activeCell="E9" sqref="E9:G9"/>
    </sheetView>
  </sheetViews>
  <sheetFormatPr baseColWidth="10" defaultColWidth="11.44140625" defaultRowHeight="14.4" x14ac:dyDescent="0.3"/>
  <cols>
    <col min="1" max="1" width="8.5546875" style="5" customWidth="1"/>
    <col min="2" max="2" width="3.77734375" style="5" customWidth="1"/>
    <col min="3" max="3" width="7.21875" style="5" bestFit="1" customWidth="1"/>
    <col min="4" max="4" width="3.44140625" style="5" customWidth="1"/>
    <col min="5" max="7" width="15.77734375" style="5" customWidth="1"/>
    <col min="8" max="8" width="13.44140625" style="5" bestFit="1" customWidth="1"/>
    <col min="9" max="9" width="23.21875" style="5" bestFit="1" customWidth="1"/>
    <col min="10" max="10" width="22.21875" style="5" bestFit="1" customWidth="1"/>
    <col min="11" max="11" width="16.21875" style="5" bestFit="1" customWidth="1"/>
    <col min="12" max="16384" width="11.44140625" style="5"/>
  </cols>
  <sheetData>
    <row r="2" spans="2:7" x14ac:dyDescent="0.3">
      <c r="E2" s="16"/>
    </row>
    <row r="3" spans="2:7" x14ac:dyDescent="0.3">
      <c r="E3" s="50" t="s">
        <v>58</v>
      </c>
      <c r="F3" s="50"/>
      <c r="G3" s="50"/>
    </row>
    <row r="4" spans="2:7" x14ac:dyDescent="0.3">
      <c r="E4" s="16" t="s">
        <v>82</v>
      </c>
      <c r="F4" s="16" t="s">
        <v>3</v>
      </c>
      <c r="G4" s="16" t="s">
        <v>59</v>
      </c>
    </row>
    <row r="5" spans="2:7" ht="35.1" customHeight="1" x14ac:dyDescent="0.3">
      <c r="B5" s="51" t="s">
        <v>44</v>
      </c>
      <c r="C5" s="29" t="s">
        <v>47</v>
      </c>
      <c r="D5" s="10">
        <v>5</v>
      </c>
      <c r="E5" s="18">
        <f t="shared" ref="E5:E6" si="0">D5*$E$8</f>
        <v>5</v>
      </c>
      <c r="F5" s="30">
        <f t="shared" ref="F5:F6" si="1">D5*$F$8</f>
        <v>15</v>
      </c>
      <c r="G5" s="30">
        <f t="shared" ref="G5:G6" si="2">D5*$G$8</f>
        <v>25</v>
      </c>
    </row>
    <row r="6" spans="2:7" ht="35.1" customHeight="1" x14ac:dyDescent="0.3">
      <c r="B6" s="51"/>
      <c r="C6" s="29" t="s">
        <v>60</v>
      </c>
      <c r="D6" s="10">
        <v>3</v>
      </c>
      <c r="E6" s="17">
        <f t="shared" si="0"/>
        <v>3</v>
      </c>
      <c r="F6" s="18">
        <f t="shared" si="1"/>
        <v>9</v>
      </c>
      <c r="G6" s="30">
        <f t="shared" si="2"/>
        <v>15</v>
      </c>
    </row>
    <row r="7" spans="2:7" ht="35.1" customHeight="1" x14ac:dyDescent="0.3">
      <c r="B7" s="51"/>
      <c r="C7" s="29" t="s">
        <v>45</v>
      </c>
      <c r="D7" s="10">
        <v>1</v>
      </c>
      <c r="E7" s="17">
        <f>D7*$E$8</f>
        <v>1</v>
      </c>
      <c r="F7" s="17">
        <f>D7*$F$8</f>
        <v>3</v>
      </c>
      <c r="G7" s="18">
        <f>D7*$G$8</f>
        <v>5</v>
      </c>
    </row>
    <row r="8" spans="2:7" x14ac:dyDescent="0.3">
      <c r="E8" s="10">
        <v>1</v>
      </c>
      <c r="F8" s="11">
        <v>3</v>
      </c>
      <c r="G8" s="11">
        <v>5</v>
      </c>
    </row>
    <row r="9" spans="2:7" x14ac:dyDescent="0.3">
      <c r="E9" s="47" t="s">
        <v>1</v>
      </c>
      <c r="F9" s="48"/>
      <c r="G9" s="49"/>
    </row>
  </sheetData>
  <mergeCells count="3">
    <mergeCell ref="E9:G9"/>
    <mergeCell ref="E3:G3"/>
    <mergeCell ref="B5:B7"/>
  </mergeCells>
  <phoneticPr fontId="0" type="noConversion"/>
  <printOptions horizontalCentered="1"/>
  <pageMargins left="0.74803149606299213" right="0.74803149606299213" top="0.59055118110236227" bottom="0.98425196850393704" header="0" footer="0"/>
  <pageSetup fitToHeight="2" orientation="landscape" r:id="rId1"/>
  <headerFooter alignWithMargins="0">
    <oddHeader>&amp;L&amp;G&amp;C
&amp;R&lt;Nombre del cliente&gt;</oddHeader>
    <oddFooter xml:space="preserve">&amp;LInformación confidencial ITIS Support&amp;RPágina &amp;P de &amp;N </oddFooter>
  </headerFooter>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R26"/>
  <sheetViews>
    <sheetView showGridLines="0" tabSelected="1" topLeftCell="B20" zoomScale="85" zoomScaleNormal="85" workbookViewId="0">
      <selection activeCell="F24" sqref="F24"/>
    </sheetView>
  </sheetViews>
  <sheetFormatPr baseColWidth="10" defaultColWidth="10.77734375" defaultRowHeight="14.4" x14ac:dyDescent="0.3"/>
  <cols>
    <col min="1" max="1" width="5.21875" style="15" customWidth="1"/>
    <col min="2" max="2" width="22.5546875" style="15" bestFit="1" customWidth="1"/>
    <col min="3" max="3" width="15" style="15" customWidth="1"/>
    <col min="4" max="4" width="9.5546875" style="15" bestFit="1" customWidth="1"/>
    <col min="5" max="5" width="13.21875" style="15" bestFit="1" customWidth="1"/>
    <col min="6" max="8" width="30.77734375" style="15" customWidth="1"/>
    <col min="9" max="9" width="60.77734375" style="15" customWidth="1"/>
    <col min="10" max="10" width="8.21875" style="15" bestFit="1" customWidth="1"/>
    <col min="11" max="11" width="12.44140625" style="15" bestFit="1" customWidth="1"/>
    <col min="12" max="12" width="14.21875" style="15" bestFit="1" customWidth="1"/>
    <col min="13" max="13" width="11.44140625" style="15" customWidth="1"/>
    <col min="14" max="16" width="26.77734375" style="15" customWidth="1"/>
    <col min="17" max="17" width="7.44140625" style="15" bestFit="1" customWidth="1"/>
    <col min="18" max="18" width="25" style="15" customWidth="1"/>
    <col min="19" max="16384" width="10.77734375" style="15"/>
  </cols>
  <sheetData>
    <row r="3" spans="2:18" x14ac:dyDescent="0.3">
      <c r="B3" s="52" t="s">
        <v>74</v>
      </c>
      <c r="C3" s="52"/>
      <c r="D3" s="52"/>
      <c r="E3" s="52"/>
      <c r="F3" s="52"/>
      <c r="G3" s="52"/>
      <c r="H3" s="52"/>
      <c r="I3" s="52"/>
      <c r="J3" s="52"/>
      <c r="K3" s="52"/>
      <c r="L3" s="52"/>
      <c r="M3" s="52"/>
      <c r="N3" s="52"/>
      <c r="O3" s="52"/>
      <c r="P3" s="52"/>
      <c r="Q3" s="52"/>
      <c r="R3" s="52"/>
    </row>
    <row r="5" spans="2:18" ht="7.5" customHeight="1" x14ac:dyDescent="0.3">
      <c r="B5" s="33"/>
      <c r="C5" s="33"/>
      <c r="D5" s="33"/>
      <c r="E5" s="33"/>
      <c r="F5" s="33"/>
      <c r="G5" s="33"/>
      <c r="H5" s="33"/>
      <c r="I5" s="33"/>
      <c r="J5" s="33"/>
      <c r="K5" s="33"/>
      <c r="L5" s="33"/>
      <c r="M5" s="33"/>
      <c r="N5" s="33"/>
      <c r="O5" s="33"/>
      <c r="P5" s="33"/>
      <c r="Q5" s="33"/>
      <c r="R5" s="33"/>
    </row>
    <row r="6" spans="2:18" ht="9.75" customHeight="1" x14ac:dyDescent="0.3"/>
    <row r="7" spans="2:18" x14ac:dyDescent="0.3">
      <c r="B7" s="34" t="s">
        <v>75</v>
      </c>
      <c r="C7" s="54" t="s">
        <v>154</v>
      </c>
      <c r="D7" s="54"/>
      <c r="E7" s="54"/>
      <c r="F7" s="54"/>
      <c r="G7" s="34" t="s">
        <v>76</v>
      </c>
      <c r="H7" s="54" t="s">
        <v>85</v>
      </c>
      <c r="I7" s="54"/>
      <c r="J7" s="54"/>
    </row>
    <row r="8" spans="2:18" x14ac:dyDescent="0.3">
      <c r="B8" s="34" t="s">
        <v>77</v>
      </c>
      <c r="C8" s="54">
        <v>1</v>
      </c>
      <c r="D8" s="54"/>
      <c r="E8" s="54"/>
      <c r="F8" s="54"/>
      <c r="G8" s="34" t="s">
        <v>78</v>
      </c>
      <c r="H8" s="54" t="s">
        <v>153</v>
      </c>
      <c r="I8" s="54"/>
      <c r="J8" s="54"/>
    </row>
    <row r="9" spans="2:18" x14ac:dyDescent="0.3">
      <c r="B9" s="34" t="s">
        <v>79</v>
      </c>
      <c r="C9" s="55">
        <v>44060</v>
      </c>
      <c r="D9" s="55"/>
      <c r="E9" s="55"/>
      <c r="F9" s="55"/>
      <c r="G9" s="34" t="s">
        <v>80</v>
      </c>
      <c r="H9" s="54" t="s">
        <v>84</v>
      </c>
      <c r="I9" s="54"/>
      <c r="J9" s="54"/>
    </row>
    <row r="10" spans="2:18" ht="9.75" customHeight="1" x14ac:dyDescent="0.3"/>
    <row r="11" spans="2:18" x14ac:dyDescent="0.3">
      <c r="B11" s="47" t="s">
        <v>69</v>
      </c>
      <c r="C11" s="48"/>
      <c r="D11" s="48"/>
      <c r="E11" s="48"/>
      <c r="F11" s="48"/>
      <c r="G11" s="48"/>
      <c r="H11" s="48"/>
      <c r="I11" s="49"/>
      <c r="J11" s="47" t="s">
        <v>61</v>
      </c>
      <c r="K11" s="48"/>
      <c r="L11" s="48"/>
      <c r="M11" s="48"/>
      <c r="N11" s="47" t="s">
        <v>68</v>
      </c>
      <c r="O11" s="48"/>
      <c r="P11" s="48"/>
      <c r="Q11" s="48"/>
      <c r="R11" s="49"/>
    </row>
    <row r="12" spans="2:18" ht="28.8" x14ac:dyDescent="0.3">
      <c r="B12" s="28" t="s">
        <v>25</v>
      </c>
      <c r="C12" s="28" t="s">
        <v>32</v>
      </c>
      <c r="D12" s="28" t="s">
        <v>8</v>
      </c>
      <c r="E12" s="28" t="s">
        <v>70</v>
      </c>
      <c r="F12" s="28" t="s">
        <v>2</v>
      </c>
      <c r="G12" s="28" t="s">
        <v>30</v>
      </c>
      <c r="H12" s="28" t="s">
        <v>72</v>
      </c>
      <c r="I12" s="28" t="s">
        <v>31</v>
      </c>
      <c r="J12" s="28" t="s">
        <v>1</v>
      </c>
      <c r="K12" s="28" t="s">
        <v>73</v>
      </c>
      <c r="L12" s="28" t="s">
        <v>6</v>
      </c>
      <c r="M12" s="28" t="s">
        <v>28</v>
      </c>
      <c r="N12" s="28" t="s">
        <v>66</v>
      </c>
      <c r="O12" s="28" t="s">
        <v>67</v>
      </c>
      <c r="P12" s="28" t="s">
        <v>62</v>
      </c>
      <c r="Q12" s="28" t="s">
        <v>63</v>
      </c>
      <c r="R12" s="28" t="s">
        <v>71</v>
      </c>
    </row>
    <row r="13" spans="2:18" ht="57.6" x14ac:dyDescent="0.3">
      <c r="B13" s="19" t="s">
        <v>22</v>
      </c>
      <c r="C13" s="19" t="s">
        <v>7</v>
      </c>
      <c r="D13" s="35" t="s">
        <v>86</v>
      </c>
      <c r="E13" s="36">
        <v>44060</v>
      </c>
      <c r="F13" s="35" t="s">
        <v>98</v>
      </c>
      <c r="G13" s="35" t="s">
        <v>96</v>
      </c>
      <c r="H13" s="35" t="s">
        <v>97</v>
      </c>
      <c r="I13" s="35" t="str">
        <f>"Debido a "&amp;F13&amp;" Existe el riesgo de "&amp;G13&amp;" lo que genera como consecuencia "&amp;H13</f>
        <v>Debido a una mala ejecución en las actividades definidas para el proyecto. Existe el riesgo de retraso del proyecto lo que genera como consecuencia retraso de la puesta en producción del sistema, aumento de costos y tiempos.</v>
      </c>
      <c r="J13" s="37">
        <v>1</v>
      </c>
      <c r="K13" s="37">
        <v>3</v>
      </c>
      <c r="L13" s="37">
        <f>+J13*K13</f>
        <v>3</v>
      </c>
      <c r="M13" s="38" t="str">
        <f>+IF(AND(L13&gt;0,L13&lt;4),"Monitorear",IF(AND(L13&gt;3,L13&lt;10),"Controlar",IF(AND(L13&gt;9,L13&lt;26),"Mitigar"," ")))</f>
        <v>Monitorear</v>
      </c>
      <c r="N13" s="39" t="s">
        <v>99</v>
      </c>
      <c r="O13" s="39" t="s">
        <v>100</v>
      </c>
      <c r="P13" s="39" t="s">
        <v>101</v>
      </c>
      <c r="Q13" s="37" t="s">
        <v>64</v>
      </c>
      <c r="R13" s="39"/>
    </row>
    <row r="14" spans="2:18" ht="57.6" x14ac:dyDescent="0.3">
      <c r="B14" s="19" t="s">
        <v>22</v>
      </c>
      <c r="C14" s="19" t="s">
        <v>20</v>
      </c>
      <c r="D14" s="35" t="s">
        <v>87</v>
      </c>
      <c r="E14" s="36">
        <v>44060</v>
      </c>
      <c r="F14" s="35" t="s">
        <v>106</v>
      </c>
      <c r="G14" s="35" t="s">
        <v>102</v>
      </c>
      <c r="H14" s="35" t="s">
        <v>103</v>
      </c>
      <c r="I14" s="35" t="str">
        <f t="shared" ref="I14:I20" si="0">"Debido a "&amp;F14&amp;" Existe el riesgo de "&amp;G14&amp;" lo que genera como consecuencia "&amp;H14</f>
        <v>Debido a mala planeación en la estimación de los recursos humanos requeridos. Existe el riesgo de aumento de costos lo que genera como consecuencia retrasos en la ejecución hasta aprobación de un nuevo presupeusto</v>
      </c>
      <c r="J14" s="37">
        <v>3</v>
      </c>
      <c r="K14" s="37">
        <v>3</v>
      </c>
      <c r="L14" s="37">
        <f t="shared" ref="L14:L21" si="1">+J14*K14</f>
        <v>9</v>
      </c>
      <c r="M14" s="38" t="str">
        <f t="shared" ref="M14:M21" si="2">+IF(AND(L14&gt;0,L14&lt;4),"Monitorear",IF(AND(L14&gt;3,L14&lt;10),"Controlar",IF(AND(L14&gt;9,L14&lt;26),"Mitigar"," ")))</f>
        <v>Controlar</v>
      </c>
      <c r="N14" s="39" t="s">
        <v>104</v>
      </c>
      <c r="O14" s="39" t="s">
        <v>105</v>
      </c>
      <c r="P14" s="39" t="s">
        <v>107</v>
      </c>
      <c r="Q14" s="37" t="s">
        <v>64</v>
      </c>
      <c r="R14" s="39"/>
    </row>
    <row r="15" spans="2:18" ht="43.2" x14ac:dyDescent="0.3">
      <c r="B15" s="19" t="s">
        <v>36</v>
      </c>
      <c r="C15" s="19" t="s">
        <v>16</v>
      </c>
      <c r="D15" s="35" t="s">
        <v>88</v>
      </c>
      <c r="E15" s="36">
        <v>44060</v>
      </c>
      <c r="F15" s="35" t="s">
        <v>108</v>
      </c>
      <c r="G15" s="35" t="s">
        <v>109</v>
      </c>
      <c r="H15" s="35" t="s">
        <v>110</v>
      </c>
      <c r="I15" s="35" t="str">
        <f t="shared" si="0"/>
        <v xml:space="preserve">Debido a la falta de interes en el proyecto. Existe el riesgo de disminución del apoyo de los patrocinadores lo que genera como consecuencia que no se cumplan las expectativas del proyecto </v>
      </c>
      <c r="J15" s="37">
        <v>5</v>
      </c>
      <c r="K15" s="37">
        <v>1</v>
      </c>
      <c r="L15" s="37">
        <f t="shared" si="1"/>
        <v>5</v>
      </c>
      <c r="M15" s="38" t="str">
        <f t="shared" si="2"/>
        <v>Controlar</v>
      </c>
      <c r="N15" s="39" t="s">
        <v>111</v>
      </c>
      <c r="O15" s="39" t="s">
        <v>112</v>
      </c>
      <c r="P15" s="39" t="s">
        <v>113</v>
      </c>
      <c r="Q15" s="37" t="s">
        <v>64</v>
      </c>
      <c r="R15" s="39"/>
    </row>
    <row r="16" spans="2:18" ht="43.2" x14ac:dyDescent="0.3">
      <c r="B16" s="19" t="s">
        <v>22</v>
      </c>
      <c r="C16" s="19" t="s">
        <v>17</v>
      </c>
      <c r="D16" s="35" t="s">
        <v>89</v>
      </c>
      <c r="E16" s="36">
        <v>44060</v>
      </c>
      <c r="F16" s="35" t="s">
        <v>114</v>
      </c>
      <c r="G16" s="35" t="s">
        <v>115</v>
      </c>
      <c r="H16" s="35" t="s">
        <v>116</v>
      </c>
      <c r="I16" s="35" t="str">
        <f t="shared" si="0"/>
        <v>Debido a falta de claridad en la comunicación Existe el riesgo de comunicación no asertiva lo que genera como consecuencia diferentes interpretaciones a los requerimientos del proyecto</v>
      </c>
      <c r="J16" s="37">
        <v>5</v>
      </c>
      <c r="K16" s="37">
        <v>1</v>
      </c>
      <c r="L16" s="37">
        <f t="shared" si="1"/>
        <v>5</v>
      </c>
      <c r="M16" s="38" t="str">
        <f t="shared" si="2"/>
        <v>Controlar</v>
      </c>
      <c r="N16" s="39" t="s">
        <v>117</v>
      </c>
      <c r="O16" s="39" t="s">
        <v>118</v>
      </c>
      <c r="P16" s="39" t="s">
        <v>119</v>
      </c>
      <c r="Q16" s="37" t="s">
        <v>64</v>
      </c>
      <c r="R16" s="40"/>
    </row>
    <row r="17" spans="2:18" ht="43.2" x14ac:dyDescent="0.3">
      <c r="B17" s="19" t="s">
        <v>36</v>
      </c>
      <c r="C17" s="19" t="s">
        <v>16</v>
      </c>
      <c r="D17" s="35" t="s">
        <v>90</v>
      </c>
      <c r="E17" s="36">
        <v>44060</v>
      </c>
      <c r="F17" s="35" t="s">
        <v>121</v>
      </c>
      <c r="G17" s="43" t="s">
        <v>120</v>
      </c>
      <c r="H17" s="35" t="s">
        <v>97</v>
      </c>
      <c r="I17" s="35" t="str">
        <f t="shared" si="0"/>
        <v>Debido a cambios de personal Existe el riesgo de ruptura del equipo de trabajo lo que genera como consecuencia retraso de la puesta en producción del sistema, aumento de costos y tiempos.</v>
      </c>
      <c r="J17" s="37">
        <v>5</v>
      </c>
      <c r="K17" s="37">
        <v>3</v>
      </c>
      <c r="L17" s="37">
        <f t="shared" si="1"/>
        <v>15</v>
      </c>
      <c r="M17" s="38" t="str">
        <f t="shared" si="2"/>
        <v>Mitigar</v>
      </c>
      <c r="N17" s="39" t="s">
        <v>122</v>
      </c>
      <c r="O17" s="39" t="s">
        <v>123</v>
      </c>
      <c r="P17" s="39" t="s">
        <v>124</v>
      </c>
      <c r="Q17" s="37" t="s">
        <v>64</v>
      </c>
      <c r="R17" s="40"/>
    </row>
    <row r="18" spans="2:18" ht="57.6" x14ac:dyDescent="0.3">
      <c r="B18" s="19" t="s">
        <v>36</v>
      </c>
      <c r="C18" s="19" t="s">
        <v>16</v>
      </c>
      <c r="D18" s="35" t="s">
        <v>91</v>
      </c>
      <c r="E18" s="36">
        <v>44060</v>
      </c>
      <c r="F18" s="35" t="s">
        <v>126</v>
      </c>
      <c r="G18" s="35" t="s">
        <v>125</v>
      </c>
      <c r="H18" s="35" t="s">
        <v>110</v>
      </c>
      <c r="I18" s="35" t="str">
        <f t="shared" si="0"/>
        <v xml:space="preserve">Debido a rotación de personal entre cargos Existe el riesgo de remplazo de interesados lo que genera como consecuencia que no se cumplan las expectativas del proyecto </v>
      </c>
      <c r="J18" s="37">
        <v>3</v>
      </c>
      <c r="K18" s="37">
        <v>1</v>
      </c>
      <c r="L18" s="37">
        <f t="shared" si="1"/>
        <v>3</v>
      </c>
      <c r="M18" s="38" t="str">
        <f t="shared" si="2"/>
        <v>Monitorear</v>
      </c>
      <c r="N18" s="39" t="s">
        <v>127</v>
      </c>
      <c r="O18" s="39" t="s">
        <v>128</v>
      </c>
      <c r="P18" s="39" t="s">
        <v>129</v>
      </c>
      <c r="Q18" s="37" t="s">
        <v>64</v>
      </c>
      <c r="R18" s="39"/>
    </row>
    <row r="19" spans="2:18" ht="43.2" x14ac:dyDescent="0.3">
      <c r="B19" s="19" t="s">
        <v>37</v>
      </c>
      <c r="C19" s="19" t="s">
        <v>13</v>
      </c>
      <c r="D19" s="35" t="s">
        <v>92</v>
      </c>
      <c r="E19" s="36">
        <v>44060</v>
      </c>
      <c r="F19" s="35" t="s">
        <v>131</v>
      </c>
      <c r="G19" s="35" t="s">
        <v>130</v>
      </c>
      <c r="H19" s="35" t="s">
        <v>132</v>
      </c>
      <c r="I19" s="35" t="str">
        <f t="shared" si="0"/>
        <v>Debido a que no hay claridad en los atributos de calidad Existe el riesgo de mal diseño de arquitectura lo que genera como consecuencia no satisfacer los requerimientos no funcionales y retrasos en el proyecto</v>
      </c>
      <c r="J19" s="37">
        <v>3</v>
      </c>
      <c r="K19" s="37">
        <v>1</v>
      </c>
      <c r="L19" s="37">
        <f t="shared" si="1"/>
        <v>3</v>
      </c>
      <c r="M19" s="38" t="str">
        <f t="shared" si="2"/>
        <v>Monitorear</v>
      </c>
      <c r="N19" s="39" t="s">
        <v>133</v>
      </c>
      <c r="O19" s="39" t="s">
        <v>134</v>
      </c>
      <c r="P19" s="39" t="s">
        <v>135</v>
      </c>
      <c r="Q19" s="37" t="s">
        <v>64</v>
      </c>
      <c r="R19" s="39"/>
    </row>
    <row r="20" spans="2:18" ht="43.2" x14ac:dyDescent="0.3">
      <c r="B20" s="19" t="s">
        <v>22</v>
      </c>
      <c r="C20" s="19" t="s">
        <v>20</v>
      </c>
      <c r="D20" s="35" t="s">
        <v>93</v>
      </c>
      <c r="E20" s="36">
        <v>44060</v>
      </c>
      <c r="F20" s="35" t="s">
        <v>136</v>
      </c>
      <c r="G20" s="35" t="s">
        <v>137</v>
      </c>
      <c r="H20" s="35" t="s">
        <v>138</v>
      </c>
      <c r="I20" s="35" t="str">
        <f t="shared" si="0"/>
        <v>Debido a selección errada de personal Existe el riesgo de aumento de tiempo en los desarrollos de las tareas lo que genera como consecuencia retraso en las actividades de desarrollo del proyecto</v>
      </c>
      <c r="J20" s="37">
        <v>3</v>
      </c>
      <c r="K20" s="37">
        <v>1</v>
      </c>
      <c r="L20" s="37">
        <f t="shared" si="1"/>
        <v>3</v>
      </c>
      <c r="M20" s="38" t="str">
        <f t="shared" si="2"/>
        <v>Monitorear</v>
      </c>
      <c r="N20" s="39" t="s">
        <v>139</v>
      </c>
      <c r="O20" s="39" t="s">
        <v>140</v>
      </c>
      <c r="P20" s="39" t="s">
        <v>107</v>
      </c>
      <c r="Q20" s="37" t="s">
        <v>64</v>
      </c>
      <c r="R20" s="39"/>
    </row>
    <row r="21" spans="2:18" ht="60.6" customHeight="1" x14ac:dyDescent="0.3">
      <c r="B21" s="19" t="s">
        <v>37</v>
      </c>
      <c r="C21" s="19" t="s">
        <v>11</v>
      </c>
      <c r="D21" s="35" t="s">
        <v>94</v>
      </c>
      <c r="E21" s="36">
        <v>44060</v>
      </c>
      <c r="F21" s="35" t="s">
        <v>142</v>
      </c>
      <c r="G21" s="35" t="s">
        <v>141</v>
      </c>
      <c r="H21" s="35" t="s">
        <v>146</v>
      </c>
      <c r="I21" s="35" t="str">
        <f>"Debido al "&amp;F21&amp;" Existe el riesgo de "&amp;G21&amp;" lo que genera como consecuencia "&amp;H21</f>
        <v>Debido al no involucramiento de los usuarios finales Existe el riesgo de malos enpalmes con la operación lo que genera como consecuencia que los procesos a automatizar sigan tomando los mismos tiempos</v>
      </c>
      <c r="J21" s="37">
        <v>5</v>
      </c>
      <c r="K21" s="37">
        <v>3</v>
      </c>
      <c r="L21" s="37">
        <f t="shared" si="1"/>
        <v>15</v>
      </c>
      <c r="M21" s="38" t="str">
        <f t="shared" si="2"/>
        <v>Mitigar</v>
      </c>
      <c r="N21" s="39" t="s">
        <v>144</v>
      </c>
      <c r="O21" s="39" t="s">
        <v>145</v>
      </c>
      <c r="P21" s="35" t="s">
        <v>143</v>
      </c>
      <c r="Q21" s="37" t="s">
        <v>64</v>
      </c>
      <c r="R21" s="39"/>
    </row>
    <row r="22" spans="2:18" ht="68.400000000000006" customHeight="1" x14ac:dyDescent="0.3">
      <c r="B22" s="19" t="s">
        <v>37</v>
      </c>
      <c r="C22" s="19" t="s">
        <v>13</v>
      </c>
      <c r="D22" s="35" t="s">
        <v>95</v>
      </c>
      <c r="E22" s="36">
        <v>44060</v>
      </c>
      <c r="F22" s="35" t="s">
        <v>149</v>
      </c>
      <c r="G22" s="35" t="s">
        <v>147</v>
      </c>
      <c r="H22" s="35" t="s">
        <v>148</v>
      </c>
      <c r="I22" s="35" t="str">
        <f>"Debido al "&amp;F22&amp;" Existe el riesgo de "&amp;G22&amp;" lo que genera como consecuencia "&amp;H22</f>
        <v>Debido al que no hay ambientes de desarrollo o certificación Existe el riesgo de problemas en producción lo que genera como consecuencia incidentes en ambiente de produccióny generación de retrasos en la operación</v>
      </c>
      <c r="J22" s="37">
        <v>5</v>
      </c>
      <c r="K22" s="37">
        <v>3</v>
      </c>
      <c r="L22" s="37">
        <f t="shared" ref="L22:L24" si="3">+J22*K22</f>
        <v>15</v>
      </c>
      <c r="M22" s="38" t="str">
        <f t="shared" ref="M22:M24" si="4">+IF(AND(L22&gt;0,L22&lt;4),"Monitorear",IF(AND(L22&gt;3,L22&lt;10),"Controlar",IF(AND(L22&gt;9,L22&lt;26),"Mitigar"," ")))</f>
        <v>Mitigar</v>
      </c>
      <c r="N22" s="39" t="s">
        <v>150</v>
      </c>
      <c r="O22" s="39" t="s">
        <v>151</v>
      </c>
      <c r="P22" s="39" t="s">
        <v>152</v>
      </c>
      <c r="Q22" s="37" t="s">
        <v>64</v>
      </c>
      <c r="R22" s="39"/>
    </row>
    <row r="23" spans="2:18" ht="72" x14ac:dyDescent="0.3">
      <c r="B23" s="19" t="s">
        <v>37</v>
      </c>
      <c r="C23" s="19" t="s">
        <v>13</v>
      </c>
      <c r="D23" s="35" t="s">
        <v>155</v>
      </c>
      <c r="E23" s="36">
        <v>44060</v>
      </c>
      <c r="F23" s="44" t="s">
        <v>156</v>
      </c>
      <c r="G23" s="44" t="s">
        <v>157</v>
      </c>
      <c r="H23" s="44" t="s">
        <v>158</v>
      </c>
      <c r="I23" s="35" t="str">
        <f>"Debido al "&amp;F23&amp;" Existe el riesgo de "&amp;G23&amp;" lo que genera como consecuencia "&amp;H23</f>
        <v>Debido al Requerimientos críticos no contemplados en la fase de análisis de requerimientos Existe el riesgo de Ajustar la arquitectura o diseño de software para contemplar nuevos requerimientos lo que genera como consecuencia Retrasos en las entregas, Cambio parcial del aplicativo y aplazamiento en salida a producción del sistema</v>
      </c>
      <c r="J23" s="37">
        <v>3</v>
      </c>
      <c r="K23" s="37">
        <v>3</v>
      </c>
      <c r="L23" s="37">
        <f t="shared" si="3"/>
        <v>9</v>
      </c>
      <c r="M23" s="38" t="str">
        <f t="shared" si="4"/>
        <v>Controlar</v>
      </c>
      <c r="N23" s="45" t="s">
        <v>159</v>
      </c>
      <c r="O23" s="45" t="s">
        <v>161</v>
      </c>
      <c r="P23" s="45" t="s">
        <v>160</v>
      </c>
      <c r="Q23" s="37" t="s">
        <v>64</v>
      </c>
      <c r="R23" s="39"/>
    </row>
    <row r="24" spans="2:18" ht="72" x14ac:dyDescent="0.3">
      <c r="B24" s="19" t="s">
        <v>167</v>
      </c>
      <c r="C24" s="19" t="s">
        <v>13</v>
      </c>
      <c r="D24" s="35" t="s">
        <v>165</v>
      </c>
      <c r="E24" s="36">
        <v>44060</v>
      </c>
      <c r="F24" s="44" t="s">
        <v>162</v>
      </c>
      <c r="G24" s="44" t="s">
        <v>163</v>
      </c>
      <c r="H24" s="44" t="s">
        <v>164</v>
      </c>
      <c r="I24" s="35" t="str">
        <f>"Debido al "&amp;F24&amp;" Existe el riesgo de "&amp;G24&amp;" lo que genera como consecuencia "&amp;H24</f>
        <v>Debido al Debido al almacenamiento que se va a realizar de las imágenes Existe el riesgo de Identificar falencias que debido a intervención humana estaban realizandose en el proceso lo que genera como consecuencia Aumento de trazabilidad de la información proveniente de los paquetes</v>
      </c>
      <c r="J24" s="37">
        <v>3</v>
      </c>
      <c r="K24" s="37">
        <v>3</v>
      </c>
      <c r="L24" s="37">
        <f t="shared" si="3"/>
        <v>9</v>
      </c>
      <c r="M24" s="38" t="str">
        <f t="shared" si="4"/>
        <v>Controlar</v>
      </c>
      <c r="N24" s="39"/>
      <c r="O24" s="39"/>
      <c r="P24" s="39" t="s">
        <v>166</v>
      </c>
      <c r="Q24" s="37" t="s">
        <v>64</v>
      </c>
      <c r="R24" s="40"/>
    </row>
    <row r="26" spans="2:18" x14ac:dyDescent="0.3">
      <c r="B26" s="53" t="s">
        <v>81</v>
      </c>
      <c r="C26" s="53"/>
      <c r="D26" s="53"/>
      <c r="E26" s="41"/>
      <c r="F26" s="41"/>
      <c r="G26" s="41"/>
      <c r="H26" s="41"/>
      <c r="I26" s="41"/>
      <c r="J26" s="41"/>
      <c r="K26" s="42"/>
      <c r="L26" s="42"/>
      <c r="M26" s="42"/>
      <c r="N26" s="42"/>
      <c r="O26" s="42"/>
      <c r="P26" s="42"/>
      <c r="Q26" s="42"/>
      <c r="R26" s="42"/>
    </row>
  </sheetData>
  <mergeCells count="11">
    <mergeCell ref="B3:R3"/>
    <mergeCell ref="B11:I11"/>
    <mergeCell ref="J11:M11"/>
    <mergeCell ref="N11:R11"/>
    <mergeCell ref="B26:D26"/>
    <mergeCell ref="C7:F7"/>
    <mergeCell ref="C8:F8"/>
    <mergeCell ref="C9:F9"/>
    <mergeCell ref="H7:J7"/>
    <mergeCell ref="H8:J8"/>
    <mergeCell ref="H9:J9"/>
  </mergeCells>
  <phoneticPr fontId="10" type="noConversion"/>
  <conditionalFormatting sqref="L13:L21">
    <cfRule type="cellIs" dxfId="9" priority="76" stopIfTrue="1" operator="between">
      <formula>5</formula>
      <formula>9</formula>
    </cfRule>
    <cfRule type="cellIs" dxfId="8" priority="77" stopIfTrue="1" operator="between">
      <formula>5</formula>
      <formula>9</formula>
    </cfRule>
    <cfRule type="cellIs" dxfId="7" priority="78" stopIfTrue="1" operator="between">
      <formula>1</formula>
      <formula>3</formula>
    </cfRule>
    <cfRule type="cellIs" dxfId="6" priority="79" stopIfTrue="1" operator="between">
      <formula>15</formula>
      <formula>25</formula>
    </cfRule>
    <cfRule type="cellIs" dxfId="5" priority="80" stopIfTrue="1" operator="between">
      <formula>15</formula>
      <formula>25</formula>
    </cfRule>
  </conditionalFormatting>
  <conditionalFormatting sqref="L22:L24">
    <cfRule type="cellIs" dxfId="4" priority="1" stopIfTrue="1" operator="between">
      <formula>5</formula>
      <formula>9</formula>
    </cfRule>
    <cfRule type="cellIs" dxfId="3" priority="2" stopIfTrue="1" operator="between">
      <formula>5</formula>
      <formula>9</formula>
    </cfRule>
    <cfRule type="cellIs" dxfId="2" priority="3" stopIfTrue="1" operator="between">
      <formula>1</formula>
      <formula>3</formula>
    </cfRule>
    <cfRule type="cellIs" dxfId="1" priority="4" stopIfTrue="1" operator="between">
      <formula>15</formula>
      <formula>25</formula>
    </cfRule>
    <cfRule type="cellIs" dxfId="0" priority="5" stopIfTrue="1" operator="between">
      <formula>15</formula>
      <formula>25</formula>
    </cfRule>
  </conditionalFormatting>
  <dataValidations count="4">
    <dataValidation type="list" allowBlank="1" showInputMessage="1" showErrorMessage="1" sqref="B13:B23" xr:uid="{00000000-0002-0000-0500-000000000000}">
      <formula1>Categoría</formula1>
    </dataValidation>
    <dataValidation type="list" allowBlank="1" showInputMessage="1" showErrorMessage="1" sqref="C13:C24" xr:uid="{00000000-0002-0000-0500-000001000000}">
      <formula1>Subcategoria</formula1>
    </dataValidation>
    <dataValidation type="list" allowBlank="1" showInputMessage="1" showErrorMessage="1" sqref="J13:K24" xr:uid="{00000000-0002-0000-0500-000002000000}">
      <formula1>impacto</formula1>
    </dataValidation>
    <dataValidation type="list" allowBlank="1" showInputMessage="1" showErrorMessage="1" sqref="Q13:Q24" xr:uid="{00000000-0002-0000-0500-000003000000}">
      <formula1>Estado</formula1>
    </dataValidation>
  </dataValidations>
  <pageMargins left="0.7" right="0.7" top="0.75" bottom="0.75" header="0.3" footer="0.3"/>
  <pageSetup orientation="portrait" r:id="rId1"/>
  <ignoredErrors>
    <ignoredError sqref="I21" formula="1"/>
  </ignoredErrors>
  <drawing r:id="rId2"/>
  <legacyDrawing r:id="rId3"/>
  <oleObjects>
    <mc:AlternateContent xmlns:mc="http://schemas.openxmlformats.org/markup-compatibility/2006">
      <mc:Choice Requires="x14">
        <oleObject progId="CorelDRAW.Graphic.11" shapeId="8212" r:id="rId4">
          <objectPr defaultSize="0" autoPict="0" r:id="rId5">
            <anchor moveWithCells="1" sizeWithCells="1">
              <from>
                <xdr:col>1</xdr:col>
                <xdr:colOff>22860</xdr:colOff>
                <xdr:row>0</xdr:row>
                <xdr:rowOff>76200</xdr:rowOff>
              </from>
              <to>
                <xdr:col>2</xdr:col>
                <xdr:colOff>243840</xdr:colOff>
                <xdr:row>3</xdr:row>
                <xdr:rowOff>137160</xdr:rowOff>
              </to>
            </anchor>
          </objectPr>
        </oleObject>
      </mc:Choice>
      <mc:Fallback>
        <oleObject progId="CorelDRAW.Graphic.11" shapeId="8212"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7D2E8E51-BD48-48EF-BB79-010B1451E352}">
          <x14:formula1>
            <xm:f>Parámetros!$A$1:$A$5</xm:f>
          </x14:formula1>
          <xm:sqref>B24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C3E60D8C8AD94BAD34364C1321ED9E" ma:contentTypeVersion="2" ma:contentTypeDescription="Create a new document." ma:contentTypeScope="" ma:versionID="e1221c9ac7cc1398828d652afffa54d1">
  <xsd:schema xmlns:xsd="http://www.w3.org/2001/XMLSchema" xmlns:xs="http://www.w3.org/2001/XMLSchema" xmlns:p="http://schemas.microsoft.com/office/2006/metadata/properties" xmlns:ns2="23670e36-d9a4-49c5-8cd7-35b3d150984f" targetNamespace="http://schemas.microsoft.com/office/2006/metadata/properties" ma:root="true" ma:fieldsID="b4eabbb968274cfa711327905f3686cf" ns2:_="">
    <xsd:import namespace="23670e36-d9a4-49c5-8cd7-35b3d150984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70e36-d9a4-49c5-8cd7-35b3d15098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50041A-5E4C-48F9-87AA-64BFDCE7F89F}">
  <ds:schemaRefs>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terms/"/>
    <ds:schemaRef ds:uri="http://purl.org/dc/elements/1.1/"/>
    <ds:schemaRef ds:uri="http://schemas.openxmlformats.org/package/2006/metadata/core-properties"/>
    <ds:schemaRef ds:uri="23670e36-d9a4-49c5-8cd7-35b3d150984f"/>
    <ds:schemaRef ds:uri="http://purl.org/dc/dcmitype/"/>
  </ds:schemaRefs>
</ds:datastoreItem>
</file>

<file path=customXml/itemProps2.xml><?xml version="1.0" encoding="utf-8"?>
<ds:datastoreItem xmlns:ds="http://schemas.openxmlformats.org/officeDocument/2006/customXml" ds:itemID="{1CF2D619-258B-45ED-B8E0-B5ED60D763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70e36-d9a4-49c5-8cd7-35b3d15098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2B25AD-5DFA-44BC-863C-341F84D68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Parámetros</vt:lpstr>
      <vt:lpstr>Categorias</vt:lpstr>
      <vt:lpstr>Impacto</vt:lpstr>
      <vt:lpstr>Probabilidad</vt:lpstr>
      <vt:lpstr>Cuantificación</vt:lpstr>
      <vt:lpstr>Plan de Riesgos</vt:lpstr>
      <vt:lpstr>Categoría</vt:lpstr>
      <vt:lpstr>Estado</vt:lpstr>
      <vt:lpstr>impacto</vt:lpstr>
      <vt:lpstr>Subcategoria</vt:lpstr>
    </vt:vector>
  </TitlesOfParts>
  <Company>RED COLOMBIA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Alejandra</dc:creator>
  <cp:lastModifiedBy>German Silva Pedraza</cp:lastModifiedBy>
  <cp:lastPrinted>2011-04-07T19:33:29Z</cp:lastPrinted>
  <dcterms:created xsi:type="dcterms:W3CDTF">2004-09-21T15:36:54Z</dcterms:created>
  <dcterms:modified xsi:type="dcterms:W3CDTF">2020-08-17T18:59:46Z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0x0101008BC3E60D8C8AD94BAD34364C1321ED9E</vt:lpwstr>
  </property>
</Properties>
</file>