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C:\0APPS\2. ESPECIALIZACION JAVERIANA\0. SEGUNDO SEMESTRE\INGENIERIA DE SOFTWARE\"/>
    </mc:Choice>
  </mc:AlternateContent>
  <xr:revisionPtr revIDLastSave="0" documentId="13_ncr:1_{420D6330-8FBD-494A-AFFF-094503C01F82}" xr6:coauthVersionLast="45" xr6:coauthVersionMax="45" xr10:uidLastSave="{00000000-0000-0000-0000-000000000000}"/>
  <bookViews>
    <workbookView xWindow="-108" yWindow="-108" windowWidth="23256" windowHeight="12576" firstSheet="5" activeTab="5" xr2:uid="{00000000-000D-0000-FFFF-FFFF00000000}"/>
  </bookViews>
  <sheets>
    <sheet name="Parámetros" sheetId="20" r:id="rId1"/>
    <sheet name="Categorias" sheetId="16" r:id="rId2"/>
    <sheet name="Impacto" sheetId="6" r:id="rId3"/>
    <sheet name="Probabilidad" sheetId="14" r:id="rId4"/>
    <sheet name="Cuantificación" sheetId="1" r:id="rId5"/>
    <sheet name="Plan de Riesgos" sheetId="19" r:id="rId6"/>
  </sheets>
  <definedNames>
    <definedName name="_Toc307222335" localSheetId="1">Categorias!#REF!</definedName>
    <definedName name="Categoría">Parámetros!$A$1:$A$4</definedName>
    <definedName name="Estado">Parámetros!$D$1:$D$3</definedName>
    <definedName name="impacto">Impacto!$C$10:$E$10</definedName>
    <definedName name="Subcategoria">Parámetros!$B$1:$B$18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2" i="19" l="1"/>
  <c r="N22" i="19" s="1"/>
  <c r="M23" i="19"/>
  <c r="N23" i="19" s="1"/>
  <c r="M26" i="19"/>
  <c r="N26" i="19" s="1"/>
  <c r="J15" i="19" l="1"/>
  <c r="M14" i="19" l="1"/>
  <c r="M15" i="19"/>
  <c r="M16" i="19"/>
  <c r="J16" i="19" l="1"/>
  <c r="J14" i="19"/>
  <c r="J13" i="19"/>
  <c r="M21" i="19" l="1"/>
  <c r="N21" i="19" s="1"/>
  <c r="M20" i="19"/>
  <c r="N20" i="19" s="1"/>
  <c r="J21" i="19" l="1"/>
  <c r="J20" i="19"/>
  <c r="M19" i="19" l="1"/>
  <c r="N19" i="19" s="1"/>
  <c r="M18" i="19"/>
  <c r="N18" i="19" s="1"/>
  <c r="M17" i="19"/>
  <c r="N17" i="19" s="1"/>
  <c r="M13" i="19"/>
  <c r="N13" i="19" s="1"/>
  <c r="G5" i="1" l="1"/>
  <c r="G6" i="1"/>
  <c r="G7" i="1"/>
  <c r="F5" i="1"/>
  <c r="F6" i="1"/>
  <c r="F7" i="1"/>
  <c r="E5" i="1"/>
  <c r="E6" i="1"/>
  <c r="E7" i="1"/>
  <c r="J19" i="19" l="1"/>
  <c r="J18" i="19"/>
  <c r="J17"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ldelgado</author>
  </authors>
  <commentList>
    <comment ref="N12" authorId="0" shapeId="0" xr:uid="{00000000-0006-0000-0500-000001000000}">
      <text>
        <r>
          <rPr>
            <b/>
            <sz val="9"/>
            <color indexed="81"/>
            <rFont val="Tahoma"/>
            <family val="2"/>
          </rPr>
          <t xml:space="preserve">- Definir Plan de Respuesta si Tipo de Respuesta es: Mitigar
- Si Tipo de Respuesta es: Monitorear o Controlar, se debe hacer seguimiento al riesgo sin definir plan de acción  </t>
        </r>
      </text>
    </comment>
  </commentList>
</comments>
</file>

<file path=xl/sharedStrings.xml><?xml version="1.0" encoding="utf-8"?>
<sst xmlns="http://schemas.openxmlformats.org/spreadsheetml/2006/main" count="220" uniqueCount="132">
  <si>
    <t>GERENCIA DE PROYECTO</t>
  </si>
  <si>
    <t>Estimación</t>
  </si>
  <si>
    <t>Activo</t>
  </si>
  <si>
    <t>ORGANIZACIONAL</t>
  </si>
  <si>
    <t>Planeación</t>
  </si>
  <si>
    <t>Materializado</t>
  </si>
  <si>
    <t>TECNICA</t>
  </si>
  <si>
    <t>Ejecución</t>
  </si>
  <si>
    <t>Inactivo</t>
  </si>
  <si>
    <t>EXTERNA</t>
  </si>
  <si>
    <t>Control</t>
  </si>
  <si>
    <t>Seguimiento</t>
  </si>
  <si>
    <t>Comunicación</t>
  </si>
  <si>
    <t>Personas</t>
  </si>
  <si>
    <t xml:space="preserve">Recursos </t>
  </si>
  <si>
    <t>Cultura</t>
  </si>
  <si>
    <t>Procesos</t>
  </si>
  <si>
    <t>Infraestructura</t>
  </si>
  <si>
    <t>Requerimientos</t>
  </si>
  <si>
    <t>Calidad</t>
  </si>
  <si>
    <t>Integración</t>
  </si>
  <si>
    <t>Clientes</t>
  </si>
  <si>
    <t>Proveedores</t>
  </si>
  <si>
    <t>Regulaciones</t>
  </si>
  <si>
    <t>Contexto</t>
  </si>
  <si>
    <t>CATEGORIAS DE RIESGOS</t>
  </si>
  <si>
    <t>CATEGORÍA</t>
  </si>
  <si>
    <t>Descripción</t>
  </si>
  <si>
    <t xml:space="preserve">Condiciones definidas para las escalas de impacto en el Riesgo, para los principales objetivos del proyecto </t>
  </si>
  <si>
    <t>Objetivo</t>
  </si>
  <si>
    <t>Escala relativa o absoluta (Para impactos negativos)</t>
  </si>
  <si>
    <t>Costo</t>
  </si>
  <si>
    <t>Incremento &lt;= 10%</t>
  </si>
  <si>
    <t>Incremento entre el 11% y el 20%</t>
  </si>
  <si>
    <t>Incremento &gt;=21%</t>
  </si>
  <si>
    <t>Tiempo</t>
  </si>
  <si>
    <t>Alcance</t>
  </si>
  <si>
    <t>No cambia el alcance</t>
  </si>
  <si>
    <t>Cambio de alcance moderado</t>
  </si>
  <si>
    <t>Cambio de alcance significativo</t>
  </si>
  <si>
    <t>Aceptación de todos los entregables</t>
  </si>
  <si>
    <t>Aceptación de entregables con pendientes</t>
  </si>
  <si>
    <t>No aceptación de entregables</t>
  </si>
  <si>
    <t>IMPACTO</t>
  </si>
  <si>
    <t>Bajo</t>
  </si>
  <si>
    <t>Medio</t>
  </si>
  <si>
    <t>Alto</t>
  </si>
  <si>
    <t>PROBABILIDAD DE OCURRENCIA</t>
  </si>
  <si>
    <t>Muy Probable</t>
  </si>
  <si>
    <t>Probabilidad de ocurrencia mayor al 80%</t>
  </si>
  <si>
    <t>Probable</t>
  </si>
  <si>
    <t>Probabilidad de ocurrencia entre el 60% y el 80%</t>
  </si>
  <si>
    <t>Poco Probable</t>
  </si>
  <si>
    <t>Probabilidad de ocurrencia entre el 40% y el 60%</t>
  </si>
  <si>
    <t>PROBABILIDAD</t>
  </si>
  <si>
    <t xml:space="preserve">Medio </t>
  </si>
  <si>
    <t>Impacto</t>
  </si>
  <si>
    <t xml:space="preserve"> PLAN DE RIESGOS</t>
  </si>
  <si>
    <t>Nombre Proyecto:</t>
  </si>
  <si>
    <t>Líder Proyecto:</t>
  </si>
  <si>
    <t>CARLOS ARTURO MERCHAN HERRERA</t>
  </si>
  <si>
    <t>ID Proyecto:</t>
  </si>
  <si>
    <t>Unidad Gestora:</t>
  </si>
  <si>
    <t>Fecha Elaboración:</t>
  </si>
  <si>
    <t>Sponsor:</t>
  </si>
  <si>
    <t>IDENTIFICACIÓN DEL RIESGO</t>
  </si>
  <si>
    <t>ANÁLISIS DEL RIESGO</t>
  </si>
  <si>
    <t>Categoría</t>
  </si>
  <si>
    <t>Subcategoría</t>
  </si>
  <si>
    <t>Id Riesgo</t>
  </si>
  <si>
    <t>Fecha Identificación</t>
  </si>
  <si>
    <t>Causa</t>
  </si>
  <si>
    <t>Riesgo</t>
  </si>
  <si>
    <t>Consecuencia de la materialización</t>
  </si>
  <si>
    <t>Descripción del Riesgo</t>
  </si>
  <si>
    <t>Probabilidad</t>
  </si>
  <si>
    <t>Cuantificación</t>
  </si>
  <si>
    <t>Tipo de respuesta</t>
  </si>
  <si>
    <t>deficiencia en la identificación  de las necesidades</t>
  </si>
  <si>
    <t xml:space="preserve">retrasos en  los tiempos de definición, desarrollo e implementación </t>
  </si>
  <si>
    <t>incumplimiento de fechas propuestas para puesta en producción de la aplicación</t>
  </si>
  <si>
    <t>planeación deficiente</t>
  </si>
  <si>
    <t>mala definición del cronograma  (subestimación de actividades)</t>
  </si>
  <si>
    <t>retraso en la ejecución</t>
  </si>
  <si>
    <t>Controlar</t>
  </si>
  <si>
    <t>planeación de costos no se ajusta a la realidad del proyecto</t>
  </si>
  <si>
    <t>el presupuesto estimado no cubre la necesidad para todo el proyecto</t>
  </si>
  <si>
    <t xml:space="preserve">sobrecostos en la ejecución del proyecto </t>
  </si>
  <si>
    <t>Monitorear</t>
  </si>
  <si>
    <t>condición externa politica social o de salubridad</t>
  </si>
  <si>
    <t>ajustes a la planeación o interrumpciones en la ejecución</t>
  </si>
  <si>
    <t>recorte en el alcance del producto o demoras en la ejecución</t>
  </si>
  <si>
    <t>Mitigar</t>
  </si>
  <si>
    <t>falta de comunicación entre el equipo del proyecto</t>
  </si>
  <si>
    <t xml:space="preserve">generar definiciones erróneas o incompletas que impliquen reprocesos </t>
  </si>
  <si>
    <t>un retraso en la puesta en producción de la aplicación</t>
  </si>
  <si>
    <t>no contar con procesos de aprobación claramente definidos para la entrega y aceptación de entregables del proyecto</t>
  </si>
  <si>
    <t>dilatar los tiempos establecidos de aprobación</t>
  </si>
  <si>
    <t>un retraso en la puesta en producción del sistema</t>
  </si>
  <si>
    <t>demoras o bloqueos en procesos de definición, ejecución, validación y/o aprobación</t>
  </si>
  <si>
    <t>no identificar posibles incidentes o no validar en su totalidad la aplicación</t>
  </si>
  <si>
    <t>incidentes en ambiente de producción</t>
  </si>
  <si>
    <t xml:space="preserve">no identificar posibles incidentes o no validar en su totalidad el desempeño y la disponiblidad de la aplicación </t>
  </si>
  <si>
    <t>que no tenga la aceptación esperada</t>
  </si>
  <si>
    <t>pérdida de los recursos invertidos en la construcción del prototipo</t>
  </si>
  <si>
    <t>Debido a que el prototipo no cumple con las expectativas de la audiencia Existe el riesgo de que no tenga la aceptación esperada lo que genera como consecuencia pérdida de los recursos invertidos en la construcción del prototipo</t>
  </si>
  <si>
    <t>el prototipo tenga mayor acogida a la esperada causando una mayor concurrencia de la planeada.</t>
  </si>
  <si>
    <t xml:space="preserve">fallas en la ejecución de la aplicación debida a masificación en su uso y a la alta concurrencia ocasionada </t>
  </si>
  <si>
    <t>Debido a que no se dimensionaron  adecuadamente los requerimientos de arquitectura de la solución en producción Existe el riesgo de el prototipo tenga mayor acogida a la esperada causando una mayor concurrencia de la planeada. lo que genera como consecuencia fallas en la ejecución de la aplicación y rechazo por parte del sponsor y de los usuarios finales</t>
  </si>
  <si>
    <t>riesgos de seguridad informática, riesgos de privacidad de la información</t>
  </si>
  <si>
    <t xml:space="preserve">pérdida de credibilidad en la organización y rechazo de la aplicación </t>
  </si>
  <si>
    <t xml:space="preserve">Debido a deficiencia en la identificación  de requisitos de seguridad Existe el riesgo de riesgos de seguridad informática, riesgos de privacidad de la información, lo que genera como consecuencia pérdida de credibilidad en la organización y rechazo de la aplicación </t>
  </si>
  <si>
    <t>Value Creators</t>
  </si>
  <si>
    <t>LOCOS POR EL ECOTURISMO</t>
  </si>
  <si>
    <t>Deficiencia en el proceso de pruebas funcionales  sobre el software</t>
  </si>
  <si>
    <t xml:space="preserve">Ausencias no programadas del equipo del proyecto por incapacidades, vacaciones o renuncia </t>
  </si>
  <si>
    <t>Mala definición o no ejecución de pruebas no funcionales</t>
  </si>
  <si>
    <t>Que la solución no cumpla con las expectativas del cliente</t>
  </si>
  <si>
    <t>Que no se dimensionen adecuadamente los requerimientos de arquitectura para desplegar una  solución en producción</t>
  </si>
  <si>
    <t>Ataques de seguridad informática</t>
  </si>
  <si>
    <t>Congestión de los servidores por creciente demanda  de los servicios</t>
  </si>
  <si>
    <t>Tipo Riesgo</t>
  </si>
  <si>
    <t>N</t>
  </si>
  <si>
    <t>P</t>
  </si>
  <si>
    <t>Que la solución no permita la prestación del servicio en los tiempos esperados</t>
  </si>
  <si>
    <t>Debido a que no se dimensionaron  adecuadamente los requerimientos de arquitectura de la solución en producción Existe el riesgo de que la solución tenga mayor acogida a la esperada causando una mayor concurrencia de la planeada. lo que genera como consecuencia insatisfacción por parte de los clientes</t>
  </si>
  <si>
    <t>Explotar</t>
  </si>
  <si>
    <t>Que el esfuerzo asignado este sobreestimado</t>
  </si>
  <si>
    <t>Que el esfuerzo sea inferior o superioral estiamdo</t>
  </si>
  <si>
    <t xml:space="preserve">Si es superior se incumpliría con la entrega del producto
Si es inferior se puede liberar recursos </t>
  </si>
  <si>
    <t>Debido a que no se disemensionó adecuadamente el esfuerzo para la ejecución del  proyecto se pueden presentar dos opciones que el tiempo sea superior o que el tiempo sea inferior</t>
  </si>
  <si>
    <t>Posible pérdida de clientes a menos que se aumente la capacidad de la plataforma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</si>
</sst>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sz val="11"/>
      <color theme="1"/>
      <name val="Calibri"/>
      <family val="2"/>
      <scheme val="minor"/>
    </font>
    <font>
      <sz val="10"/>
      <name val="Arial"/>
      <family val="2"/>
    </font>
    <font>
      <sz val="8"/>
      <name val="Arial"/>
      <family val="2"/>
    </font>
    <font>
      <b/>
      <sz val="11"/>
      <color theme="1"/>
      <name val="Calibri"/>
      <family val="2"/>
      <scheme val="minor"/>
    </font>
    <font>
      <b/>
      <sz val="11"/>
      <name val="Calibri"/>
      <family val="2"/>
      <scheme val="minor"/>
    </font>
    <font>
      <sz val="11"/>
      <name val="Calibri"/>
      <family val="2"/>
      <scheme val="minor"/>
    </font>
    <font>
      <b/>
      <sz val="9"/>
      <color indexed="81"/>
      <name val="Tahoma"/>
      <family val="2"/>
    </font>
    <font>
      <b/>
      <sz val="11"/>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4"/>
        <bgColor indexed="64"/>
      </patternFill>
    </fill>
    <fill>
      <patternFill patternType="solid">
        <fgColor rgb="FFFFFFFF"/>
        <bgColor indexed="64"/>
      </patternFill>
    </fill>
    <fill>
      <patternFill patternType="solid">
        <fgColor rgb="FFFFE699"/>
        <bgColor indexed="64"/>
      </patternFill>
    </fill>
    <fill>
      <patternFill patternType="solid">
        <fgColor rgb="FFD9E1F2"/>
        <bgColor indexed="64"/>
      </patternFill>
    </fill>
  </fills>
  <borders count="12">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s>
  <cellStyleXfs count="2">
    <xf numFmtId="0" fontId="0" fillId="0" borderId="0"/>
    <xf numFmtId="0" fontId="2" fillId="0" borderId="0"/>
  </cellStyleXfs>
  <cellXfs count="72">
    <xf numFmtId="0" fontId="0" fillId="0" borderId="0" xfId="0"/>
    <xf numFmtId="0" fontId="5" fillId="3" borderId="0" xfId="1" applyFont="1" applyFill="1" applyBorder="1" applyAlignment="1"/>
    <xf numFmtId="0" fontId="4" fillId="3" borderId="0" xfId="1" applyFont="1" applyFill="1" applyAlignment="1">
      <alignment horizontal="center"/>
    </xf>
    <xf numFmtId="0" fontId="6" fillId="3" borderId="0" xfId="1" applyFont="1" applyFill="1"/>
    <xf numFmtId="0" fontId="6" fillId="3" borderId="0" xfId="1" applyFont="1" applyFill="1" applyAlignment="1">
      <alignment horizontal="center"/>
    </xf>
    <xf numFmtId="0" fontId="6" fillId="3" borderId="0" xfId="0" applyFont="1" applyFill="1"/>
    <xf numFmtId="0" fontId="6" fillId="3" borderId="0" xfId="0" applyFont="1" applyFill="1" applyAlignment="1">
      <alignment horizontal="center"/>
    </xf>
    <xf numFmtId="0" fontId="5" fillId="3" borderId="2" xfId="0" applyNumberFormat="1" applyFont="1" applyFill="1" applyBorder="1" applyAlignment="1">
      <alignment horizontal="center" vertical="center" wrapText="1"/>
    </xf>
    <xf numFmtId="49" fontId="5" fillId="3" borderId="3" xfId="0" applyNumberFormat="1" applyFont="1" applyFill="1" applyBorder="1" applyAlignment="1">
      <alignment horizontal="left" vertical="center" wrapText="1"/>
    </xf>
    <xf numFmtId="0" fontId="6" fillId="3" borderId="1" xfId="0" applyFont="1" applyFill="1" applyBorder="1"/>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3" xfId="0" applyFont="1" applyFill="1" applyBorder="1" applyAlignment="1">
      <alignment horizontal="center" vertical="center"/>
    </xf>
    <xf numFmtId="0" fontId="6" fillId="0" borderId="3" xfId="0" applyFont="1" applyBorder="1" applyAlignment="1">
      <alignment horizontal="center" vertical="center" wrapText="1"/>
    </xf>
    <xf numFmtId="0" fontId="6" fillId="0" borderId="0" xfId="0" applyFont="1"/>
    <xf numFmtId="0" fontId="6" fillId="3" borderId="0" xfId="0" applyFont="1" applyFill="1" applyAlignment="1">
      <alignment horizontal="center" vertical="center"/>
    </xf>
    <xf numFmtId="0" fontId="6" fillId="5" borderId="5" xfId="0" applyFont="1" applyFill="1" applyBorder="1" applyAlignment="1">
      <alignment horizontal="center"/>
    </xf>
    <xf numFmtId="0" fontId="6" fillId="2" borderId="5" xfId="0" applyFont="1" applyFill="1" applyBorder="1" applyAlignment="1">
      <alignment horizontal="center"/>
    </xf>
    <xf numFmtId="0" fontId="4" fillId="3" borderId="0" xfId="1" applyFont="1" applyFill="1" applyBorder="1" applyAlignment="1">
      <alignment vertical="center"/>
    </xf>
    <xf numFmtId="0" fontId="0" fillId="0" borderId="0" xfId="0" applyBorder="1"/>
    <xf numFmtId="0" fontId="6" fillId="3" borderId="0" xfId="1" applyFont="1" applyFill="1" applyBorder="1" applyAlignment="1"/>
    <xf numFmtId="0" fontId="6" fillId="3" borderId="0" xfId="1" applyFont="1" applyFill="1" applyBorder="1"/>
    <xf numFmtId="0" fontId="1" fillId="3" borderId="0" xfId="1" applyFont="1" applyFill="1" applyBorder="1" applyAlignment="1">
      <alignment vertical="center"/>
    </xf>
    <xf numFmtId="0" fontId="6" fillId="3" borderId="3" xfId="1" applyFont="1" applyFill="1" applyBorder="1" applyAlignment="1"/>
    <xf numFmtId="0" fontId="6" fillId="3" borderId="3" xfId="1" applyFont="1" applyFill="1" applyBorder="1"/>
    <xf numFmtId="0" fontId="2" fillId="0" borderId="0" xfId="0" applyFont="1"/>
    <xf numFmtId="0" fontId="6" fillId="3" borderId="0" xfId="0" applyFont="1" applyFill="1" applyAlignment="1">
      <alignment horizontal="right" vertical="center"/>
    </xf>
    <xf numFmtId="0" fontId="6" fillId="6" borderId="5" xfId="0" applyFont="1" applyFill="1" applyBorder="1" applyAlignment="1">
      <alignment horizontal="center"/>
    </xf>
    <xf numFmtId="0" fontId="8" fillId="8" borderId="3" xfId="0" applyFont="1" applyFill="1" applyBorder="1" applyAlignment="1">
      <alignment horizontal="left" vertical="center" wrapText="1"/>
    </xf>
    <xf numFmtId="0" fontId="4" fillId="6" borderId="3" xfId="0" applyFont="1" applyFill="1" applyBorder="1" applyAlignment="1">
      <alignment horizontal="center" vertical="center"/>
    </xf>
    <xf numFmtId="0" fontId="6" fillId="7" borderId="0" xfId="0" applyFont="1" applyFill="1"/>
    <xf numFmtId="0" fontId="4" fillId="0" borderId="3" xfId="0" applyFont="1" applyBorder="1"/>
    <xf numFmtId="0" fontId="6" fillId="3" borderId="3" xfId="0" applyFont="1" applyFill="1" applyBorder="1" applyAlignment="1">
      <alignment horizontal="center" vertical="center" wrapText="1"/>
    </xf>
    <xf numFmtId="0" fontId="6" fillId="0" borderId="8" xfId="0" applyFont="1" applyBorder="1"/>
    <xf numFmtId="0" fontId="6" fillId="0" borderId="8" xfId="0" applyFont="1" applyBorder="1" applyAlignment="1">
      <alignment horizontal="right"/>
    </xf>
    <xf numFmtId="0" fontId="8" fillId="8" borderId="3" xfId="0" applyFont="1" applyFill="1" applyBorder="1" applyAlignment="1">
      <alignment horizontal="center" vertical="center" wrapText="1"/>
    </xf>
    <xf numFmtId="0" fontId="6" fillId="11" borderId="3" xfId="0" applyFont="1" applyFill="1" applyBorder="1" applyAlignment="1">
      <alignment horizontal="center" vertical="center" wrapText="1"/>
    </xf>
    <xf numFmtId="0" fontId="6" fillId="11" borderId="0" xfId="0" applyFont="1" applyFill="1"/>
    <xf numFmtId="0" fontId="6" fillId="10" borderId="3" xfId="0" applyFont="1" applyFill="1" applyBorder="1" applyAlignment="1">
      <alignment horizontal="center" vertical="center" wrapText="1"/>
    </xf>
    <xf numFmtId="0" fontId="6" fillId="10" borderId="0" xfId="0" applyFont="1" applyFill="1"/>
    <xf numFmtId="0" fontId="6" fillId="0" borderId="3" xfId="0" applyFont="1" applyFill="1" applyBorder="1" applyAlignment="1">
      <alignment horizontal="center" vertical="center" wrapText="1"/>
    </xf>
    <xf numFmtId="0" fontId="6" fillId="0" borderId="0" xfId="0" applyFont="1" applyFill="1"/>
    <xf numFmtId="0" fontId="6" fillId="7" borderId="0" xfId="0" applyFont="1" applyFill="1" applyAlignment="1">
      <alignment horizontal="center"/>
    </xf>
    <xf numFmtId="0" fontId="6" fillId="0" borderId="0" xfId="0" applyFont="1" applyAlignment="1">
      <alignment horizontal="center"/>
    </xf>
    <xf numFmtId="0" fontId="6" fillId="0" borderId="8" xfId="0" applyFont="1" applyBorder="1" applyAlignment="1">
      <alignment horizontal="center"/>
    </xf>
    <xf numFmtId="0" fontId="6" fillId="3" borderId="10" xfId="0" applyFont="1" applyFill="1" applyBorder="1" applyAlignment="1">
      <alignment horizontal="center" vertical="center" wrapText="1"/>
    </xf>
    <xf numFmtId="0" fontId="6" fillId="9" borderId="3" xfId="1" applyFont="1" applyFill="1" applyBorder="1" applyAlignment="1">
      <alignment horizontal="left" vertical="center"/>
    </xf>
    <xf numFmtId="0" fontId="6" fillId="9" borderId="3" xfId="0" applyFont="1" applyFill="1" applyBorder="1" applyAlignment="1">
      <alignment vertical="center" wrapText="1"/>
    </xf>
    <xf numFmtId="14" fontId="6" fillId="9" borderId="3" xfId="0" applyNumberFormat="1" applyFont="1" applyFill="1" applyBorder="1" applyAlignment="1">
      <alignment horizontal="center" vertical="center" wrapText="1"/>
    </xf>
    <xf numFmtId="0" fontId="6" fillId="9" borderId="3" xfId="0" applyFont="1" applyFill="1" applyBorder="1" applyAlignment="1">
      <alignment horizontal="center" vertical="center" wrapText="1"/>
    </xf>
    <xf numFmtId="14" fontId="6" fillId="9" borderId="3" xfId="0" applyNumberFormat="1" applyFont="1" applyFill="1" applyBorder="1" applyAlignment="1">
      <alignment horizontal="center"/>
    </xf>
    <xf numFmtId="0" fontId="6" fillId="9" borderId="3" xfId="0" applyFont="1" applyFill="1" applyBorder="1" applyAlignment="1">
      <alignment wrapText="1"/>
    </xf>
    <xf numFmtId="0" fontId="6" fillId="9" borderId="9" xfId="1" applyFont="1" applyFill="1" applyBorder="1" applyAlignment="1">
      <alignment horizontal="left" vertical="center"/>
    </xf>
    <xf numFmtId="0" fontId="6" fillId="9" borderId="9" xfId="0" applyFont="1" applyFill="1" applyBorder="1" applyAlignment="1">
      <alignment vertical="center" wrapText="1"/>
    </xf>
    <xf numFmtId="0" fontId="6" fillId="9" borderId="9" xfId="0" applyFont="1" applyFill="1" applyBorder="1" applyAlignment="1">
      <alignment horizontal="center" vertical="center" wrapText="1"/>
    </xf>
    <xf numFmtId="0" fontId="6" fillId="9" borderId="3" xfId="0" applyFont="1" applyFill="1" applyBorder="1" applyAlignment="1">
      <alignment vertical="center"/>
    </xf>
    <xf numFmtId="0" fontId="6" fillId="9" borderId="10" xfId="0" applyFont="1" applyFill="1" applyBorder="1" applyAlignment="1">
      <alignment vertical="center"/>
    </xf>
    <xf numFmtId="0" fontId="6" fillId="9" borderId="0" xfId="0" applyFont="1" applyFill="1"/>
    <xf numFmtId="0" fontId="8" fillId="8" borderId="3" xfId="0" applyFont="1" applyFill="1" applyBorder="1" applyAlignment="1">
      <alignment horizontal="center" vertical="center" wrapText="1"/>
    </xf>
    <xf numFmtId="0" fontId="4" fillId="0" borderId="8" xfId="0" applyFont="1" applyBorder="1" applyAlignment="1">
      <alignment horizontal="left" vertical="center"/>
    </xf>
    <xf numFmtId="14" fontId="6" fillId="9" borderId="11" xfId="0" applyNumberFormat="1"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5" fillId="3" borderId="0" xfId="0" applyFont="1" applyFill="1" applyAlignment="1">
      <alignment horizontal="center"/>
    </xf>
    <xf numFmtId="0" fontId="5" fillId="3" borderId="0" xfId="0" applyFont="1" applyFill="1" applyAlignment="1">
      <alignment horizontal="center" vertical="center" textRotation="90" wrapText="1"/>
    </xf>
    <xf numFmtId="0" fontId="4" fillId="0" borderId="0" xfId="0" applyFont="1" applyAlignment="1">
      <alignment horizontal="left" vertical="center"/>
    </xf>
    <xf numFmtId="0" fontId="4" fillId="0" borderId="8" xfId="0" applyFont="1" applyBorder="1" applyAlignment="1">
      <alignment horizontal="left" vertical="center"/>
    </xf>
    <xf numFmtId="0" fontId="6" fillId="0" borderId="3" xfId="0" applyFont="1" applyBorder="1" applyAlignment="1" applyProtection="1">
      <alignment horizontal="left" vertical="center" wrapText="1"/>
      <protection locked="0"/>
    </xf>
    <xf numFmtId="14" fontId="6" fillId="0" borderId="3" xfId="0" applyNumberFormat="1" applyFont="1" applyBorder="1" applyAlignment="1" applyProtection="1">
      <alignment horizontal="left" vertical="center" wrapText="1"/>
      <protection locked="0"/>
    </xf>
  </cellXfs>
  <cellStyles count="2">
    <cellStyle name="Normal" xfId="0" builtinId="0"/>
    <cellStyle name="Normal 2" xfId="1" xr:uid="{00000000-0005-0000-0000-000001000000}"/>
  </cellStyles>
  <dxfs count="5">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6</xdr:col>
      <xdr:colOff>533538</xdr:colOff>
      <xdr:row>30</xdr:row>
      <xdr:rowOff>57150</xdr:rowOff>
    </xdr:to>
    <xdr:pic>
      <xdr:nvPicPr>
        <xdr:cNvPr id="3" name="Picture 19">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15717" y="2286000"/>
          <a:ext cx="7921625" cy="3676650"/>
        </a:xfrm>
        <a:prstGeom prst="rect">
          <a:avLst/>
        </a:prstGeom>
        <a:noFill/>
        <a:ln w="9525" algn="ctr">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11</xdr:row>
      <xdr:rowOff>0</xdr:rowOff>
    </xdr:from>
    <xdr:to>
      <xdr:col>10</xdr:col>
      <xdr:colOff>380453</xdr:colOff>
      <xdr:row>30</xdr:row>
      <xdr:rowOff>57150</xdr:rowOff>
    </xdr:to>
    <xdr:pic>
      <xdr:nvPicPr>
        <xdr:cNvPr id="3" name="Picture 19">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40069" y="2102069"/>
          <a:ext cx="7921625" cy="3676650"/>
        </a:xfrm>
        <a:prstGeom prst="rect">
          <a:avLst/>
        </a:prstGeom>
        <a:noFill/>
        <a:ln w="9525" algn="ctr">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0</xdr:row>
      <xdr:rowOff>76200</xdr:rowOff>
    </xdr:from>
    <xdr:to>
      <xdr:col>2</xdr:col>
      <xdr:colOff>238125</xdr:colOff>
      <xdr:row>3</xdr:row>
      <xdr:rowOff>133350</xdr:rowOff>
    </xdr:to>
    <xdr:sp macro="" textlink="">
      <xdr:nvSpPr>
        <xdr:cNvPr id="8212" name="Object 20" hidden="1">
          <a:extLst>
            <a:ext uri="{63B3BB69-23CF-44E3-9099-C40C66FF867C}">
              <a14:compatExt xmlns:a14="http://schemas.microsoft.com/office/drawing/2010/main" spid="_x0000_s8212"/>
            </a:ext>
            <a:ext uri="{FF2B5EF4-FFF2-40B4-BE49-F238E27FC236}">
              <a16:creationId xmlns:a16="http://schemas.microsoft.com/office/drawing/2014/main" id="{00000000-0008-0000-0500-0000142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53342</xdr:colOff>
      <xdr:row>0</xdr:row>
      <xdr:rowOff>0</xdr:rowOff>
    </xdr:from>
    <xdr:to>
      <xdr:col>1</xdr:col>
      <xdr:colOff>670560</xdr:colOff>
      <xdr:row>1</xdr:row>
      <xdr:rowOff>431002</xdr:rowOff>
    </xdr:to>
    <xdr:pic>
      <xdr:nvPicPr>
        <xdr:cNvPr id="4" name="Imagen 3">
          <a:extLst>
            <a:ext uri="{FF2B5EF4-FFF2-40B4-BE49-F238E27FC236}">
              <a16:creationId xmlns:a16="http://schemas.microsoft.com/office/drawing/2014/main" id="{C6FE1230-5ECA-46AA-91F6-491AD5ADFD56}"/>
            </a:ext>
          </a:extLst>
        </xdr:cNvPr>
        <xdr:cNvPicPr>
          <a:picLocks noChangeAspect="1"/>
        </xdr:cNvPicPr>
      </xdr:nvPicPr>
      <xdr:blipFill>
        <a:blip xmlns:r="http://schemas.openxmlformats.org/officeDocument/2006/relationships" r:embed="rId1"/>
        <a:stretch>
          <a:fillRect/>
        </a:stretch>
      </xdr:blipFill>
      <xdr:spPr>
        <a:xfrm>
          <a:off x="419102" y="0"/>
          <a:ext cx="617218" cy="61388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workbookViewId="0">
      <selection activeCell="A5" sqref="A5"/>
    </sheetView>
  </sheetViews>
  <sheetFormatPr baseColWidth="10" defaultColWidth="11.44140625" defaultRowHeight="13.2" x14ac:dyDescent="0.25"/>
  <cols>
    <col min="1" max="1" width="22.5546875" bestFit="1" customWidth="1"/>
    <col min="2" max="2" width="15.33203125" bestFit="1" customWidth="1"/>
  </cols>
  <sheetData>
    <row r="1" spans="1:4" ht="14.4" x14ac:dyDescent="0.3">
      <c r="A1" s="23" t="s">
        <v>0</v>
      </c>
      <c r="B1" s="21" t="s">
        <v>1</v>
      </c>
      <c r="C1">
        <v>1</v>
      </c>
      <c r="D1" s="26" t="s">
        <v>2</v>
      </c>
    </row>
    <row r="2" spans="1:4" ht="14.4" x14ac:dyDescent="0.3">
      <c r="A2" s="23" t="s">
        <v>3</v>
      </c>
      <c r="B2" s="21" t="s">
        <v>4</v>
      </c>
      <c r="C2">
        <v>3</v>
      </c>
      <c r="D2" s="26" t="s">
        <v>5</v>
      </c>
    </row>
    <row r="3" spans="1:4" ht="14.4" x14ac:dyDescent="0.3">
      <c r="A3" s="23" t="s">
        <v>6</v>
      </c>
      <c r="B3" s="21" t="s">
        <v>7</v>
      </c>
      <c r="C3">
        <v>5</v>
      </c>
      <c r="D3" s="26" t="s">
        <v>8</v>
      </c>
    </row>
    <row r="4" spans="1:4" ht="14.4" x14ac:dyDescent="0.3">
      <c r="A4" s="23" t="s">
        <v>9</v>
      </c>
      <c r="B4" s="21" t="s">
        <v>10</v>
      </c>
    </row>
    <row r="5" spans="1:4" ht="14.4" x14ac:dyDescent="0.3">
      <c r="A5" s="23"/>
      <c r="B5" s="21" t="s">
        <v>11</v>
      </c>
    </row>
    <row r="6" spans="1:4" ht="14.4" x14ac:dyDescent="0.3">
      <c r="A6" s="23"/>
      <c r="B6" s="21" t="s">
        <v>12</v>
      </c>
    </row>
    <row r="7" spans="1:4" ht="14.4" x14ac:dyDescent="0.3">
      <c r="A7" s="23"/>
      <c r="B7" s="22" t="s">
        <v>13</v>
      </c>
    </row>
    <row r="8" spans="1:4" ht="14.4" x14ac:dyDescent="0.3">
      <c r="A8" s="23"/>
      <c r="B8" s="22" t="s">
        <v>14</v>
      </c>
    </row>
    <row r="9" spans="1:4" ht="14.4" x14ac:dyDescent="0.3">
      <c r="A9" s="23"/>
      <c r="B9" s="22" t="s">
        <v>15</v>
      </c>
    </row>
    <row r="10" spans="1:4" ht="14.4" x14ac:dyDescent="0.3">
      <c r="A10" s="23"/>
      <c r="B10" s="22" t="s">
        <v>16</v>
      </c>
    </row>
    <row r="11" spans="1:4" ht="14.4" x14ac:dyDescent="0.3">
      <c r="A11" s="23"/>
      <c r="B11" s="22" t="s">
        <v>17</v>
      </c>
    </row>
    <row r="12" spans="1:4" ht="14.4" x14ac:dyDescent="0.3">
      <c r="A12" s="23"/>
      <c r="B12" s="22" t="s">
        <v>18</v>
      </c>
    </row>
    <row r="13" spans="1:4" ht="14.4" x14ac:dyDescent="0.3">
      <c r="A13" s="23"/>
      <c r="B13" s="22" t="s">
        <v>19</v>
      </c>
    </row>
    <row r="14" spans="1:4" ht="14.4" x14ac:dyDescent="0.3">
      <c r="A14" s="23"/>
      <c r="B14" s="22" t="s">
        <v>20</v>
      </c>
    </row>
    <row r="15" spans="1:4" ht="14.4" x14ac:dyDescent="0.3">
      <c r="A15" s="23"/>
      <c r="B15" s="22" t="s">
        <v>21</v>
      </c>
    </row>
    <row r="16" spans="1:4" ht="14.4" x14ac:dyDescent="0.3">
      <c r="A16" s="23"/>
      <c r="B16" s="22" t="s">
        <v>22</v>
      </c>
    </row>
    <row r="17" spans="1:2" ht="14.4" x14ac:dyDescent="0.3">
      <c r="A17" s="23"/>
      <c r="B17" s="22" t="s">
        <v>23</v>
      </c>
    </row>
    <row r="18" spans="1:2" ht="14.4" x14ac:dyDescent="0.3">
      <c r="A18" s="23"/>
      <c r="B18" s="22" t="s">
        <v>24</v>
      </c>
    </row>
    <row r="19" spans="1:2" x14ac:dyDescent="0.25">
      <c r="A19" s="20"/>
      <c r="B19" s="20"/>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5:E49"/>
  <sheetViews>
    <sheetView showGridLines="0" topLeftCell="A2" workbookViewId="0">
      <selection activeCell="C18" sqref="C18"/>
    </sheetView>
  </sheetViews>
  <sheetFormatPr baseColWidth="10" defaultColWidth="11.44140625" defaultRowHeight="14.4" x14ac:dyDescent="0.3"/>
  <cols>
    <col min="1" max="1" width="11.44140625" style="3"/>
    <col min="2" max="2" width="22.88671875" style="3" bestFit="1" customWidth="1"/>
    <col min="3" max="3" width="35.88671875" style="3" customWidth="1"/>
    <col min="4" max="4" width="11.44140625" style="3" customWidth="1"/>
    <col min="5" max="5" width="11.44140625" style="4"/>
    <col min="6" max="16384" width="11.44140625" style="3"/>
  </cols>
  <sheetData>
    <row r="5" spans="2:5" x14ac:dyDescent="0.3">
      <c r="B5" s="62" t="s">
        <v>25</v>
      </c>
      <c r="C5" s="62"/>
      <c r="D5" s="1"/>
    </row>
    <row r="6" spans="2:5" x14ac:dyDescent="0.3">
      <c r="B6" s="29" t="s">
        <v>26</v>
      </c>
      <c r="C6" s="29" t="s">
        <v>27</v>
      </c>
      <c r="E6" s="2"/>
    </row>
    <row r="7" spans="2:5" ht="12.75" customHeight="1" x14ac:dyDescent="0.3">
      <c r="B7" s="29" t="s">
        <v>0</v>
      </c>
      <c r="C7" s="24" t="s">
        <v>1</v>
      </c>
    </row>
    <row r="8" spans="2:5" ht="12.75" customHeight="1" x14ac:dyDescent="0.3">
      <c r="B8" s="29" t="s">
        <v>0</v>
      </c>
      <c r="C8" s="24" t="s">
        <v>4</v>
      </c>
    </row>
    <row r="9" spans="2:5" ht="12.75" customHeight="1" x14ac:dyDescent="0.3">
      <c r="B9" s="29" t="s">
        <v>0</v>
      </c>
      <c r="C9" s="24" t="s">
        <v>7</v>
      </c>
    </row>
    <row r="10" spans="2:5" ht="12.75" customHeight="1" x14ac:dyDescent="0.3">
      <c r="B10" s="29" t="s">
        <v>0</v>
      </c>
      <c r="C10" s="24" t="s">
        <v>10</v>
      </c>
    </row>
    <row r="11" spans="2:5" ht="12.75" customHeight="1" x14ac:dyDescent="0.3">
      <c r="B11" s="29" t="s">
        <v>0</v>
      </c>
      <c r="C11" s="24" t="s">
        <v>11</v>
      </c>
    </row>
    <row r="12" spans="2:5" ht="12.75" customHeight="1" x14ac:dyDescent="0.3">
      <c r="B12" s="29" t="s">
        <v>0</v>
      </c>
      <c r="C12" s="24" t="s">
        <v>12</v>
      </c>
    </row>
    <row r="13" spans="2:5" ht="15" customHeight="1" x14ac:dyDescent="0.3">
      <c r="B13" s="29" t="s">
        <v>3</v>
      </c>
      <c r="C13" s="25" t="s">
        <v>13</v>
      </c>
    </row>
    <row r="14" spans="2:5" x14ac:dyDescent="0.3">
      <c r="B14" s="29" t="s">
        <v>3</v>
      </c>
      <c r="C14" s="25" t="s">
        <v>14</v>
      </c>
    </row>
    <row r="15" spans="2:5" x14ac:dyDescent="0.3">
      <c r="B15" s="29" t="s">
        <v>3</v>
      </c>
      <c r="C15" s="25" t="s">
        <v>15</v>
      </c>
    </row>
    <row r="16" spans="2:5" x14ac:dyDescent="0.3">
      <c r="B16" s="29" t="s">
        <v>3</v>
      </c>
      <c r="C16" s="25" t="s">
        <v>16</v>
      </c>
    </row>
    <row r="17" spans="2:3" ht="15" customHeight="1" x14ac:dyDescent="0.3">
      <c r="B17" s="29" t="s">
        <v>6</v>
      </c>
      <c r="C17" s="25" t="s">
        <v>17</v>
      </c>
    </row>
    <row r="18" spans="2:3" x14ac:dyDescent="0.3">
      <c r="B18" s="29" t="s">
        <v>6</v>
      </c>
      <c r="C18" s="25" t="s">
        <v>18</v>
      </c>
    </row>
    <row r="19" spans="2:3" x14ac:dyDescent="0.3">
      <c r="B19" s="29" t="s">
        <v>6</v>
      </c>
      <c r="C19" s="25" t="s">
        <v>19</v>
      </c>
    </row>
    <row r="20" spans="2:3" x14ac:dyDescent="0.3">
      <c r="B20" s="29" t="s">
        <v>6</v>
      </c>
      <c r="C20" s="25" t="s">
        <v>20</v>
      </c>
    </row>
    <row r="21" spans="2:3" ht="15" customHeight="1" x14ac:dyDescent="0.3">
      <c r="B21" s="29" t="s">
        <v>9</v>
      </c>
      <c r="C21" s="25" t="s">
        <v>21</v>
      </c>
    </row>
    <row r="22" spans="2:3" x14ac:dyDescent="0.3">
      <c r="B22" s="29" t="s">
        <v>9</v>
      </c>
      <c r="C22" s="25" t="s">
        <v>22</v>
      </c>
    </row>
    <row r="23" spans="2:3" x14ac:dyDescent="0.3">
      <c r="B23" s="29" t="s">
        <v>9</v>
      </c>
      <c r="C23" s="25" t="s">
        <v>23</v>
      </c>
    </row>
    <row r="24" spans="2:3" x14ac:dyDescent="0.3">
      <c r="B24" s="29" t="s">
        <v>9</v>
      </c>
      <c r="C24" s="25" t="s">
        <v>24</v>
      </c>
    </row>
    <row r="32" spans="2:3" x14ac:dyDescent="0.3">
      <c r="B32" s="19"/>
    </row>
    <row r="33" spans="2:2" x14ac:dyDescent="0.3">
      <c r="B33" s="19"/>
    </row>
    <row r="34" spans="2:2" x14ac:dyDescent="0.3">
      <c r="B34" s="19"/>
    </row>
    <row r="35" spans="2:2" x14ac:dyDescent="0.3">
      <c r="B35" s="19"/>
    </row>
    <row r="36" spans="2:2" x14ac:dyDescent="0.3">
      <c r="B36" s="19"/>
    </row>
    <row r="37" spans="2:2" x14ac:dyDescent="0.3">
      <c r="B37" s="20"/>
    </row>
    <row r="38" spans="2:2" x14ac:dyDescent="0.3">
      <c r="B38" s="20"/>
    </row>
    <row r="39" spans="2:2" x14ac:dyDescent="0.3">
      <c r="B39" s="20"/>
    </row>
    <row r="40" spans="2:2" x14ac:dyDescent="0.3">
      <c r="B40" s="20"/>
    </row>
    <row r="41" spans="2:2" x14ac:dyDescent="0.3">
      <c r="B41" s="20"/>
    </row>
    <row r="42" spans="2:2" x14ac:dyDescent="0.3">
      <c r="B42" s="20"/>
    </row>
    <row r="43" spans="2:2" x14ac:dyDescent="0.3">
      <c r="B43" s="20"/>
    </row>
    <row r="44" spans="2:2" x14ac:dyDescent="0.3">
      <c r="B44" s="20"/>
    </row>
    <row r="45" spans="2:2" x14ac:dyDescent="0.3">
      <c r="B45" s="20"/>
    </row>
    <row r="46" spans="2:2" x14ac:dyDescent="0.3">
      <c r="B46" s="20"/>
    </row>
    <row r="47" spans="2:2" x14ac:dyDescent="0.3">
      <c r="B47" s="20"/>
    </row>
    <row r="48" spans="2:2" x14ac:dyDescent="0.3">
      <c r="B48" s="20"/>
    </row>
    <row r="49" spans="2:2" x14ac:dyDescent="0.3">
      <c r="B49" s="20"/>
    </row>
  </sheetData>
  <sortState xmlns:xlrd2="http://schemas.microsoft.com/office/spreadsheetml/2017/richdata2" ref="B32:B36">
    <sortCondition descending="1" ref="B32"/>
  </sortState>
  <mergeCells count="1">
    <mergeCell ref="B5:C5"/>
  </mergeCells>
  <printOptions horizontalCentered="1"/>
  <pageMargins left="0.74803149606299213" right="0.74803149606299213" top="0.78740157480314965" bottom="0.59055118110236227" header="0" footer="0"/>
  <pageSetup orientation="landscape" horizontalDpi="300" verticalDpi="300" r:id="rId1"/>
  <headerFooter alignWithMargins="0">
    <oddHeader>&amp;L&amp;G&amp;C&amp;"Arial,Negrita"
&amp;R&lt;Nombre del Cliente&gt;</oddHeader>
    <oddFooter xml:space="preserve">&amp;LInformación confidencial de ITIS Support&amp;RPágina &amp;P de &amp;N </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E10"/>
  <sheetViews>
    <sheetView topLeftCell="A11" zoomScale="115" zoomScaleNormal="115" workbookViewId="0">
      <selection activeCell="B4" sqref="B4"/>
    </sheetView>
  </sheetViews>
  <sheetFormatPr baseColWidth="10" defaultColWidth="11.44140625" defaultRowHeight="14.4" x14ac:dyDescent="0.3"/>
  <cols>
    <col min="1" max="1" width="11.44140625" style="5"/>
    <col min="2" max="2" width="11.33203125" style="5" bestFit="1" customWidth="1"/>
    <col min="3" max="5" width="30.6640625" style="5" customWidth="1"/>
    <col min="6" max="6" width="18.6640625" style="5" customWidth="1"/>
    <col min="7" max="7" width="12.6640625" style="5" customWidth="1"/>
    <col min="8" max="8" width="12.33203125" style="5" bestFit="1" customWidth="1"/>
    <col min="9" max="9" width="12.6640625" style="5" customWidth="1"/>
    <col min="10" max="10" width="12.109375" style="5" customWidth="1"/>
    <col min="11" max="16384" width="11.44140625" style="5"/>
  </cols>
  <sheetData>
    <row r="3" spans="2:5" ht="15" customHeight="1" x14ac:dyDescent="0.3">
      <c r="B3" s="63" t="s">
        <v>28</v>
      </c>
      <c r="C3" s="64"/>
      <c r="D3" s="64"/>
      <c r="E3" s="64"/>
    </row>
    <row r="4" spans="2:5" x14ac:dyDescent="0.3">
      <c r="B4" s="29" t="s">
        <v>29</v>
      </c>
      <c r="C4" s="63" t="s">
        <v>30</v>
      </c>
      <c r="D4" s="64"/>
      <c r="E4" s="65"/>
    </row>
    <row r="5" spans="2:5" x14ac:dyDescent="0.3">
      <c r="B5" s="29" t="s">
        <v>31</v>
      </c>
      <c r="C5" s="14" t="s">
        <v>32</v>
      </c>
      <c r="D5" s="14" t="s">
        <v>33</v>
      </c>
      <c r="E5" s="14" t="s">
        <v>34</v>
      </c>
    </row>
    <row r="6" spans="2:5" x14ac:dyDescent="0.3">
      <c r="B6" s="29" t="s">
        <v>35</v>
      </c>
      <c r="C6" s="14" t="s">
        <v>32</v>
      </c>
      <c r="D6" s="14" t="s">
        <v>33</v>
      </c>
      <c r="E6" s="14" t="s">
        <v>34</v>
      </c>
    </row>
    <row r="7" spans="2:5" x14ac:dyDescent="0.3">
      <c r="B7" s="29" t="s">
        <v>36</v>
      </c>
      <c r="C7" s="14" t="s">
        <v>37</v>
      </c>
      <c r="D7" s="14" t="s">
        <v>38</v>
      </c>
      <c r="E7" s="14" t="s">
        <v>39</v>
      </c>
    </row>
    <row r="8" spans="2:5" ht="28.8" x14ac:dyDescent="0.3">
      <c r="B8" s="29" t="s">
        <v>19</v>
      </c>
      <c r="C8" s="14" t="s">
        <v>40</v>
      </c>
      <c r="D8" s="14" t="s">
        <v>41</v>
      </c>
      <c r="E8" s="14" t="s">
        <v>42</v>
      </c>
    </row>
    <row r="9" spans="2:5" x14ac:dyDescent="0.3">
      <c r="B9" s="29" t="s">
        <v>43</v>
      </c>
      <c r="C9" s="13" t="s">
        <v>44</v>
      </c>
      <c r="D9" s="12" t="s">
        <v>45</v>
      </c>
      <c r="E9" s="30" t="s">
        <v>46</v>
      </c>
    </row>
    <row r="10" spans="2:5" x14ac:dyDescent="0.3">
      <c r="B10" s="15"/>
      <c r="C10" s="13">
        <v>1</v>
      </c>
      <c r="D10" s="12">
        <v>3</v>
      </c>
      <c r="E10" s="30">
        <v>5</v>
      </c>
    </row>
  </sheetData>
  <mergeCells count="2">
    <mergeCell ref="B3:E3"/>
    <mergeCell ref="C4:E4"/>
  </mergeCells>
  <phoneticPr fontId="3" type="noConversion"/>
  <printOptions horizontalCentered="1"/>
  <pageMargins left="0.74803149606299213" right="0.74803149606299213" top="0.78740157480314965" bottom="0.59055118110236227" header="0" footer="0"/>
  <pageSetup orientation="landscape" horizontalDpi="300" verticalDpi="300" r:id="rId1"/>
  <headerFooter alignWithMargins="0">
    <oddHeader>&amp;L&amp;G&amp;C
&amp;R&amp;"Arial,Cursiva"&lt;Nombre del Cliente&gt;</oddHeader>
    <oddFooter xml:space="preserve">&amp;LInformación Confidencial ITIS Support&amp;RPágina &amp;P de &amp;N </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5:D8"/>
  <sheetViews>
    <sheetView zoomScale="145" zoomScaleNormal="145" workbookViewId="0">
      <selection activeCell="C6" sqref="C6"/>
    </sheetView>
  </sheetViews>
  <sheetFormatPr baseColWidth="10" defaultColWidth="11.44140625" defaultRowHeight="14.4" x14ac:dyDescent="0.3"/>
  <cols>
    <col min="1" max="1" width="11.44140625" style="5"/>
    <col min="2" max="2" width="2" style="6" bestFit="1" customWidth="1"/>
    <col min="3" max="3" width="19" style="5" customWidth="1"/>
    <col min="4" max="4" width="44.5546875" style="5" bestFit="1" customWidth="1"/>
    <col min="5" max="16384" width="11.44140625" style="5"/>
  </cols>
  <sheetData>
    <row r="5" spans="2:4" x14ac:dyDescent="0.3">
      <c r="B5" s="63" t="s">
        <v>47</v>
      </c>
      <c r="C5" s="64"/>
      <c r="D5" s="65"/>
    </row>
    <row r="6" spans="2:4" x14ac:dyDescent="0.3">
      <c r="B6" s="7">
        <v>5</v>
      </c>
      <c r="C6" s="8" t="s">
        <v>48</v>
      </c>
      <c r="D6" s="9" t="s">
        <v>49</v>
      </c>
    </row>
    <row r="7" spans="2:4" x14ac:dyDescent="0.3">
      <c r="B7" s="7">
        <v>4</v>
      </c>
      <c r="C7" s="8" t="s">
        <v>50</v>
      </c>
      <c r="D7" s="9" t="s">
        <v>51</v>
      </c>
    </row>
    <row r="8" spans="2:4" x14ac:dyDescent="0.3">
      <c r="B8" s="7">
        <v>3</v>
      </c>
      <c r="C8" s="8" t="s">
        <v>52</v>
      </c>
      <c r="D8" s="9" t="s">
        <v>53</v>
      </c>
    </row>
  </sheetData>
  <mergeCells count="1">
    <mergeCell ref="B5:D5"/>
  </mergeCells>
  <phoneticPr fontId="3" type="noConversion"/>
  <printOptions horizontalCentered="1"/>
  <pageMargins left="0.74803149606299213" right="0.74803149606299213" top="0.98425196850393704" bottom="0.98425196850393704" header="0" footer="0"/>
  <pageSetup orientation="landscape" horizontalDpi="300" verticalDpi="300" r:id="rId1"/>
  <headerFooter alignWithMargins="0">
    <oddHeader>&amp;L&amp;G&amp;C
&amp;R&lt;Nombre del Cliente&gt;</oddHeader>
    <oddFooter xml:space="preserve">&amp;LInformación confidencial ITIS Support&amp;RPágina &amp;P de &amp;N  </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G9"/>
  <sheetViews>
    <sheetView zoomScale="115" zoomScaleNormal="115" workbookViewId="0">
      <selection activeCell="E5" sqref="E5"/>
    </sheetView>
  </sheetViews>
  <sheetFormatPr baseColWidth="10" defaultColWidth="11.44140625" defaultRowHeight="14.4" x14ac:dyDescent="0.3"/>
  <cols>
    <col min="1" max="1" width="8.5546875" style="5" customWidth="1"/>
    <col min="2" max="2" width="3.88671875" style="5" customWidth="1"/>
    <col min="3" max="3" width="7.33203125" style="5" bestFit="1" customWidth="1"/>
    <col min="4" max="4" width="3.44140625" style="5" customWidth="1"/>
    <col min="5" max="7" width="15.6640625" style="5" customWidth="1"/>
    <col min="8" max="8" width="13.44140625" style="5" bestFit="1" customWidth="1"/>
    <col min="9" max="9" width="23.109375" style="5" bestFit="1" customWidth="1"/>
    <col min="10" max="10" width="22.33203125" style="5" bestFit="1" customWidth="1"/>
    <col min="11" max="11" width="16.109375" style="5" bestFit="1" customWidth="1"/>
    <col min="12" max="16384" width="11.44140625" style="5"/>
  </cols>
  <sheetData>
    <row r="2" spans="2:7" x14ac:dyDescent="0.3">
      <c r="E2" s="16"/>
    </row>
    <row r="3" spans="2:7" x14ac:dyDescent="0.3">
      <c r="E3" s="66" t="s">
        <v>54</v>
      </c>
      <c r="F3" s="66"/>
      <c r="G3" s="66"/>
    </row>
    <row r="4" spans="2:7" x14ac:dyDescent="0.3">
      <c r="E4" s="16" t="s">
        <v>52</v>
      </c>
      <c r="F4" s="16" t="s">
        <v>50</v>
      </c>
      <c r="G4" s="16" t="s">
        <v>48</v>
      </c>
    </row>
    <row r="5" spans="2:7" ht="35.1" customHeight="1" x14ac:dyDescent="0.3">
      <c r="B5" s="67" t="s">
        <v>43</v>
      </c>
      <c r="C5" s="27" t="s">
        <v>46</v>
      </c>
      <c r="D5" s="10">
        <v>5</v>
      </c>
      <c r="E5" s="18">
        <f t="shared" ref="E5:E6" si="0">D5*$E$8</f>
        <v>5</v>
      </c>
      <c r="F5" s="28">
        <f t="shared" ref="F5:F6" si="1">D5*$F$8</f>
        <v>15</v>
      </c>
      <c r="G5" s="28">
        <f t="shared" ref="G5:G6" si="2">D5*$G$8</f>
        <v>25</v>
      </c>
    </row>
    <row r="6" spans="2:7" ht="35.1" customHeight="1" x14ac:dyDescent="0.3">
      <c r="B6" s="67"/>
      <c r="C6" s="27" t="s">
        <v>55</v>
      </c>
      <c r="D6" s="10">
        <v>3</v>
      </c>
      <c r="E6" s="17">
        <f t="shared" si="0"/>
        <v>3</v>
      </c>
      <c r="F6" s="18">
        <f t="shared" si="1"/>
        <v>9</v>
      </c>
      <c r="G6" s="28">
        <f t="shared" si="2"/>
        <v>15</v>
      </c>
    </row>
    <row r="7" spans="2:7" ht="35.1" customHeight="1" x14ac:dyDescent="0.3">
      <c r="B7" s="67"/>
      <c r="C7" s="27" t="s">
        <v>44</v>
      </c>
      <c r="D7" s="10">
        <v>1</v>
      </c>
      <c r="E7" s="17">
        <f>D7*$E$8</f>
        <v>1</v>
      </c>
      <c r="F7" s="17">
        <f>D7*$F$8</f>
        <v>3</v>
      </c>
      <c r="G7" s="18">
        <f>D7*$G$8</f>
        <v>5</v>
      </c>
    </row>
    <row r="8" spans="2:7" x14ac:dyDescent="0.3">
      <c r="E8" s="10">
        <v>1</v>
      </c>
      <c r="F8" s="11">
        <v>3</v>
      </c>
      <c r="G8" s="11">
        <v>5</v>
      </c>
    </row>
    <row r="9" spans="2:7" x14ac:dyDescent="0.3">
      <c r="E9" s="63" t="s">
        <v>56</v>
      </c>
      <c r="F9" s="64"/>
      <c r="G9" s="65"/>
    </row>
  </sheetData>
  <mergeCells count="3">
    <mergeCell ref="E9:G9"/>
    <mergeCell ref="E3:G3"/>
    <mergeCell ref="B5:B7"/>
  </mergeCells>
  <phoneticPr fontId="0" type="noConversion"/>
  <printOptions horizontalCentered="1"/>
  <pageMargins left="0.74803149606299213" right="0.74803149606299213" top="0.59055118110236227" bottom="0.98425196850393704" header="0" footer="0"/>
  <pageSetup fitToHeight="2" orientation="landscape" r:id="rId1"/>
  <headerFooter alignWithMargins="0">
    <oddHeader>&amp;L&amp;G&amp;C
&amp;R&lt;Nombre del cliente&gt;</oddHeader>
    <oddFooter xml:space="preserve">&amp;LInformación confidencial ITIS Support&amp;RPágina &amp;P de &amp;N </oddFooter>
  </headerFooter>
  <legacyDrawingHF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W28"/>
  <sheetViews>
    <sheetView showGridLines="0" tabSelected="1" topLeftCell="A19" zoomScale="73" zoomScaleNormal="73" workbookViewId="0">
      <selection activeCell="I24" sqref="I24"/>
    </sheetView>
  </sheetViews>
  <sheetFormatPr baseColWidth="10" defaultColWidth="10.88671875" defaultRowHeight="14.4" x14ac:dyDescent="0.3"/>
  <cols>
    <col min="1" max="1" width="5.33203125" style="15" customWidth="1"/>
    <col min="2" max="2" width="22.5546875" style="15" bestFit="1" customWidth="1"/>
    <col min="3" max="3" width="15" style="15" hidden="1" customWidth="1"/>
    <col min="4" max="4" width="9.5546875" style="15" hidden="1" customWidth="1"/>
    <col min="5" max="5" width="9.5546875" style="15" customWidth="1"/>
    <col min="6" max="6" width="13.33203125" style="44" hidden="1" customWidth="1"/>
    <col min="7" max="9" width="30.6640625" style="15" customWidth="1"/>
    <col min="10" max="10" width="60.6640625" style="15" customWidth="1"/>
    <col min="11" max="11" width="8.109375" style="15" bestFit="1" customWidth="1"/>
    <col min="12" max="12" width="12.44140625" style="15" bestFit="1" customWidth="1"/>
    <col min="13" max="13" width="14.33203125" style="15" bestFit="1" customWidth="1"/>
    <col min="14" max="14" width="11.44140625" style="15" customWidth="1"/>
    <col min="15" max="23" width="10.88671875" style="58"/>
    <col min="24" max="16384" width="10.88671875" style="15"/>
  </cols>
  <sheetData>
    <row r="2" spans="2:23" ht="34.950000000000003" customHeight="1" x14ac:dyDescent="0.3"/>
    <row r="3" spans="2:23" x14ac:dyDescent="0.3">
      <c r="B3" s="68" t="s">
        <v>57</v>
      </c>
      <c r="C3" s="68"/>
      <c r="D3" s="68"/>
      <c r="E3" s="68"/>
      <c r="F3" s="68"/>
      <c r="G3" s="68"/>
      <c r="H3" s="68"/>
      <c r="I3" s="68"/>
      <c r="J3" s="68"/>
      <c r="K3" s="68"/>
      <c r="L3" s="68"/>
      <c r="M3" s="68"/>
      <c r="N3" s="68"/>
    </row>
    <row r="5" spans="2:23" ht="7.5" customHeight="1" x14ac:dyDescent="0.3">
      <c r="B5" s="31"/>
      <c r="C5" s="31"/>
      <c r="D5" s="31"/>
      <c r="E5" s="31"/>
      <c r="F5" s="43"/>
      <c r="G5" s="31"/>
      <c r="H5" s="31"/>
      <c r="I5" s="31"/>
      <c r="J5" s="31"/>
      <c r="K5" s="31"/>
      <c r="L5" s="31"/>
      <c r="M5" s="31"/>
      <c r="N5" s="31"/>
    </row>
    <row r="6" spans="2:23" ht="9.75" customHeight="1" x14ac:dyDescent="0.3"/>
    <row r="7" spans="2:23" x14ac:dyDescent="0.3">
      <c r="B7" s="32" t="s">
        <v>58</v>
      </c>
      <c r="C7" s="70" t="s">
        <v>113</v>
      </c>
      <c r="D7" s="70"/>
      <c r="E7" s="70"/>
      <c r="F7" s="70"/>
      <c r="G7" s="70"/>
      <c r="H7" s="32" t="s">
        <v>59</v>
      </c>
      <c r="I7" s="70" t="s">
        <v>60</v>
      </c>
      <c r="J7" s="70"/>
      <c r="K7" s="70"/>
    </row>
    <row r="8" spans="2:23" x14ac:dyDescent="0.3">
      <c r="B8" s="32" t="s">
        <v>61</v>
      </c>
      <c r="C8" s="70"/>
      <c r="D8" s="70"/>
      <c r="E8" s="70"/>
      <c r="F8" s="70"/>
      <c r="G8" s="70"/>
      <c r="H8" s="32" t="s">
        <v>62</v>
      </c>
      <c r="I8" s="70"/>
      <c r="J8" s="70"/>
      <c r="K8" s="70"/>
    </row>
    <row r="9" spans="2:23" x14ac:dyDescent="0.3">
      <c r="B9" s="32" t="s">
        <v>63</v>
      </c>
      <c r="C9" s="71"/>
      <c r="D9" s="71"/>
      <c r="E9" s="71"/>
      <c r="F9" s="71"/>
      <c r="G9" s="71"/>
      <c r="H9" s="32" t="s">
        <v>64</v>
      </c>
      <c r="I9" s="70"/>
      <c r="J9" s="70"/>
      <c r="K9" s="70"/>
    </row>
    <row r="10" spans="2:23" ht="9.75" customHeight="1" x14ac:dyDescent="0.3"/>
    <row r="11" spans="2:23" x14ac:dyDescent="0.3">
      <c r="B11" s="63" t="s">
        <v>65</v>
      </c>
      <c r="C11" s="64"/>
      <c r="D11" s="64"/>
      <c r="E11" s="64"/>
      <c r="F11" s="64"/>
      <c r="G11" s="64"/>
      <c r="H11" s="64"/>
      <c r="I11" s="64"/>
      <c r="J11" s="65"/>
      <c r="K11" s="63" t="s">
        <v>66</v>
      </c>
      <c r="L11" s="64"/>
      <c r="M11" s="64"/>
      <c r="N11" s="64"/>
    </row>
    <row r="12" spans="2:23" ht="28.8" x14ac:dyDescent="0.3">
      <c r="B12" s="36" t="s">
        <v>67</v>
      </c>
      <c r="C12" s="36" t="s">
        <v>68</v>
      </c>
      <c r="D12" s="36" t="s">
        <v>69</v>
      </c>
      <c r="E12" s="59" t="s">
        <v>121</v>
      </c>
      <c r="F12" s="36" t="s">
        <v>70</v>
      </c>
      <c r="G12" s="36" t="s">
        <v>71</v>
      </c>
      <c r="H12" s="36" t="s">
        <v>72</v>
      </c>
      <c r="I12" s="36" t="s">
        <v>73</v>
      </c>
      <c r="J12" s="36" t="s">
        <v>74</v>
      </c>
      <c r="K12" s="36" t="s">
        <v>56</v>
      </c>
      <c r="L12" s="36" t="s">
        <v>75</v>
      </c>
      <c r="M12" s="36" t="s">
        <v>76</v>
      </c>
      <c r="N12" s="36" t="s">
        <v>77</v>
      </c>
    </row>
    <row r="13" spans="2:23" s="42" customFormat="1" ht="57.6" x14ac:dyDescent="0.3">
      <c r="B13" s="47" t="s">
        <v>0</v>
      </c>
      <c r="C13" s="47" t="s">
        <v>18</v>
      </c>
      <c r="D13" s="48">
        <v>1</v>
      </c>
      <c r="E13" s="48" t="s">
        <v>122</v>
      </c>
      <c r="F13" s="49">
        <v>44060</v>
      </c>
      <c r="G13" s="48" t="s">
        <v>78</v>
      </c>
      <c r="H13" s="48" t="s">
        <v>79</v>
      </c>
      <c r="I13" s="48" t="s">
        <v>80</v>
      </c>
      <c r="J13" s="48" t="str">
        <f t="shared" ref="J13:J16" si="0">"Debido a "&amp;G13&amp;" existe el riesgo de "&amp;H13&amp;" lo que genera como consecuencia "&amp;I13</f>
        <v>Debido a deficiencia en la identificación  de las necesidades existe el riesgo de retrasos en  los tiempos de definición, desarrollo e implementación  lo que genera como consecuencia incumplimiento de fechas propuestas para puesta en producción de la aplicación</v>
      </c>
      <c r="K13" s="50">
        <v>3</v>
      </c>
      <c r="L13" s="50">
        <v>5</v>
      </c>
      <c r="M13" s="41">
        <f t="shared" ref="M13:M26" si="1">+K13*L13</f>
        <v>15</v>
      </c>
      <c r="N13" s="56" t="str">
        <f>+IF(AND(M13&gt;0,M13&lt;4),"Monitorear",IF(AND(M13&gt;3,M13&lt;10),"Controlar",IF(AND(M13&gt;9,M13&lt;26),"Mitigar"," ")))</f>
        <v>Mitigar</v>
      </c>
      <c r="O13" s="58"/>
      <c r="P13" s="58"/>
      <c r="Q13" s="58"/>
      <c r="R13" s="58"/>
      <c r="S13" s="58"/>
      <c r="T13" s="58"/>
      <c r="U13" s="58"/>
      <c r="V13" s="58"/>
      <c r="W13" s="58"/>
    </row>
    <row r="14" spans="2:23" s="38" customFormat="1" ht="115.5" customHeight="1" x14ac:dyDescent="0.3">
      <c r="B14" s="47" t="s">
        <v>0</v>
      </c>
      <c r="C14" s="47" t="s">
        <v>4</v>
      </c>
      <c r="D14" s="48">
        <v>2</v>
      </c>
      <c r="E14" s="48" t="s">
        <v>122</v>
      </c>
      <c r="F14" s="49">
        <v>44060</v>
      </c>
      <c r="G14" s="48" t="s">
        <v>81</v>
      </c>
      <c r="H14" s="48" t="s">
        <v>82</v>
      </c>
      <c r="I14" s="48" t="s">
        <v>83</v>
      </c>
      <c r="J14" s="48" t="str">
        <f t="shared" si="0"/>
        <v>Debido a planeación deficiente existe el riesgo de mala definición del cronograma  (subestimación de actividades) lo que genera como consecuencia retraso en la ejecución</v>
      </c>
      <c r="K14" s="50">
        <v>3</v>
      </c>
      <c r="L14" s="50">
        <v>3</v>
      </c>
      <c r="M14" s="37">
        <f t="shared" si="1"/>
        <v>9</v>
      </c>
      <c r="N14" s="56" t="s">
        <v>84</v>
      </c>
      <c r="O14" s="58"/>
      <c r="P14" s="58"/>
      <c r="Q14" s="58"/>
      <c r="R14" s="58"/>
      <c r="S14" s="58"/>
      <c r="T14" s="58"/>
      <c r="U14" s="58"/>
      <c r="V14" s="58"/>
      <c r="W14" s="58"/>
    </row>
    <row r="15" spans="2:23" s="40" customFormat="1" ht="57.6" x14ac:dyDescent="0.3">
      <c r="B15" s="47" t="s">
        <v>0</v>
      </c>
      <c r="C15" s="47" t="s">
        <v>4</v>
      </c>
      <c r="D15" s="48">
        <v>3</v>
      </c>
      <c r="E15" s="48" t="s">
        <v>122</v>
      </c>
      <c r="F15" s="51">
        <v>44060</v>
      </c>
      <c r="G15" s="52" t="s">
        <v>85</v>
      </c>
      <c r="H15" s="52" t="s">
        <v>86</v>
      </c>
      <c r="I15" s="52" t="s">
        <v>87</v>
      </c>
      <c r="J15" s="48" t="str">
        <f t="shared" si="0"/>
        <v xml:space="preserve">Debido a planeación de costos no se ajusta a la realidad del proyecto existe el riesgo de el presupuesto estimado no cubre la necesidad para todo el proyecto lo que genera como consecuencia sobrecostos en la ejecución del proyecto </v>
      </c>
      <c r="K15" s="50">
        <v>3</v>
      </c>
      <c r="L15" s="50">
        <v>1</v>
      </c>
      <c r="M15" s="39">
        <f t="shared" si="1"/>
        <v>3</v>
      </c>
      <c r="N15" s="56" t="s">
        <v>88</v>
      </c>
      <c r="O15" s="58"/>
      <c r="P15" s="58"/>
      <c r="Q15" s="58"/>
      <c r="R15" s="58"/>
      <c r="S15" s="58"/>
      <c r="T15" s="58"/>
      <c r="U15" s="58"/>
      <c r="V15" s="58"/>
      <c r="W15" s="58"/>
    </row>
    <row r="16" spans="2:23" s="38" customFormat="1" ht="57.6" x14ac:dyDescent="0.3">
      <c r="B16" s="47" t="s">
        <v>9</v>
      </c>
      <c r="C16" s="47" t="s">
        <v>24</v>
      </c>
      <c r="D16" s="48">
        <v>4</v>
      </c>
      <c r="E16" s="48" t="s">
        <v>122</v>
      </c>
      <c r="F16" s="51">
        <v>44060</v>
      </c>
      <c r="G16" s="52" t="s">
        <v>89</v>
      </c>
      <c r="H16" s="52" t="s">
        <v>90</v>
      </c>
      <c r="I16" s="52" t="s">
        <v>91</v>
      </c>
      <c r="J16" s="48" t="str">
        <f t="shared" si="0"/>
        <v>Debido a condición externa politica social o de salubridad existe el riesgo de ajustes a la planeación o interrumpciones en la ejecución lo que genera como consecuencia recorte en el alcance del producto o demoras en la ejecución</v>
      </c>
      <c r="K16" s="50">
        <v>3</v>
      </c>
      <c r="L16" s="50">
        <v>5</v>
      </c>
      <c r="M16" s="37">
        <f t="shared" si="1"/>
        <v>15</v>
      </c>
      <c r="N16" s="56" t="s">
        <v>92</v>
      </c>
      <c r="O16" s="58"/>
      <c r="P16" s="58"/>
      <c r="Q16" s="58"/>
      <c r="R16" s="58"/>
      <c r="S16" s="58"/>
      <c r="T16" s="58"/>
      <c r="U16" s="58"/>
      <c r="V16" s="58"/>
      <c r="W16" s="58"/>
    </row>
    <row r="17" spans="2:14" ht="57.6" x14ac:dyDescent="0.3">
      <c r="B17" s="47" t="s">
        <v>0</v>
      </c>
      <c r="C17" s="47" t="s">
        <v>12</v>
      </c>
      <c r="D17" s="48">
        <v>5</v>
      </c>
      <c r="E17" s="48" t="s">
        <v>122</v>
      </c>
      <c r="F17" s="49">
        <v>44060</v>
      </c>
      <c r="G17" s="48" t="s">
        <v>93</v>
      </c>
      <c r="H17" s="48" t="s">
        <v>94</v>
      </c>
      <c r="I17" s="48" t="s">
        <v>95</v>
      </c>
      <c r="J17" s="48" t="str">
        <f t="shared" ref="J17:J21" si="2">"Debido a "&amp;G17&amp;" Existe el riesgo de "&amp;H17&amp;" lo que genera como consecuencia "&amp;I17</f>
        <v>Debido a falta de comunicación entre el equipo del proyecto Existe el riesgo de generar definiciones erróneas o incompletas que impliquen reprocesos  lo que genera como consecuencia un retraso en la puesta en producción de la aplicación</v>
      </c>
      <c r="K17" s="50">
        <v>3</v>
      </c>
      <c r="L17" s="50">
        <v>3</v>
      </c>
      <c r="M17" s="33">
        <f t="shared" si="1"/>
        <v>9</v>
      </c>
      <c r="N17" s="56" t="str">
        <f t="shared" ref="N17:N26" si="3">+IF(AND(M17&gt;0,M17&lt;4),"Monitorear",IF(AND(M17&gt;3,M17&lt;10),"Controlar",IF(AND(M17&gt;9,M17&lt;26),"Mitigar"," ")))</f>
        <v>Controlar</v>
      </c>
    </row>
    <row r="18" spans="2:14" ht="57.6" x14ac:dyDescent="0.3">
      <c r="B18" s="47" t="s">
        <v>0</v>
      </c>
      <c r="C18" s="47" t="s">
        <v>16</v>
      </c>
      <c r="D18" s="48">
        <v>6</v>
      </c>
      <c r="E18" s="48" t="s">
        <v>122</v>
      </c>
      <c r="F18" s="49">
        <v>44060</v>
      </c>
      <c r="G18" s="48" t="s">
        <v>96</v>
      </c>
      <c r="H18" s="48" t="s">
        <v>97</v>
      </c>
      <c r="I18" s="48" t="s">
        <v>98</v>
      </c>
      <c r="J18" s="48" t="str">
        <f t="shared" si="2"/>
        <v>Debido a no contar con procesos de aprobación claramente definidos para la entrega y aceptación de entregables del proyecto Existe el riesgo de dilatar los tiempos establecidos de aprobación lo que genera como consecuencia un retraso en la puesta en producción del sistema</v>
      </c>
      <c r="K18" s="50">
        <v>3</v>
      </c>
      <c r="L18" s="50">
        <v>3</v>
      </c>
      <c r="M18" s="33">
        <f t="shared" si="1"/>
        <v>9</v>
      </c>
      <c r="N18" s="56" t="str">
        <f t="shared" si="3"/>
        <v>Controlar</v>
      </c>
    </row>
    <row r="19" spans="2:14" ht="72" x14ac:dyDescent="0.3">
      <c r="B19" s="47" t="s">
        <v>3</v>
      </c>
      <c r="C19" s="47" t="s">
        <v>13</v>
      </c>
      <c r="D19" s="48">
        <v>7</v>
      </c>
      <c r="E19" s="48" t="s">
        <v>122</v>
      </c>
      <c r="F19" s="49">
        <v>43955</v>
      </c>
      <c r="G19" s="48" t="s">
        <v>115</v>
      </c>
      <c r="H19" s="48" t="s">
        <v>99</v>
      </c>
      <c r="I19" s="48" t="s">
        <v>98</v>
      </c>
      <c r="J19" s="48" t="str">
        <f t="shared" si="2"/>
        <v>Debido a Ausencias no programadas del equipo del proyecto por incapacidades, vacaciones o renuncia  Existe el riesgo de demoras o bloqueos en procesos de definición, ejecución, validación y/o aprobación lo que genera como consecuencia un retraso en la puesta en producción del sistema</v>
      </c>
      <c r="K19" s="50">
        <v>3</v>
      </c>
      <c r="L19" s="50">
        <v>1</v>
      </c>
      <c r="M19" s="33">
        <f t="shared" si="1"/>
        <v>3</v>
      </c>
      <c r="N19" s="56" t="str">
        <f t="shared" si="3"/>
        <v>Monitorear</v>
      </c>
    </row>
    <row r="20" spans="2:14" ht="57.6" x14ac:dyDescent="0.3">
      <c r="B20" s="47" t="s">
        <v>6</v>
      </c>
      <c r="C20" s="47" t="s">
        <v>19</v>
      </c>
      <c r="D20" s="48">
        <v>8</v>
      </c>
      <c r="E20" s="48" t="s">
        <v>122</v>
      </c>
      <c r="F20" s="49">
        <v>43955</v>
      </c>
      <c r="G20" s="48" t="s">
        <v>114</v>
      </c>
      <c r="H20" s="48" t="s">
        <v>100</v>
      </c>
      <c r="I20" s="48" t="s">
        <v>101</v>
      </c>
      <c r="J20" s="48" t="str">
        <f t="shared" si="2"/>
        <v>Debido a Deficiencia en el proceso de pruebas funcionales  sobre el software Existe el riesgo de no identificar posibles incidentes o no validar en su totalidad la aplicación lo que genera como consecuencia incidentes en ambiente de producción</v>
      </c>
      <c r="K20" s="50">
        <v>3</v>
      </c>
      <c r="L20" s="50">
        <v>3</v>
      </c>
      <c r="M20" s="33">
        <f t="shared" si="1"/>
        <v>9</v>
      </c>
      <c r="N20" s="56" t="str">
        <f t="shared" si="3"/>
        <v>Controlar</v>
      </c>
    </row>
    <row r="21" spans="2:14" ht="57.6" x14ac:dyDescent="0.3">
      <c r="B21" s="47" t="s">
        <v>6</v>
      </c>
      <c r="C21" s="47" t="s">
        <v>19</v>
      </c>
      <c r="D21" s="48">
        <v>9</v>
      </c>
      <c r="E21" s="48" t="s">
        <v>122</v>
      </c>
      <c r="F21" s="49">
        <v>43955</v>
      </c>
      <c r="G21" s="48" t="s">
        <v>116</v>
      </c>
      <c r="H21" s="48" t="s">
        <v>102</v>
      </c>
      <c r="I21" s="48" t="s">
        <v>101</v>
      </c>
      <c r="J21" s="48" t="str">
        <f t="shared" si="2"/>
        <v>Debido a Mala definición o no ejecución de pruebas no funcionales Existe el riesgo de no identificar posibles incidentes o no validar en su totalidad el desempeño y la disponiblidad de la aplicación  lo que genera como consecuencia incidentes en ambiente de producción</v>
      </c>
      <c r="K21" s="50">
        <v>3</v>
      </c>
      <c r="L21" s="50">
        <v>5</v>
      </c>
      <c r="M21" s="33">
        <f t="shared" si="1"/>
        <v>15</v>
      </c>
      <c r="N21" s="56" t="str">
        <f t="shared" si="3"/>
        <v>Mitigar</v>
      </c>
    </row>
    <row r="22" spans="2:14" ht="57.6" x14ac:dyDescent="0.3">
      <c r="B22" s="53" t="s">
        <v>6</v>
      </c>
      <c r="C22" s="53" t="s">
        <v>11</v>
      </c>
      <c r="D22" s="48">
        <v>10</v>
      </c>
      <c r="E22" s="48" t="s">
        <v>122</v>
      </c>
      <c r="F22" s="61">
        <v>43926</v>
      </c>
      <c r="G22" s="54" t="s">
        <v>117</v>
      </c>
      <c r="H22" s="54" t="s">
        <v>103</v>
      </c>
      <c r="I22" s="54" t="s">
        <v>104</v>
      </c>
      <c r="J22" s="54" t="s">
        <v>105</v>
      </c>
      <c r="K22" s="55">
        <v>5</v>
      </c>
      <c r="L22" s="55">
        <v>1</v>
      </c>
      <c r="M22" s="46">
        <f t="shared" si="1"/>
        <v>5</v>
      </c>
      <c r="N22" s="57" t="str">
        <f t="shared" si="3"/>
        <v>Controlar</v>
      </c>
    </row>
    <row r="23" spans="2:14" ht="86.4" x14ac:dyDescent="0.3">
      <c r="B23" s="53" t="s">
        <v>6</v>
      </c>
      <c r="C23" s="53" t="s">
        <v>11</v>
      </c>
      <c r="D23" s="48">
        <v>11</v>
      </c>
      <c r="E23" s="48" t="s">
        <v>122</v>
      </c>
      <c r="F23" s="61">
        <v>43926</v>
      </c>
      <c r="G23" s="54" t="s">
        <v>118</v>
      </c>
      <c r="H23" s="54" t="s">
        <v>106</v>
      </c>
      <c r="I23" s="54" t="s">
        <v>107</v>
      </c>
      <c r="J23" s="54" t="s">
        <v>108</v>
      </c>
      <c r="K23" s="55">
        <v>3</v>
      </c>
      <c r="L23" s="55">
        <v>3</v>
      </c>
      <c r="M23" s="46">
        <f t="shared" si="1"/>
        <v>9</v>
      </c>
      <c r="N23" s="57" t="str">
        <f t="shared" si="3"/>
        <v>Controlar</v>
      </c>
    </row>
    <row r="24" spans="2:14" ht="72" x14ac:dyDescent="0.3">
      <c r="B24" s="53" t="s">
        <v>6</v>
      </c>
      <c r="C24" s="53" t="s">
        <v>10</v>
      </c>
      <c r="D24" s="48"/>
      <c r="E24" s="48" t="s">
        <v>123</v>
      </c>
      <c r="F24" s="61">
        <v>44060</v>
      </c>
      <c r="G24" s="54" t="s">
        <v>120</v>
      </c>
      <c r="H24" s="54" t="s">
        <v>124</v>
      </c>
      <c r="I24" s="54" t="s">
        <v>131</v>
      </c>
      <c r="J24" s="54" t="s">
        <v>125</v>
      </c>
      <c r="K24" s="55">
        <v>5</v>
      </c>
      <c r="L24" s="55">
        <v>3</v>
      </c>
      <c r="M24" s="46">
        <v>15</v>
      </c>
      <c r="N24" s="57" t="s">
        <v>126</v>
      </c>
    </row>
    <row r="25" spans="2:14" ht="57.6" x14ac:dyDescent="0.3">
      <c r="B25" s="53" t="s">
        <v>0</v>
      </c>
      <c r="C25" s="53" t="s">
        <v>1</v>
      </c>
      <c r="D25" s="48"/>
      <c r="E25" s="48" t="s">
        <v>123</v>
      </c>
      <c r="F25" s="61">
        <v>44060</v>
      </c>
      <c r="G25" s="54" t="s">
        <v>127</v>
      </c>
      <c r="H25" s="54" t="s">
        <v>128</v>
      </c>
      <c r="I25" s="54" t="s">
        <v>129</v>
      </c>
      <c r="J25" s="54" t="s">
        <v>130</v>
      </c>
      <c r="K25" s="55"/>
      <c r="L25" s="55"/>
      <c r="M25" s="46"/>
      <c r="N25" s="57"/>
    </row>
    <row r="26" spans="2:14" ht="57.6" x14ac:dyDescent="0.3">
      <c r="B26" s="53" t="s">
        <v>6</v>
      </c>
      <c r="C26" s="53" t="s">
        <v>7</v>
      </c>
      <c r="D26" s="48">
        <v>12</v>
      </c>
      <c r="E26" s="48"/>
      <c r="F26" s="61">
        <v>43926</v>
      </c>
      <c r="G26" s="54" t="s">
        <v>119</v>
      </c>
      <c r="H26" s="54" t="s">
        <v>109</v>
      </c>
      <c r="I26" s="54" t="s">
        <v>110</v>
      </c>
      <c r="J26" s="54" t="s">
        <v>111</v>
      </c>
      <c r="K26" s="55">
        <v>5</v>
      </c>
      <c r="L26" s="55">
        <v>3</v>
      </c>
      <c r="M26" s="46">
        <f t="shared" si="1"/>
        <v>15</v>
      </c>
      <c r="N26" s="57" t="str">
        <f t="shared" si="3"/>
        <v>Mitigar</v>
      </c>
    </row>
    <row r="28" spans="2:14" x14ac:dyDescent="0.3">
      <c r="B28" s="69" t="s">
        <v>112</v>
      </c>
      <c r="C28" s="69"/>
      <c r="D28" s="69"/>
      <c r="E28" s="60"/>
      <c r="F28" s="45"/>
      <c r="G28" s="34"/>
      <c r="H28" s="34"/>
      <c r="I28" s="34"/>
      <c r="J28" s="34"/>
      <c r="K28" s="34"/>
      <c r="L28" s="35"/>
      <c r="M28" s="35"/>
      <c r="N28" s="35"/>
    </row>
  </sheetData>
  <mergeCells count="10">
    <mergeCell ref="B3:N3"/>
    <mergeCell ref="B11:J11"/>
    <mergeCell ref="K11:N11"/>
    <mergeCell ref="B28:D28"/>
    <mergeCell ref="C7:G7"/>
    <mergeCell ref="C8:G8"/>
    <mergeCell ref="C9:G9"/>
    <mergeCell ref="I7:K7"/>
    <mergeCell ref="I8:K8"/>
    <mergeCell ref="I9:K9"/>
  </mergeCells>
  <conditionalFormatting sqref="M13:M26">
    <cfRule type="cellIs" dxfId="4" priority="71" stopIfTrue="1" operator="between">
      <formula>5</formula>
      <formula>9</formula>
    </cfRule>
    <cfRule type="cellIs" dxfId="3" priority="72" stopIfTrue="1" operator="between">
      <formula>5</formula>
      <formula>9</formula>
    </cfRule>
    <cfRule type="cellIs" dxfId="2" priority="73" stopIfTrue="1" operator="between">
      <formula>1</formula>
      <formula>3</formula>
    </cfRule>
    <cfRule type="cellIs" dxfId="1" priority="74" stopIfTrue="1" operator="between">
      <formula>15</formula>
      <formula>25</formula>
    </cfRule>
    <cfRule type="cellIs" dxfId="0" priority="75" stopIfTrue="1" operator="between">
      <formula>15</formula>
      <formula>25</formula>
    </cfRule>
  </conditionalFormatting>
  <dataValidations count="3">
    <dataValidation type="list" allowBlank="1" showInputMessage="1" showErrorMessage="1" sqref="B13:B26" xr:uid="{00000000-0002-0000-0500-000000000000}">
      <formula1>Categoría</formula1>
    </dataValidation>
    <dataValidation type="list" allowBlank="1" showInputMessage="1" showErrorMessage="1" sqref="C13:C26" xr:uid="{00000000-0002-0000-0500-000001000000}">
      <formula1>Subcategoria</formula1>
    </dataValidation>
    <dataValidation type="list" allowBlank="1" showInputMessage="1" showErrorMessage="1" sqref="K13:L26" xr:uid="{00000000-0002-0000-0500-000002000000}">
      <formula1>impacto</formula1>
    </dataValidation>
  </dataValidations>
  <pageMargins left="0.25" right="0.25" top="0.75" bottom="0.75" header="0.3" footer="0.3"/>
  <pageSetup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A9DAC25508D6EF4B87705250B1500BA4" ma:contentTypeVersion="6" ma:contentTypeDescription="Crear nuevo documento." ma:contentTypeScope="" ma:versionID="cb9bb3980f2e87886a3fd9453f5e1be3">
  <xsd:schema xmlns:xsd="http://www.w3.org/2001/XMLSchema" xmlns:xs="http://www.w3.org/2001/XMLSchema" xmlns:p="http://schemas.microsoft.com/office/2006/metadata/properties" xmlns:ns2="63cab732-fdcb-4082-8a1f-60beee614386" targetNamespace="http://schemas.microsoft.com/office/2006/metadata/properties" ma:root="true" ma:fieldsID="f59fbc86eb87ef3e125ebc22fe515f22" ns2:_="">
    <xsd:import namespace="63cab732-fdcb-4082-8a1f-60beee61438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cab732-fdcb-4082-8a1f-60beee6143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2B25AD-5DFA-44BC-863C-341F84D682E4}">
  <ds:schemaRefs>
    <ds:schemaRef ds:uri="http://schemas.microsoft.com/sharepoint/v3/contenttype/forms"/>
  </ds:schemaRefs>
</ds:datastoreItem>
</file>

<file path=customXml/itemProps2.xml><?xml version="1.0" encoding="utf-8"?>
<ds:datastoreItem xmlns:ds="http://schemas.openxmlformats.org/officeDocument/2006/customXml" ds:itemID="{9F50041A-5E4C-48F9-87AA-64BFDCE7F89F}">
  <ds:schemaRefs>
    <ds:schemaRef ds:uri="http://schemas.microsoft.com/office/2006/metadata/properties"/>
  </ds:schemaRefs>
</ds:datastoreItem>
</file>

<file path=customXml/itemProps3.xml><?xml version="1.0" encoding="utf-8"?>
<ds:datastoreItem xmlns:ds="http://schemas.openxmlformats.org/officeDocument/2006/customXml" ds:itemID="{7621050F-E06E-47F8-BA9C-2D2F6DA612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cab732-fdcb-4082-8a1f-60beee6143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Parámetros</vt:lpstr>
      <vt:lpstr>Categorias</vt:lpstr>
      <vt:lpstr>Impacto</vt:lpstr>
      <vt:lpstr>Probabilidad</vt:lpstr>
      <vt:lpstr>Cuantificación</vt:lpstr>
      <vt:lpstr>Plan de Riesgos</vt:lpstr>
      <vt:lpstr>Categoría</vt:lpstr>
      <vt:lpstr>Estado</vt:lpstr>
      <vt:lpstr>impacto</vt:lpstr>
      <vt:lpstr>Subcategoria</vt:lpstr>
    </vt:vector>
  </TitlesOfParts>
  <Manager/>
  <Company>RED COLOMBIA S.A.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María Alejandra</dc:creator>
  <cp:keywords/>
  <dc:description/>
  <cp:lastModifiedBy>LUZ EDITH GONZALEZ</cp:lastModifiedBy>
  <cp:revision/>
  <cp:lastPrinted>2020-08-20T21:01:35Z</cp:lastPrinted>
  <dcterms:created xsi:type="dcterms:W3CDTF">2004-09-21T15:36:54Z</dcterms:created>
  <dcterms:modified xsi:type="dcterms:W3CDTF">2020-08-25T19:39:30Z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0x010100A9DAC25508D6EF4B87705250B1500BA4</vt:lpwstr>
  </property>
</Properties>
</file>