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Esteba Betin\Desktop\Pragma\__Personal\Universidad\Ingeniería de software\Burndowncharts\"/>
    </mc:Choice>
  </mc:AlternateContent>
  <xr:revisionPtr revIDLastSave="0" documentId="13_ncr:1_{617D6A3B-9F73-4A56-9A89-45E028A08659}" xr6:coauthVersionLast="45" xr6:coauthVersionMax="45" xr10:uidLastSave="{00000000-0000-0000-0000-000000000000}"/>
  <bookViews>
    <workbookView xWindow="-108" yWindow="-108" windowWidth="23256" windowHeight="12576" activeTab="1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<sst xmlns="http://schemas.openxmlformats.org/spreadsheetml/2006/main" count="43" uniqueCount="42">
  <si>
    <t>Burndown Chart</t>
  </si>
  <si>
    <t>User Stories</t>
  </si>
  <si>
    <t>Product Backlog Items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</si>
  <si>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</si>
  <si>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</si>
  <si>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</si>
  <si>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</si>
  <si>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</si>
  <si>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</si>
  <si>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</si>
  <si>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</si>
  <si>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</si>
  <si>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</si>
  <si>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</si>
  <si>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</si>
  <si>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</si>
  <si>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</si>
  <si>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</si>
  <si>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</si>
  <si>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</si>
  <si>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</si>
  <si>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</si>
  <si>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</si>
  <si>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</si>
  <si>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</si>
  <si>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</si>
  <si>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</si>
  <si>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</si>
  <si>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</si>
  <si>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</si>
  <si>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 xml:space="preserve">Crear Especialidades Médicas </t>
  </si>
  <si>
    <t xml:space="preserve">Editar Especialidades Médicas </t>
  </si>
  <si>
    <t>Actualizar datos básicos de usuario</t>
  </si>
  <si>
    <t>Consultar Usuario</t>
  </si>
  <si>
    <t xml:space="preserve">Eliminar lugares de Atención </t>
  </si>
  <si>
    <t>Consultar EPS</t>
  </si>
  <si>
    <t>Eliminar EPS</t>
  </si>
  <si>
    <t xml:space="preserve">Consultar Especialidades Médicas </t>
  </si>
  <si>
    <t>Eliminar Usuario</t>
  </si>
  <si>
    <t>Login</t>
  </si>
  <si>
    <t>Logout</t>
  </si>
  <si>
    <t xml:space="preserve">Eliminar Especialidades Médicas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</si>
</sst>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39</c:v>
                </c:pt>
                <c:pt idx="1">
                  <c:v>36</c:v>
                </c:pt>
                <c:pt idx="2">
                  <c:v>33</c:v>
                </c:pt>
                <c:pt idx="3">
                  <c:v>31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12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39</c:v>
                </c:pt>
                <c:pt idx="1">
                  <c:v>35.1</c:v>
                </c:pt>
                <c:pt idx="2">
                  <c:v>31.200000000000003</c:v>
                </c:pt>
                <c:pt idx="3">
                  <c:v>27.300000000000004</c:v>
                </c:pt>
                <c:pt idx="4">
                  <c:v>23.400000000000006</c:v>
                </c:pt>
                <c:pt idx="5">
                  <c:v>19.500000000000007</c:v>
                </c:pt>
                <c:pt idx="6">
                  <c:v>15.600000000000007</c:v>
                </c:pt>
                <c:pt idx="7">
                  <c:v>11.700000000000006</c:v>
                </c:pt>
                <c:pt idx="8">
                  <c:v>7.800000000000006</c:v>
                </c:pt>
                <c:pt idx="9">
                  <c:v>3.9000000000000061</c:v>
                </c:pt>
                <c:pt idx="10">
                  <c:v>6.2172489379008766E-15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39</c:v>
                </c:pt>
                <c:pt idx="1">
                  <c:v>36</c:v>
                </c:pt>
                <c:pt idx="2">
                  <c:v>33</c:v>
                </c:pt>
                <c:pt idx="3">
                  <c:v>31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12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39</c:v>
                </c:pt>
                <c:pt idx="1">
                  <c:v>35.1</c:v>
                </c:pt>
                <c:pt idx="2">
                  <c:v>31.200000000000003</c:v>
                </c:pt>
                <c:pt idx="3">
                  <c:v>27.300000000000004</c:v>
                </c:pt>
                <c:pt idx="4">
                  <c:v>23.400000000000006</c:v>
                </c:pt>
                <c:pt idx="5">
                  <c:v>19.500000000000007</c:v>
                </c:pt>
                <c:pt idx="6">
                  <c:v>15.600000000000007</c:v>
                </c:pt>
                <c:pt idx="7">
                  <c:v>11.700000000000006</c:v>
                </c:pt>
                <c:pt idx="8">
                  <c:v>7.800000000000006</c:v>
                </c:pt>
                <c:pt idx="9">
                  <c:v>3.9000000000000061</c:v>
                </c:pt>
                <c:pt idx="10">
                  <c:v>6.2172489379008766E-15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workbookViewId="0">
      <pane xSplit="2" ySplit="7" topLeftCell="C17" activePane="bottomRight" state="frozen"/>
      <selection pane="topRight" activeCell="C1" sqref="C1"/>
      <selection pane="bottomLeft" activeCell="A7" sqref="A7"/>
      <selection pane="bottomRight" activeCell="G4" sqref="G4"/>
    </sheetView>
  </sheetViews>
  <sheetFormatPr baseColWidth="10" defaultColWidth="8.88671875" defaultRowHeight="14.4" x14ac:dyDescent="0.3"/>
  <cols>
    <col min="1" max="1" width="70.6640625" customWidth="1"/>
    <col min="2" max="2" width="15.6640625" customWidth="1"/>
    <col min="3" max="22" width="5.6640625" customWidth="1"/>
    <col min="24" max="24" width="18.109375" customWidth="1"/>
  </cols>
  <sheetData>
    <row r="1" spans="1:24" ht="21" customHeight="1" thickBot="1" x14ac:dyDescent="0.4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37"/>
      <c r="B2" s="37"/>
      <c r="C2" s="40" t="s">
        <v>22</v>
      </c>
      <c r="D2" s="40"/>
      <c r="E2" s="40"/>
      <c r="F2" s="40"/>
      <c r="G2" s="33">
        <v>2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40" t="s">
        <v>23</v>
      </c>
      <c r="D3" s="40"/>
      <c r="E3" s="40"/>
      <c r="F3" s="40"/>
      <c r="G3" s="33">
        <f>B38</f>
        <v>39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40" t="s">
        <v>24</v>
      </c>
      <c r="D4" s="40"/>
      <c r="E4" s="40"/>
      <c r="F4" s="40"/>
      <c r="G4" s="33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39" t="s">
        <v>1</v>
      </c>
      <c r="B6" s="39"/>
      <c r="C6" s="38" t="s">
        <v>25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28</v>
      </c>
      <c r="X6" s="42"/>
    </row>
    <row r="7" spans="1:24" ht="45.75" customHeight="1" thickBot="1" x14ac:dyDescent="0.35">
      <c r="A7" s="1" t="s">
        <v>2</v>
      </c>
      <c r="B7" s="2" t="s">
        <v>29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26</v>
      </c>
      <c r="X7" s="9" t="s">
        <v>27</v>
      </c>
    </row>
    <row r="8" spans="1:24" ht="30" customHeight="1" thickTop="1" x14ac:dyDescent="0.4">
      <c r="A8" s="3" t="s">
        <v>30</v>
      </c>
      <c r="B8" s="18">
        <v>5</v>
      </c>
      <c r="C8" s="19">
        <v>3</v>
      </c>
      <c r="D8" s="20">
        <v>2</v>
      </c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>
        <f>IFERROR(1-(W8/B8),"")</f>
        <v>1</v>
      </c>
    </row>
    <row r="9" spans="1:24" ht="30" customHeight="1" x14ac:dyDescent="0.4">
      <c r="A9" s="4" t="s">
        <v>31</v>
      </c>
      <c r="B9" s="21">
        <v>5</v>
      </c>
      <c r="C9" s="22"/>
      <c r="D9" s="23"/>
      <c r="E9" s="22">
        <v>2</v>
      </c>
      <c r="F9" s="23">
        <v>3</v>
      </c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0</v>
      </c>
      <c r="X9" s="17">
        <f>IFERROR(1-(W9/B9),"")</f>
        <v>1</v>
      </c>
    </row>
    <row r="10" spans="1:24" ht="30" customHeight="1" x14ac:dyDescent="0.4">
      <c r="A10" s="4" t="s">
        <v>32</v>
      </c>
      <c r="B10" s="21">
        <v>3</v>
      </c>
      <c r="C10" s="22"/>
      <c r="D10" s="23">
        <v>1</v>
      </c>
      <c r="E10" s="22"/>
      <c r="F10" s="23">
        <v>2</v>
      </c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>
        <f t="shared" ref="X10:X38" si="1">IFERROR(1-(W10/B10),"")</f>
        <v>1</v>
      </c>
    </row>
    <row r="11" spans="1:24" ht="30" customHeight="1" x14ac:dyDescent="0.4">
      <c r="A11" s="4" t="s">
        <v>33</v>
      </c>
      <c r="B11" s="21">
        <v>3</v>
      </c>
      <c r="C11" s="22"/>
      <c r="D11" s="23"/>
      <c r="E11" s="22"/>
      <c r="F11" s="23">
        <v>1</v>
      </c>
      <c r="G11" s="22">
        <v>2</v>
      </c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>
        <f t="shared" si="1"/>
        <v>1</v>
      </c>
    </row>
    <row r="12" spans="1:24" ht="30" customHeight="1" x14ac:dyDescent="0.4">
      <c r="A12" s="4" t="s">
        <v>34</v>
      </c>
      <c r="B12" s="21">
        <v>3</v>
      </c>
      <c r="C12" s="22"/>
      <c r="D12" s="23"/>
      <c r="E12" s="22"/>
      <c r="F12" s="23"/>
      <c r="G12" s="22">
        <v>1</v>
      </c>
      <c r="H12" s="23">
        <v>2</v>
      </c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0</v>
      </c>
      <c r="X12" s="17">
        <f t="shared" si="1"/>
        <v>1</v>
      </c>
    </row>
    <row r="13" spans="1:24" ht="30" customHeight="1" x14ac:dyDescent="0.4">
      <c r="A13" s="4" t="s">
        <v>35</v>
      </c>
      <c r="B13" s="21">
        <v>3</v>
      </c>
      <c r="C13" s="22"/>
      <c r="D13" s="23"/>
      <c r="E13" s="22"/>
      <c r="F13" s="23"/>
      <c r="G13" s="22">
        <v>3</v>
      </c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>
        <f t="shared" si="1"/>
        <v>1</v>
      </c>
    </row>
    <row r="14" spans="1:24" ht="30" customHeight="1" x14ac:dyDescent="0.4">
      <c r="A14" s="4" t="s">
        <v>36</v>
      </c>
      <c r="B14" s="21">
        <v>3</v>
      </c>
      <c r="C14" s="22"/>
      <c r="D14" s="23"/>
      <c r="E14" s="22"/>
      <c r="F14" s="23"/>
      <c r="G14" s="22"/>
      <c r="H14" s="23">
        <v>3</v>
      </c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>
        <f t="shared" si="1"/>
        <v>1</v>
      </c>
    </row>
    <row r="15" spans="1:24" ht="30" customHeight="1" x14ac:dyDescent="0.4">
      <c r="A15" s="4" t="s">
        <v>37</v>
      </c>
      <c r="B15" s="21">
        <v>3</v>
      </c>
      <c r="C15" s="22"/>
      <c r="D15" s="23"/>
      <c r="E15" s="22"/>
      <c r="F15" s="23"/>
      <c r="G15" s="22"/>
      <c r="H15" s="23"/>
      <c r="I15" s="22">
        <v>2</v>
      </c>
      <c r="J15" s="23">
        <v>1</v>
      </c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>
        <f t="shared" si="1"/>
        <v>1</v>
      </c>
    </row>
    <row r="16" spans="1:24" ht="30" customHeight="1" x14ac:dyDescent="0.4">
      <c r="A16" s="4" t="s">
        <v>37</v>
      </c>
      <c r="B16" s="21">
        <v>3</v>
      </c>
      <c r="C16" s="22"/>
      <c r="D16" s="23"/>
      <c r="E16" s="22"/>
      <c r="F16" s="23"/>
      <c r="G16" s="22"/>
      <c r="H16" s="23"/>
      <c r="I16" s="22"/>
      <c r="J16" s="23"/>
      <c r="K16" s="22">
        <v>3</v>
      </c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>
        <f t="shared" si="1"/>
        <v>1</v>
      </c>
    </row>
    <row r="17" spans="1:24" ht="30" customHeight="1" x14ac:dyDescent="0.4">
      <c r="A17" s="4" t="s">
        <v>38</v>
      </c>
      <c r="B17" s="21">
        <v>2</v>
      </c>
      <c r="C17" s="22"/>
      <c r="D17" s="23"/>
      <c r="E17" s="22"/>
      <c r="F17" s="23"/>
      <c r="G17" s="22"/>
      <c r="H17" s="23"/>
      <c r="I17" s="22"/>
      <c r="J17" s="23">
        <v>2</v>
      </c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>
        <f t="shared" si="1"/>
        <v>1</v>
      </c>
    </row>
    <row r="18" spans="1:24" ht="30" customHeight="1" x14ac:dyDescent="0.4">
      <c r="A18" s="4" t="s">
        <v>39</v>
      </c>
      <c r="B18" s="21">
        <v>2</v>
      </c>
      <c r="C18" s="22"/>
      <c r="D18" s="23"/>
      <c r="E18" s="22"/>
      <c r="F18" s="23"/>
      <c r="G18" s="22"/>
      <c r="H18" s="23"/>
      <c r="I18" s="22"/>
      <c r="J18" s="23">
        <v>2</v>
      </c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>
        <f t="shared" si="1"/>
        <v>1</v>
      </c>
    </row>
    <row r="19" spans="1:24" ht="30" customHeight="1" x14ac:dyDescent="0.4">
      <c r="A19" s="4" t="s">
        <v>40</v>
      </c>
      <c r="B19" s="21">
        <v>2</v>
      </c>
      <c r="C19" s="22"/>
      <c r="D19" s="23"/>
      <c r="E19" s="22"/>
      <c r="F19" s="23"/>
      <c r="G19" s="22"/>
      <c r="H19" s="23"/>
      <c r="I19" s="22"/>
      <c r="J19" s="23"/>
      <c r="K19" s="22">
        <v>2</v>
      </c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>
        <f t="shared" si="1"/>
        <v>1</v>
      </c>
    </row>
    <row r="20" spans="1:24" ht="30" customHeight="1" x14ac:dyDescent="0.4">
      <c r="A20" s="4" t="s">
        <v>41</v>
      </c>
      <c r="B20" s="21">
        <v>2</v>
      </c>
      <c r="C20" s="22"/>
      <c r="D20" s="23"/>
      <c r="E20" s="22"/>
      <c r="F20" s="23"/>
      <c r="G20" s="22"/>
      <c r="H20" s="23"/>
      <c r="I20" s="22"/>
      <c r="J20" s="23"/>
      <c r="K20" s="22"/>
      <c r="L20" s="23">
        <v>2</v>
      </c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>
        <f t="shared" si="1"/>
        <v>1</v>
      </c>
    </row>
    <row r="21" spans="1:24" ht="30" customHeight="1" x14ac:dyDescent="0.4">
      <c r="A21" s="4" t="s">
        <v>3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4">
      <c r="A22" s="4" t="s">
        <v>4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4">
      <c r="A23" s="4" t="s">
        <v>5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4">
      <c r="A24" s="4" t="s">
        <v>6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4">
      <c r="A25" s="4" t="s">
        <v>7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4">
      <c r="A26" s="4" t="s">
        <v>8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4">
      <c r="A27" s="4" t="s">
        <v>9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4">
      <c r="A28" s="4" t="s">
        <v>10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4">
      <c r="A29" s="4" t="s">
        <v>11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4">
      <c r="A30" s="4" t="s">
        <v>12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4">
      <c r="A31" s="4" t="s">
        <v>13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4">
      <c r="A32" s="4" t="s">
        <v>14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4">
      <c r="A33" s="4" t="s">
        <v>15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4">
      <c r="A34" s="4" t="s">
        <v>16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4">
      <c r="A35" s="4" t="s">
        <v>17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4">
      <c r="A36" s="4" t="s">
        <v>18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45">
      <c r="A37" s="5" t="s">
        <v>19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20</v>
      </c>
      <c r="B38" s="10">
        <f>SUM(B8:B37)</f>
        <v>39</v>
      </c>
      <c r="C38" s="11">
        <f>IFERROR(IF(B38-SUM(C8:C37)=B38,NA(),B38-SUM(C8:C37)),NA())</f>
        <v>36</v>
      </c>
      <c r="D38" s="11">
        <f t="shared" ref="D38:V38" si="2">IFERROR(IF(C38-SUM(D8:D37)=C38,NA(),C38-SUM(D8:D37)),NA())</f>
        <v>33</v>
      </c>
      <c r="E38" s="11">
        <f t="shared" si="2"/>
        <v>31</v>
      </c>
      <c r="F38" s="11">
        <f t="shared" si="2"/>
        <v>25</v>
      </c>
      <c r="G38" s="11">
        <f t="shared" si="2"/>
        <v>19</v>
      </c>
      <c r="H38" s="11">
        <f t="shared" si="2"/>
        <v>14</v>
      </c>
      <c r="I38" s="11">
        <f t="shared" si="2"/>
        <v>12</v>
      </c>
      <c r="J38" s="11">
        <f t="shared" si="2"/>
        <v>7</v>
      </c>
      <c r="K38" s="11">
        <f t="shared" si="2"/>
        <v>2</v>
      </c>
      <c r="L38" s="11">
        <f t="shared" si="2"/>
        <v>0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0</v>
      </c>
      <c r="X38" s="30">
        <f t="shared" si="1"/>
        <v>1</v>
      </c>
    </row>
    <row r="39" spans="1:24" ht="18" thickBot="1" x14ac:dyDescent="0.45">
      <c r="A39" s="8" t="s">
        <v>21</v>
      </c>
      <c r="B39" s="12">
        <f>SUM(B8:B37)</f>
        <v>39</v>
      </c>
      <c r="C39" s="13">
        <f>IFERROR((IF(B39-($B$38/$G$4) &lt; 0,"-", B39-($B$38/$G$4))),IFERROR(B39-($B$38/20),"-"))</f>
        <v>35.1</v>
      </c>
      <c r="D39" s="13">
        <f t="shared" ref="D39:V39" si="3">IFERROR((IF(C39-($B$38/$G$4) &lt; 0,"-", C39-($B$38/$G$4))),IFERROR(C39-($B$38/20),"-"))</f>
        <v>31.200000000000003</v>
      </c>
      <c r="E39" s="13">
        <f t="shared" si="3"/>
        <v>27.300000000000004</v>
      </c>
      <c r="F39" s="13">
        <f t="shared" si="3"/>
        <v>23.400000000000006</v>
      </c>
      <c r="G39" s="13">
        <f t="shared" si="3"/>
        <v>19.500000000000007</v>
      </c>
      <c r="H39" s="13">
        <f t="shared" si="3"/>
        <v>15.600000000000007</v>
      </c>
      <c r="I39" s="13">
        <f t="shared" si="3"/>
        <v>11.700000000000006</v>
      </c>
      <c r="J39" s="13">
        <f t="shared" si="3"/>
        <v>7.800000000000006</v>
      </c>
      <c r="K39" s="13">
        <f t="shared" si="3"/>
        <v>3.9000000000000061</v>
      </c>
      <c r="L39" s="13">
        <f t="shared" si="3"/>
        <v>6.2172489379008766E-15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abSelected="1" workbookViewId="0">
      <selection activeCell="T37" sqref="T37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77D36FDC3CD64D81F9BDDA92AFCA0F" ma:contentTypeVersion="8" ma:contentTypeDescription="Crear nuevo documento." ma:contentTypeScope="" ma:versionID="728177f4f2609c1c3fc095607c70e8e8">
  <xsd:schema xmlns:xsd="http://www.w3.org/2001/XMLSchema" xmlns:xs="http://www.w3.org/2001/XMLSchema" xmlns:p="http://schemas.microsoft.com/office/2006/metadata/properties" xmlns:ns2="20b6535c-481e-4423-8e23-5801d044afbb" targetNamespace="http://schemas.microsoft.com/office/2006/metadata/properties" ma:root="true" ma:fieldsID="fd28a95ce34664a24c01209e3a682c98" ns2:_="">
    <xsd:import namespace="20b6535c-481e-4423-8e23-5801d044af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6535c-481e-4423-8e23-5801d044af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8A92C1-2A2C-4D9A-BB2F-EC73C3D3E877}"/>
</file>

<file path=customXml/itemProps2.xml><?xml version="1.0" encoding="utf-8"?>
<ds:datastoreItem xmlns:ds="http://schemas.openxmlformats.org/officeDocument/2006/customXml" ds:itemID="{7C443A57-EEFD-43DA-9666-E43A86121266}"/>
</file>

<file path=customXml/itemProps3.xml><?xml version="1.0" encoding="utf-8"?>
<ds:datastoreItem xmlns:ds="http://schemas.openxmlformats.org/officeDocument/2006/customXml" ds:itemID="{FE2CA1E8-4817-4FA4-9C5A-E5EAC879CF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Jose Esteba Betin</cp:lastModifiedBy>
  <dcterms:created xsi:type="dcterms:W3CDTF">2019-01-22T01:21:48Z</dcterms:created>
  <dcterms:modified xsi:type="dcterms:W3CDTF">2020-10-01T18:55:13Z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0x010100CE77D36FDC3CD64D81F9BDDA92AFCA0F</vt:lpwstr>
  </property>
</Properties>
</file>