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C:\Users\ccruz\Google Drive\06_GITHUB\LideresSociales\docs\data\"/>
    </mc:Choice>
  </mc:AlternateContent>
  <xr:revisionPtr revIDLastSave="0" documentId="13_ncr:1_{FA137193-6EE1-4894-A521-1BCE1EC9C796}" xr6:coauthVersionLast="40" xr6:coauthVersionMax="40" xr10:uidLastSave="{00000000-0000-0000-0000-000000000000}"/>
  <bookViews>
    <workbookView xWindow="-120" yWindow="-120" windowWidth="29040" windowHeight="16440" xr2:uid="{00000000-000D-0000-FFFF-FFFF00000000}"/>
  </bookViews>
  <sheets>
    <sheet name="data_lideres" sheetId="1" r:id="rId1"/>
  </sheets>
  <definedNames>
    <definedName name="_xlnm._FilterDatabase" localSheetId="0" hidden="1">data_lideres!$A$1:$T$129</definedName>
  </definedNames>
  <calcPr calcId="181029"/>
  <webPublishing allowPng="1" targetScreenSize="1024x768" codePage="65001"/>
</workbook>
</file>

<file path=xl/calcChain.xml><?xml version="1.0" encoding="utf-8"?>
<calcChain xmlns="http://schemas.openxmlformats.org/spreadsheetml/2006/main">
  <c r="G132" i="1" l="1"/>
  <c r="K132" i="1"/>
  <c r="O132" i="1" s="1"/>
  <c r="L132" i="1"/>
  <c r="M132" i="1"/>
  <c r="N132" i="1"/>
  <c r="C132" i="1"/>
  <c r="S132" i="1" s="1"/>
  <c r="L128" i="1" l="1"/>
  <c r="M128" i="1"/>
  <c r="N128" i="1"/>
  <c r="L129" i="1"/>
  <c r="M129" i="1"/>
  <c r="N129" i="1"/>
  <c r="L130" i="1"/>
  <c r="M130" i="1"/>
  <c r="N130" i="1"/>
  <c r="L131" i="1"/>
  <c r="M131" i="1"/>
  <c r="N131" i="1"/>
  <c r="A131" i="1" l="1"/>
  <c r="K3" i="1"/>
  <c r="K4" i="1"/>
  <c r="O4" i="1" s="1"/>
  <c r="K5" i="1"/>
  <c r="O5" i="1" s="1"/>
  <c r="K6" i="1"/>
  <c r="K7" i="1"/>
  <c r="K8" i="1"/>
  <c r="K9" i="1"/>
  <c r="O9" i="1" s="1"/>
  <c r="K10" i="1"/>
  <c r="O10" i="1" s="1"/>
  <c r="K11" i="1"/>
  <c r="K12" i="1"/>
  <c r="O12" i="1" s="1"/>
  <c r="K13" i="1"/>
  <c r="O13" i="1" s="1"/>
  <c r="K14" i="1"/>
  <c r="K15" i="1"/>
  <c r="K16" i="1"/>
  <c r="O16" i="1" s="1"/>
  <c r="K17" i="1"/>
  <c r="O17" i="1" s="1"/>
  <c r="K18" i="1"/>
  <c r="O18" i="1" s="1"/>
  <c r="K19" i="1"/>
  <c r="K20" i="1"/>
  <c r="K21" i="1"/>
  <c r="O21" i="1" s="1"/>
  <c r="K22" i="1"/>
  <c r="K23" i="1"/>
  <c r="K24" i="1"/>
  <c r="K25" i="1"/>
  <c r="O25" i="1" s="1"/>
  <c r="K26" i="1"/>
  <c r="O26" i="1" s="1"/>
  <c r="K27" i="1"/>
  <c r="K28" i="1"/>
  <c r="O28" i="1" s="1"/>
  <c r="K29" i="1"/>
  <c r="O29" i="1" s="1"/>
  <c r="K30" i="1"/>
  <c r="K31" i="1"/>
  <c r="K32" i="1"/>
  <c r="O32" i="1" s="1"/>
  <c r="K33" i="1"/>
  <c r="O33" i="1" s="1"/>
  <c r="K34" i="1"/>
  <c r="O34" i="1" s="1"/>
  <c r="K35" i="1"/>
  <c r="K36" i="1"/>
  <c r="K37" i="1"/>
  <c r="O37" i="1" s="1"/>
  <c r="K38" i="1"/>
  <c r="K39" i="1"/>
  <c r="K40" i="1"/>
  <c r="K41" i="1"/>
  <c r="O41" i="1" s="1"/>
  <c r="K42" i="1"/>
  <c r="O42" i="1" s="1"/>
  <c r="K43" i="1"/>
  <c r="K44" i="1"/>
  <c r="O44" i="1" s="1"/>
  <c r="K45" i="1"/>
  <c r="O45" i="1" s="1"/>
  <c r="K46" i="1"/>
  <c r="K47" i="1"/>
  <c r="K48" i="1"/>
  <c r="O48" i="1" s="1"/>
  <c r="K49" i="1"/>
  <c r="O49" i="1" s="1"/>
  <c r="K50" i="1"/>
  <c r="O50" i="1" s="1"/>
  <c r="K51" i="1"/>
  <c r="K52" i="1"/>
  <c r="K53" i="1"/>
  <c r="O53" i="1" s="1"/>
  <c r="K54" i="1"/>
  <c r="K55" i="1"/>
  <c r="K56" i="1"/>
  <c r="K57" i="1"/>
  <c r="O57" i="1" s="1"/>
  <c r="K58" i="1"/>
  <c r="O58" i="1" s="1"/>
  <c r="K59" i="1"/>
  <c r="K60" i="1"/>
  <c r="O60" i="1" s="1"/>
  <c r="K61" i="1"/>
  <c r="O61" i="1" s="1"/>
  <c r="K62" i="1"/>
  <c r="K63" i="1"/>
  <c r="K64" i="1"/>
  <c r="O64" i="1" s="1"/>
  <c r="K65" i="1"/>
  <c r="O65" i="1" s="1"/>
  <c r="K66" i="1"/>
  <c r="O66" i="1" s="1"/>
  <c r="K67" i="1"/>
  <c r="K68" i="1"/>
  <c r="K69" i="1"/>
  <c r="O69" i="1" s="1"/>
  <c r="K70" i="1"/>
  <c r="K71" i="1"/>
  <c r="K72" i="1"/>
  <c r="K73" i="1"/>
  <c r="O73" i="1" s="1"/>
  <c r="K74" i="1"/>
  <c r="O74" i="1" s="1"/>
  <c r="K75" i="1"/>
  <c r="K76" i="1"/>
  <c r="O76" i="1" s="1"/>
  <c r="K77" i="1"/>
  <c r="O77" i="1" s="1"/>
  <c r="K78" i="1"/>
  <c r="K79" i="1"/>
  <c r="K80" i="1"/>
  <c r="O80" i="1" s="1"/>
  <c r="K81" i="1"/>
  <c r="O81" i="1" s="1"/>
  <c r="K82" i="1"/>
  <c r="O82" i="1" s="1"/>
  <c r="K83" i="1"/>
  <c r="K84" i="1"/>
  <c r="K85" i="1"/>
  <c r="O85" i="1" s="1"/>
  <c r="K86" i="1"/>
  <c r="K87" i="1"/>
  <c r="K88" i="1"/>
  <c r="K89" i="1"/>
  <c r="O89" i="1" s="1"/>
  <c r="K90" i="1"/>
  <c r="O90" i="1" s="1"/>
  <c r="K91" i="1"/>
  <c r="K92" i="1"/>
  <c r="O92" i="1" s="1"/>
  <c r="K93" i="1"/>
  <c r="O93" i="1" s="1"/>
  <c r="K94" i="1"/>
  <c r="K95" i="1"/>
  <c r="K96" i="1"/>
  <c r="O96" i="1" s="1"/>
  <c r="K97" i="1"/>
  <c r="O97" i="1" s="1"/>
  <c r="K98" i="1"/>
  <c r="O98" i="1" s="1"/>
  <c r="K99" i="1"/>
  <c r="K100" i="1"/>
  <c r="K101" i="1"/>
  <c r="O101" i="1" s="1"/>
  <c r="K102" i="1"/>
  <c r="K103" i="1"/>
  <c r="K104" i="1"/>
  <c r="K105" i="1"/>
  <c r="O105" i="1" s="1"/>
  <c r="K106" i="1"/>
  <c r="O106" i="1" s="1"/>
  <c r="K107" i="1"/>
  <c r="K108" i="1"/>
  <c r="O108" i="1" s="1"/>
  <c r="K109" i="1"/>
  <c r="O109" i="1" s="1"/>
  <c r="K110" i="1"/>
  <c r="K111" i="1"/>
  <c r="K112" i="1"/>
  <c r="K113" i="1"/>
  <c r="K114" i="1"/>
  <c r="K115" i="1"/>
  <c r="O115" i="1" s="1"/>
  <c r="K116" i="1"/>
  <c r="O116" i="1" s="1"/>
  <c r="K117" i="1"/>
  <c r="O117" i="1" s="1"/>
  <c r="K118" i="1"/>
  <c r="K119" i="1"/>
  <c r="O119" i="1" s="1"/>
  <c r="K120" i="1"/>
  <c r="O120" i="1" s="1"/>
  <c r="K121" i="1"/>
  <c r="O121" i="1" s="1"/>
  <c r="K122" i="1"/>
  <c r="O122" i="1" s="1"/>
  <c r="K123" i="1"/>
  <c r="O123" i="1" s="1"/>
  <c r="K124" i="1"/>
  <c r="O124" i="1" s="1"/>
  <c r="K125" i="1"/>
  <c r="O125" i="1" s="1"/>
  <c r="K126" i="1"/>
  <c r="K127" i="1"/>
  <c r="K128" i="1"/>
  <c r="O128" i="1" s="1"/>
  <c r="K129" i="1"/>
  <c r="O129" i="1" s="1"/>
  <c r="K130" i="1"/>
  <c r="O130" i="1" s="1"/>
  <c r="K131" i="1"/>
  <c r="O131" i="1" s="1"/>
  <c r="O127" i="1"/>
  <c r="O110" i="1"/>
  <c r="O111" i="1"/>
  <c r="O112" i="1"/>
  <c r="O113" i="1"/>
  <c r="O114" i="1"/>
  <c r="O118" i="1"/>
  <c r="O126" i="1"/>
  <c r="O3" i="1"/>
  <c r="O6" i="1"/>
  <c r="O7" i="1"/>
  <c r="O8" i="1"/>
  <c r="O11" i="1"/>
  <c r="O14" i="1"/>
  <c r="O15" i="1"/>
  <c r="O19" i="1"/>
  <c r="O20" i="1"/>
  <c r="O22" i="1"/>
  <c r="O23" i="1"/>
  <c r="O24" i="1"/>
  <c r="O27" i="1"/>
  <c r="O30" i="1"/>
  <c r="O31" i="1"/>
  <c r="O35" i="1"/>
  <c r="O36" i="1"/>
  <c r="O38" i="1"/>
  <c r="O39" i="1"/>
  <c r="O40" i="1"/>
  <c r="O43" i="1"/>
  <c r="O46" i="1"/>
  <c r="O47" i="1"/>
  <c r="O51" i="1"/>
  <c r="O52" i="1"/>
  <c r="O54" i="1"/>
  <c r="O55" i="1"/>
  <c r="O56" i="1"/>
  <c r="O59" i="1"/>
  <c r="O62" i="1"/>
  <c r="O63" i="1"/>
  <c r="O67" i="1"/>
  <c r="O68" i="1"/>
  <c r="O70" i="1"/>
  <c r="O71" i="1"/>
  <c r="O72" i="1"/>
  <c r="O75" i="1"/>
  <c r="O78" i="1"/>
  <c r="O79" i="1"/>
  <c r="O83" i="1"/>
  <c r="O84" i="1"/>
  <c r="O86" i="1"/>
  <c r="O87" i="1"/>
  <c r="O88" i="1"/>
  <c r="O91" i="1"/>
  <c r="O94" i="1"/>
  <c r="O95" i="1"/>
  <c r="O99" i="1"/>
  <c r="O100" i="1"/>
  <c r="O102" i="1"/>
  <c r="O103" i="1"/>
  <c r="O104" i="1"/>
  <c r="O107" i="1"/>
  <c r="L126" i="1"/>
  <c r="L127" i="1"/>
  <c r="S131" i="1"/>
  <c r="G131" i="1"/>
  <c r="C131" i="1"/>
  <c r="S130" i="1"/>
  <c r="G130" i="1"/>
  <c r="A130" i="1"/>
  <c r="C130" i="1"/>
  <c r="A128" i="1" l="1"/>
  <c r="A129" i="1"/>
  <c r="G129" i="1"/>
  <c r="C129" i="1"/>
  <c r="S129" i="1" s="1"/>
  <c r="G128" i="1"/>
  <c r="C128" i="1"/>
  <c r="S128" i="1" s="1"/>
  <c r="M127" i="1"/>
  <c r="N127" i="1"/>
  <c r="G127" i="1"/>
  <c r="A127" i="1"/>
  <c r="C127" i="1"/>
  <c r="S127" i="1" s="1"/>
  <c r="M126" i="1"/>
  <c r="N126" i="1"/>
  <c r="G126" i="1"/>
  <c r="A126" i="1"/>
  <c r="C126" i="1"/>
  <c r="S126" i="1" s="1"/>
  <c r="L125" i="1"/>
  <c r="M125" i="1"/>
  <c r="N125" i="1"/>
  <c r="G125" i="1"/>
  <c r="A125" i="1"/>
  <c r="C125" i="1"/>
  <c r="S125" i="1" s="1"/>
  <c r="L124" i="1"/>
  <c r="M124" i="1"/>
  <c r="N124" i="1"/>
  <c r="G124" i="1"/>
  <c r="A124" i="1"/>
  <c r="C124" i="1"/>
  <c r="S124" i="1" s="1"/>
  <c r="L123" i="1"/>
  <c r="M123" i="1"/>
  <c r="N123" i="1"/>
  <c r="G123" i="1"/>
  <c r="A106" i="1"/>
  <c r="A107" i="1"/>
  <c r="A108" i="1"/>
  <c r="A109" i="1"/>
  <c r="A110" i="1"/>
  <c r="A111" i="1"/>
  <c r="A112" i="1"/>
  <c r="A113" i="1"/>
  <c r="A114" i="1"/>
  <c r="A115" i="1"/>
  <c r="A116" i="1"/>
  <c r="A117" i="1"/>
  <c r="A118" i="1"/>
  <c r="A119" i="1"/>
  <c r="A120" i="1"/>
  <c r="A121" i="1"/>
  <c r="A122" i="1"/>
  <c r="A123" i="1"/>
  <c r="A105" i="1"/>
  <c r="C123" i="1"/>
  <c r="S123" i="1" s="1"/>
  <c r="L122" i="1"/>
  <c r="M122" i="1"/>
  <c r="N122" i="1"/>
  <c r="G122" i="1"/>
  <c r="C122" i="1"/>
  <c r="S122" i="1" s="1"/>
  <c r="L121" i="1"/>
  <c r="M121" i="1"/>
  <c r="N121" i="1"/>
  <c r="G121" i="1"/>
  <c r="C121" i="1"/>
  <c r="S121" i="1" s="1"/>
  <c r="L120" i="1"/>
  <c r="M120" i="1"/>
  <c r="N120" i="1"/>
  <c r="G120" i="1"/>
  <c r="C120" i="1"/>
  <c r="S120" i="1" s="1"/>
  <c r="L119" i="1"/>
  <c r="M119" i="1"/>
  <c r="N119" i="1"/>
  <c r="G119" i="1"/>
  <c r="C119" i="1"/>
  <c r="S119" i="1" s="1"/>
  <c r="L118" i="1"/>
  <c r="M118" i="1"/>
  <c r="N118" i="1"/>
  <c r="G118" i="1"/>
  <c r="C118" i="1"/>
  <c r="S118" i="1" s="1"/>
  <c r="L117" i="1"/>
  <c r="M117" i="1"/>
  <c r="N117" i="1"/>
  <c r="G117" i="1"/>
  <c r="C117" i="1"/>
  <c r="S117" i="1" s="1"/>
  <c r="L116" i="1"/>
  <c r="M116" i="1"/>
  <c r="N116" i="1"/>
  <c r="G116" i="1"/>
  <c r="C116" i="1"/>
  <c r="S116" i="1" s="1"/>
  <c r="L115" i="1"/>
  <c r="M115" i="1"/>
  <c r="N115" i="1"/>
  <c r="G115" i="1"/>
  <c r="C115" i="1"/>
  <c r="S115" i="1" s="1"/>
  <c r="L114" i="1"/>
  <c r="M114" i="1"/>
  <c r="N114" i="1"/>
  <c r="G114" i="1"/>
  <c r="C114" i="1"/>
  <c r="S114" i="1" s="1"/>
  <c r="L113" i="1"/>
  <c r="M113" i="1"/>
  <c r="N113" i="1"/>
  <c r="G113" i="1"/>
  <c r="C113" i="1"/>
  <c r="S113" i="1" s="1"/>
  <c r="L112" i="1"/>
  <c r="M112" i="1"/>
  <c r="N112" i="1"/>
  <c r="G112" i="1"/>
  <c r="C112" i="1"/>
  <c r="S112" i="1" s="1"/>
  <c r="L111" i="1"/>
  <c r="M111" i="1"/>
  <c r="N111" i="1"/>
  <c r="G111" i="1"/>
  <c r="C111" i="1"/>
  <c r="S111" i="1" s="1"/>
  <c r="L110" i="1"/>
  <c r="M110" i="1"/>
  <c r="N110" i="1"/>
  <c r="G110" i="1"/>
  <c r="C110" i="1"/>
  <c r="S110" i="1" s="1"/>
  <c r="L109" i="1"/>
  <c r="M109" i="1"/>
  <c r="N109" i="1"/>
  <c r="G109" i="1"/>
  <c r="C109" i="1"/>
  <c r="S109" i="1" s="1"/>
  <c r="L108" i="1"/>
  <c r="M108" i="1"/>
  <c r="N108" i="1"/>
  <c r="G108" i="1"/>
  <c r="C108" i="1"/>
  <c r="S108" i="1" s="1"/>
  <c r="L107" i="1"/>
  <c r="M107" i="1"/>
  <c r="N107" i="1"/>
  <c r="G107" i="1"/>
  <c r="C107" i="1"/>
  <c r="S107" i="1" s="1"/>
  <c r="L106" i="1"/>
  <c r="M106" i="1"/>
  <c r="N106" i="1"/>
  <c r="G106" i="1"/>
  <c r="C106" i="1"/>
  <c r="S106" i="1" s="1"/>
  <c r="L105" i="1"/>
  <c r="M105" i="1"/>
  <c r="N105" i="1"/>
  <c r="G105" i="1"/>
  <c r="C105" i="1"/>
  <c r="S105" i="1" s="1"/>
  <c r="L104" i="1" l="1"/>
  <c r="M104" i="1"/>
  <c r="N104" i="1"/>
  <c r="L103" i="1"/>
  <c r="M103" i="1"/>
  <c r="N103" i="1"/>
  <c r="L102" i="1"/>
  <c r="M102" i="1"/>
  <c r="N102" i="1"/>
  <c r="G102" i="1"/>
  <c r="G103" i="1"/>
  <c r="G104" i="1"/>
  <c r="C104" i="1"/>
  <c r="S104" i="1" s="1"/>
  <c r="C102" i="1"/>
  <c r="S102" i="1" s="1"/>
  <c r="C103" i="1"/>
  <c r="S103" i="1" s="1"/>
  <c r="L101" i="1" l="1"/>
  <c r="M101" i="1"/>
  <c r="N101" i="1"/>
  <c r="L100" i="1"/>
  <c r="M100" i="1"/>
  <c r="N100" i="1"/>
  <c r="L99" i="1"/>
  <c r="M99" i="1"/>
  <c r="N99" i="1"/>
  <c r="L98" i="1"/>
  <c r="M98" i="1"/>
  <c r="N98" i="1"/>
  <c r="L97" i="1"/>
  <c r="M97" i="1"/>
  <c r="N97" i="1"/>
  <c r="G101" i="1"/>
  <c r="G97" i="1"/>
  <c r="G98" i="1"/>
  <c r="G99" i="1"/>
  <c r="G100" i="1"/>
  <c r="C97" i="1"/>
  <c r="S97" i="1" s="1"/>
  <c r="C98" i="1"/>
  <c r="S98" i="1" s="1"/>
  <c r="C99" i="1"/>
  <c r="S99" i="1" s="1"/>
  <c r="C100" i="1"/>
  <c r="S100" i="1" s="1"/>
  <c r="C101" i="1"/>
  <c r="S101" i="1"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2" i="1"/>
  <c r="K2" i="1" l="1"/>
  <c r="O2" i="1" s="1"/>
  <c r="C3" i="1" l="1"/>
  <c r="S3" i="1" s="1"/>
  <c r="C4" i="1"/>
  <c r="S4" i="1" s="1"/>
  <c r="C5" i="1"/>
  <c r="S5" i="1" s="1"/>
  <c r="C6" i="1"/>
  <c r="S6" i="1" s="1"/>
  <c r="C7" i="1"/>
  <c r="S7" i="1" s="1"/>
  <c r="C8" i="1"/>
  <c r="S8" i="1" s="1"/>
  <c r="C9" i="1"/>
  <c r="S9" i="1" s="1"/>
  <c r="C10" i="1"/>
  <c r="S10" i="1" s="1"/>
  <c r="C11" i="1"/>
  <c r="S11" i="1" s="1"/>
  <c r="C12" i="1"/>
  <c r="S12" i="1" s="1"/>
  <c r="C13" i="1"/>
  <c r="S13" i="1" s="1"/>
  <c r="C14" i="1"/>
  <c r="S14" i="1" s="1"/>
  <c r="C15" i="1"/>
  <c r="S15" i="1" s="1"/>
  <c r="C16" i="1"/>
  <c r="S16" i="1" s="1"/>
  <c r="C17" i="1"/>
  <c r="S17" i="1" s="1"/>
  <c r="C18" i="1"/>
  <c r="S18" i="1" s="1"/>
  <c r="C19" i="1"/>
  <c r="S19" i="1" s="1"/>
  <c r="C20" i="1"/>
  <c r="S20" i="1" s="1"/>
  <c r="C21" i="1"/>
  <c r="S21" i="1" s="1"/>
  <c r="C22" i="1"/>
  <c r="S22" i="1" s="1"/>
  <c r="C23" i="1"/>
  <c r="S23" i="1" s="1"/>
  <c r="C24" i="1"/>
  <c r="S24" i="1" s="1"/>
  <c r="C25" i="1"/>
  <c r="S25" i="1" s="1"/>
  <c r="C26" i="1"/>
  <c r="S26" i="1" s="1"/>
  <c r="C27" i="1"/>
  <c r="S27" i="1" s="1"/>
  <c r="C28" i="1"/>
  <c r="S28" i="1" s="1"/>
  <c r="C29" i="1"/>
  <c r="S29" i="1" s="1"/>
  <c r="C30" i="1"/>
  <c r="S30" i="1" s="1"/>
  <c r="C31" i="1"/>
  <c r="S31" i="1" s="1"/>
  <c r="C32" i="1"/>
  <c r="S32" i="1" s="1"/>
  <c r="C33" i="1"/>
  <c r="S33" i="1" s="1"/>
  <c r="C34" i="1"/>
  <c r="S34" i="1" s="1"/>
  <c r="C35" i="1"/>
  <c r="S35" i="1" s="1"/>
  <c r="C36" i="1"/>
  <c r="S36" i="1" s="1"/>
  <c r="C37" i="1"/>
  <c r="S37" i="1" s="1"/>
  <c r="C38" i="1"/>
  <c r="S38" i="1" s="1"/>
  <c r="C39" i="1"/>
  <c r="S39" i="1" s="1"/>
  <c r="C40" i="1"/>
  <c r="S40" i="1" s="1"/>
  <c r="C41" i="1"/>
  <c r="S41" i="1" s="1"/>
  <c r="C42" i="1"/>
  <c r="S42" i="1" s="1"/>
  <c r="C43" i="1"/>
  <c r="S43" i="1" s="1"/>
  <c r="C44" i="1"/>
  <c r="S44" i="1" s="1"/>
  <c r="C45" i="1"/>
  <c r="S45" i="1" s="1"/>
  <c r="C46" i="1"/>
  <c r="S46" i="1" s="1"/>
  <c r="C47" i="1"/>
  <c r="S47" i="1" s="1"/>
  <c r="C48" i="1"/>
  <c r="S48" i="1" s="1"/>
  <c r="C49" i="1"/>
  <c r="S49" i="1" s="1"/>
  <c r="C50" i="1"/>
  <c r="S50" i="1" s="1"/>
  <c r="C51" i="1"/>
  <c r="S51" i="1" s="1"/>
  <c r="C52" i="1"/>
  <c r="S52" i="1" s="1"/>
  <c r="C53" i="1"/>
  <c r="S53" i="1" s="1"/>
  <c r="C54" i="1"/>
  <c r="S54" i="1" s="1"/>
  <c r="C55" i="1"/>
  <c r="S55" i="1" s="1"/>
  <c r="C56" i="1"/>
  <c r="S56" i="1" s="1"/>
  <c r="C57" i="1"/>
  <c r="S57" i="1" s="1"/>
  <c r="C58" i="1"/>
  <c r="S58" i="1" s="1"/>
  <c r="C59" i="1"/>
  <c r="S59" i="1" s="1"/>
  <c r="C60" i="1"/>
  <c r="S60" i="1" s="1"/>
  <c r="C61" i="1"/>
  <c r="S61" i="1" s="1"/>
  <c r="C62" i="1"/>
  <c r="S62" i="1" s="1"/>
  <c r="C63" i="1"/>
  <c r="S63" i="1" s="1"/>
  <c r="C64" i="1"/>
  <c r="S64" i="1" s="1"/>
  <c r="C65" i="1"/>
  <c r="S65" i="1" s="1"/>
  <c r="C66" i="1"/>
  <c r="S66" i="1" s="1"/>
  <c r="C67" i="1"/>
  <c r="S67" i="1" s="1"/>
  <c r="C68" i="1"/>
  <c r="S68" i="1" s="1"/>
  <c r="C69" i="1"/>
  <c r="S69" i="1" s="1"/>
  <c r="C70" i="1"/>
  <c r="S70" i="1" s="1"/>
  <c r="C71" i="1"/>
  <c r="S71" i="1" s="1"/>
  <c r="C72" i="1"/>
  <c r="S72" i="1" s="1"/>
  <c r="C73" i="1"/>
  <c r="S73" i="1" s="1"/>
  <c r="C74" i="1"/>
  <c r="S74" i="1" s="1"/>
  <c r="C75" i="1"/>
  <c r="S75" i="1" s="1"/>
  <c r="C76" i="1"/>
  <c r="S76" i="1" s="1"/>
  <c r="C77" i="1"/>
  <c r="S77" i="1" s="1"/>
  <c r="C78" i="1"/>
  <c r="S78" i="1" s="1"/>
  <c r="C79" i="1"/>
  <c r="S79" i="1" s="1"/>
  <c r="C80" i="1"/>
  <c r="S80" i="1" s="1"/>
  <c r="C81" i="1"/>
  <c r="S81" i="1" s="1"/>
  <c r="C82" i="1"/>
  <c r="S82" i="1" s="1"/>
  <c r="C83" i="1"/>
  <c r="S83" i="1" s="1"/>
  <c r="C84" i="1"/>
  <c r="S84" i="1" s="1"/>
  <c r="C85" i="1"/>
  <c r="S85" i="1" s="1"/>
  <c r="C86" i="1"/>
  <c r="S86" i="1" s="1"/>
  <c r="C87" i="1"/>
  <c r="S87" i="1" s="1"/>
  <c r="C88" i="1"/>
  <c r="S88" i="1" s="1"/>
  <c r="C89" i="1"/>
  <c r="S89" i="1" s="1"/>
  <c r="C90" i="1"/>
  <c r="S90" i="1" s="1"/>
  <c r="C91" i="1"/>
  <c r="S91" i="1" s="1"/>
  <c r="C92" i="1"/>
  <c r="S92" i="1" s="1"/>
  <c r="C93" i="1"/>
  <c r="S93" i="1" s="1"/>
  <c r="C94" i="1"/>
  <c r="S94" i="1" s="1"/>
  <c r="C95" i="1"/>
  <c r="S95" i="1" s="1"/>
  <c r="C96" i="1"/>
  <c r="S96" i="1" s="1"/>
  <c r="C2" i="1"/>
  <c r="S2" i="1" s="1"/>
  <c r="L3" i="1" l="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N2" i="1"/>
  <c r="M2" i="1"/>
  <c r="L2" i="1"/>
</calcChain>
</file>

<file path=xl/sharedStrings.xml><?xml version="1.0" encoding="utf-8"?>
<sst xmlns="http://schemas.openxmlformats.org/spreadsheetml/2006/main" count="1041" uniqueCount="629">
  <si>
    <t>RAW</t>
  </si>
  <si>
    <t>NUM_VIC</t>
  </si>
  <si>
    <t>COUNTER</t>
  </si>
  <si>
    <t>NOMBRE</t>
  </si>
  <si>
    <t>MUNICIP</t>
  </si>
  <si>
    <t>DEPART</t>
  </si>
  <si>
    <t>LOCACION</t>
  </si>
  <si>
    <t>LONGITUDE</t>
  </si>
  <si>
    <t>LATIITUDE</t>
  </si>
  <si>
    <t>FECHA</t>
  </si>
  <si>
    <t>FECHA_TEXTO</t>
  </si>
  <si>
    <t>OCUPACION</t>
  </si>
  <si>
    <t>IMG_PATH</t>
  </si>
  <si>
    <t>TEXTO</t>
  </si>
  <si>
    <t>1. Vicente Borrego</t>
  </si>
  <si>
    <t>Vicente Borrego</t>
  </si>
  <si>
    <t>Riohacha</t>
  </si>
  <si>
    <t>La Guajira</t>
  </si>
  <si>
    <t>Líder exconcejal de Riohacha</t>
  </si>
  <si>
    <t>Masculino</t>
  </si>
  <si>
    <t>&lt;p&gt;Fue asesinado frente a su casa con múltiples disparos. Era un ganadero y comerciante de La Guajira, que fue concejal de Riohacha a comienzos de los años 90. Según el portal noticioso La Guajira Hoy, “en la actualidad estaba dedicado a apoyar a los amigos a corporaciones públicas de elección popular y también en la administración de sus fincas y bienes”.&lt;/p&gt;
&lt;p&gt;En 2014, la Fiscalía capturó a Borrego por su presunta participación en el asesinato de Iván Muñizen, profesor y sindicalista de la Asociación de Educadores de La Guajira. Entonces, la entidad lo señaló como presunto responsable de los delitos de homicidio en persona protegida y concierto para delinquir, y ordenó su detención domiciliaria. Quedó en libertad por las demoras de la justicia en tomar una decisión de fondo sobre el caso.&lt;/p&gt;</t>
  </si>
  <si>
    <t>2. Luis Carlos Tenorio</t>
  </si>
  <si>
    <t>Luis Carlos Tenorio</t>
  </si>
  <si>
    <t>Paez</t>
  </si>
  <si>
    <t>Cáuca</t>
  </si>
  <si>
    <t>Médico tradicional</t>
  </si>
  <si>
    <t>&lt;p&gt;En su informe sobre la situación de derechos humanos de 2016, la Cumbre Agraria, Campesina, Étnica y Popular denunció el asesinato del médico tradicional Luis Carlos Tenorio a manos de desconocidos. Las autoridades no se han pronunciado sobre el caso.&lt;/p&gt;</t>
  </si>
  <si>
    <t>3. Samir López</t>
  </si>
  <si>
    <t>Samir López Visbal</t>
  </si>
  <si>
    <t>Galapa</t>
  </si>
  <si>
    <t>Atlántico</t>
  </si>
  <si>
    <t>Líder concejal de Galapa por la ASI</t>
  </si>
  <si>
    <t>&lt;p&gt;A comienzos de diciembre, la Policía informó que un hombre asesinó con arma blanca al concejal Samir López Visbal en su propia casa. La onegé Caribe Afirmativo, que defiende los derechos de las personas LGBTI en la costa atlántica, informó que el concejal, de la Alianza Social Independiente, “se encontraba gestionando la creación de una oficina para la atención de las personas con orientación sexual e identidades de género diversas”. Por eso, le pidió a la Fiscalía que investigara si el homicidio tuvo relación con su orientación sexual, pues López Visbal era abiertamente gay.&lt;/p&gt;
&lt;p&gt;La organización dijo, además, que López había recibido amenazas por hacerle oposición al alcalde de Galapa José Fernando Vargas, de Cambio Radical, destituido en octubre de 2016 por inscripción indebida.&lt;/p&gt;
&lt;p&gt;En un comunicado, la alcaldía de Galapa declaró que los hechos “no tienen relación con temas atienentes al ejercicio político”, aunque aún no han concluido las investigaciones. La Policía capturó al presunto asesino.&lt;/p&gt;</t>
  </si>
  <si>
    <t>4. José Abdón Hoyos</t>
  </si>
  <si>
    <t>José Abdón Hoyos</t>
  </si>
  <si>
    <t>Satará</t>
  </si>
  <si>
    <t>Cauca</t>
  </si>
  <si>
    <t>Integrante Mesa de Víctimas Satará</t>
  </si>
  <si>
    <t>&lt;p&gt;En su informe sobre la situación de derechos humanos de 2016, la Cumbre Agraria, Campesina, Étnica y Popular denunció que en la vereda San Isidro, de Sotará (Cauca), fue asesinado con arma de fuego José Abdón Hoyos, integrante de la Mesa de Víctimas de ese municipio. En abril de 2016, Hoyos le había pedido a la Corporación Autónoma del Regional del Cauca que identificara los humedales de una finca en la vereda Ullucos, determinara su estado y trazará una ruta para protegerlos con apoyo de la comunidad.&lt;/p&gt;
&lt;p&gt;Según registró W Radio, el comandante de la Policía Metropolitana de Popayán, Pompy Pinzón, declaró que Hoyos “es integrante de la Mesa de Víctimas del municipio y aparece con unos registros: una condena por actos sexuales violentos y estaba vinculado a un proceso por porte ilegal de armas de fuego y homicidio, por lo cual tenía un impedimento para salir del país”.&lt;/p&gt;
&lt;p&gt;En 2001, la Fiscalía capturó a Hoyos por su presunta participación en la masacre de nueve excursionistas en el Parque Nacional Natural Puracé, ejecutada en febrero de ese año por las Farc. Más tarde, fue dejado en libertad.&lt;/p&gt;</t>
  </si>
  <si>
    <t>5. Nataly Salas</t>
  </si>
  <si>
    <t>Nataly Salas</t>
  </si>
  <si>
    <t>Montería</t>
  </si>
  <si>
    <t>Córdoba</t>
  </si>
  <si>
    <t>Estudiante de la Universidad de Córdoba</t>
  </si>
  <si>
    <t>Femenino</t>
  </si>
  <si>
    <t>&lt;p&gt;El 3 de diciembre, Nataly Salas fue encontrada muerta en una laguna de Montería. La estudiante de 19 años, que se perfilaba como una activista estudiantil, también fue violada según las primeras declaraciones de las autoridades.&lt;/p&gt;
&lt;p&gt;El 14 de enero, más de 40 días después del asesinato, el papá de Nataly, Edwin Salas, le pidió a la Fiscalía que acelerara las investigaciones, pues hasta ese momento no habían encontrado ningún sospechoso del asesinato. “No estoy conforme con los que llevan este caso. Siempre que pregunto me dicen que el caso va adelantado, pero hasta el momento no hay capturas”, dijo Salas.&lt;/p&gt;</t>
  </si>
  <si>
    <t>6. Éder Mangones</t>
  </si>
  <si>
    <t>Éder Mangones</t>
  </si>
  <si>
    <t>Tiquisio</t>
  </si>
  <si>
    <t>Bolívar</t>
  </si>
  <si>
    <t>Líder social miembro de la JAC</t>
  </si>
  <si>
    <t>&lt;p&gt;La Comisión de Interlocución del Sur de Bolívar, Centro y Sur del Cesar —un proceso social que defiende los derechos humanos y el medio ambiente— denunció que el pasado 10 de diciembre desconocidos asesinaron a Eder Mangones en la vía que conduce del municipio de Tiquisio al municipio de Norosí, ambos en el departamento de Bolívar. De acuerdo con la Comisión, Mangones se movilizaba en un mototaxi cuando fue asesinado.&lt;/p&gt;
&lt;p&gt;La Comisión aseguró que Mangones era “un pequeño minero, líder social de muchos años en el corregimiento de Mina Seca (Tiquisio) y actualmente hacía parte de la junta de acción comunal”.&lt;/p&gt;</t>
  </si>
  <si>
    <t>7. Guillermo Veldaño</t>
  </si>
  <si>
    <t>Guillermo Veldaño</t>
  </si>
  <si>
    <t>Puerto Asís</t>
  </si>
  <si>
    <t>Putumayo</t>
  </si>
  <si>
    <t>Presidente JAC Buenos Aires, militante de Marcha Patriótica y filial a FENSUAGRO</t>
  </si>
  <si>
    <t>&lt;p&gt;Fue asesinado en zona rural de Puerto Asís (Putumayo). Era presidente de la junta de acción comunal de la vereda Buenos Aires e integrante del Sindicato de Trabajadores Campesinos del Cordón Fronterizo del Putumayo, que está afiliado a Fensuagro y a Marcha Patriótica. Su liderazgo se desarrollaba entre los corregimientos Teteyé y Puerto Vega, de Puerto Asís, donde los campesinos protestan frecuentemente por la explotación petrolera que realiza el Grupo Vetra, operador del Consorcio Colombia Energy.&lt;/p&gt;
&lt;p&gt;El crimen ocurrió muy cerca de la vereda La Carmelita, uno de los puntos donde las unidades del bloque Sur de las Farc dejarán las armas y empezarán su proceso de reincorporación. En la zona dicen que Veldaño era un importante defensor del agua y del medio ambiente.&lt;/p&gt;</t>
  </si>
  <si>
    <t>8. Anuar Álvarez</t>
  </si>
  <si>
    <t>Anuar José Álvarez Armero</t>
  </si>
  <si>
    <t>Argelia</t>
  </si>
  <si>
    <t>Lider campesino de Mirolindo, socio de ASCAMTA</t>
  </si>
  <si>
    <t>&lt;p&gt;A pocos metros de su casa, ubicada en el municipio de Argelia (Cauca), desconocidos se acercaron a Anuar José Álvarez y le dispararon en tres ocasiones. El líder campesino, que se movilizaba en una motocicleta, “continuó su camino a bordo de la motocicleta y posteriormente se encontró un vehículo que venía en sentido contrario, a quienes les solicitó ayuda y de forma inmediata fue trasladado hasta el hospital de Argelia, pero por la gravedad de las heridas no pudieron salvarle la vida”, según explicó Marcha Patriótica en una denuncia pública.&lt;/p&gt;
&lt;p&gt;Álvarez era socio de la Asociación Campesina de Trabajadores de Argelia. Además, coordinaba procesos de asociación campesina en la vereda Mirolindo, del corregimiento El Plateado, y trabajaba con el comité cocalero de esa localidad.&lt;/p&gt;</t>
  </si>
  <si>
    <t>9. Olmedo Pito</t>
  </si>
  <si>
    <t>Olmedo Pito García</t>
  </si>
  <si>
    <t>Caloto</t>
  </si>
  <si>
    <t>Integrante coordinación CONPI y Marcha Patriótica</t>
  </si>
  <si>
    <t>&lt;p&gt;El 9 de enero de 2017, Marcha Patriótica denunció el asesinato de Olmedo Pito, comunero del resguardo Huellas Caloto, de indígenas Nasa, en el Cauca. Según esa organización, Pito fue asesinado en el corregimiento El Palo, de Caloto, a las 11:30 p.m., luego de “departir en un establecimiento público del corregimiento con algunas personas”. Dice la denuncia que, cuando el comunero se disponía a volver a su casa, “desconocidos se le acercaron y le propinaron tres heridas de arma blanca, dejándolo mal herido”. Murió camino al hospital.&lt;/p&gt;
&lt;p&gt;Pito era, además de militante de Marcha, miembro del Movimiento de los Sin Tierra Nietos de Manuel Quintín Lame, del Proceso de Unidad Popular del Suroccidente Colombiano y de la Coordinación Nacional de Pueblos Indígenas de Colombia. El pasado 11 de enero, la Fiscalía informó que, presuntamente, fue asesinado por un hombre llamado Jesús Armando Troches, que lo atacó luego de que ambos tuvieran una “fuerte discusión”. El ente acusador dijo que el asesinato del comunero “no fue motivado por la condición de líder ni por hechos relacionados con la defensa</t>
  </si>
  <si>
    <t>10. Aldemar Parra</t>
  </si>
  <si>
    <t>Aldemar Parra García</t>
  </si>
  <si>
    <t>La Loma</t>
  </si>
  <si>
    <t>Cesar</t>
  </si>
  <si>
    <t>Presidente de la Asociación Apícola de El Hatillo</t>
  </si>
  <si>
    <t>&lt;p&gt;Fue asesinado en zona rural del corrimiento La Loma, del municipio El Paso (Cesar). Era el presidente de la Asociación Apícola del Cesar y sobrino del presidente de la junta de acción comunal de la vereda El Haltillo, de ese corregimiento. La comunidad de El Haltillo enfrenta un proceso de reubicación por cuenta de la contaminación del medio ambiente generada por la explotación carbonífera, y varios de sus líderes han sido amenazados por su labor en la defensa de los derechos humanos. Están a la espera de que la Unidad Nacional de Protección les asigne esquemas de seguridad.&lt;/p&gt;
&lt;p&gt;Dos de las empresas que explotan carbón en la zona, Prodeco y Drummond, se pronunciaron sobre el hecho. La primera condenó el asesinato, hizo un llamado para que se investigara y dijo que a finales de 2016 “buscó la ayuda” del Programa de Desarrollo y Paz del Cesar para implementar medidas de prevención y protección para la comunidad. Drummond, por su parte, rechazó los hechos y dijo que Parra es empleado de Colombia Natural Resources, que también saca carbón de ese departamento.&lt;/p&gt;
&lt;p&gt;El comandante (e) de la Policía en Cesar, coronel Mauricio Bonilla, dijo que Parra no era líder comunitario, pero que tres de sus familiares integran un comité de concertación con las empresas carboníferas. Tras el crimen, el Programa de Desarrollo y Paz expidió un comunicado en el que aseguró que “desde noviembre del año pasado advertimos sobre los riesgos que esta comunidad enfrentaba y ofrecimos nuestro apoyo para que se adoptaran medidas de prevención y protección”.&lt;/p&gt;</t>
  </si>
  <si>
    <t>11. Yaneth Calvache</t>
  </si>
  <si>
    <t>Yaneth Calvache</t>
  </si>
  <si>
    <t>Balboa</t>
  </si>
  <si>
    <t>Integrante de ASTCABAL -FAENSUAGRO, CUT y PUPSOC</t>
  </si>
  <si>
    <t>&lt;p&gt;A Yaneth la mataron en su habitación. Cuando abrió la puerta de su cuarto para recibir un teléfono celular, un sujeto le disparó cuatro veces. Tres balas impactaron en el pecho y una en la mandíbula. Aunque fue auxiliada por su familia y amigos, murió cuando era trasladada al hospital.&lt;/p&gt;
&lt;p&gt;Yaneth era integrante de la Asociación de Trabajadores Campesinos de Balboa, Cauca, y hacía parte del Proceso de Unidad Popular del Suroccidente Colombiano, uno de los colectivos campesinos más articulados en esa región del país.&lt;/p&gt;</t>
  </si>
  <si>
    <t>12. Juan Mosquera</t>
  </si>
  <si>
    <t>Juan Mosquera Rodríguez</t>
  </si>
  <si>
    <t>Río Sucio</t>
  </si>
  <si>
    <t>Chocó</t>
  </si>
  <si>
    <t>Jefe comunal consejo comunitario de Saloguí</t>
  </si>
  <si>
    <t>&lt;p&gt;Cuando Juan Mosquera se movilizaba por la vereda Salaquí, del municipio de Riosucio (Chocó), presuntos miembros de las Autodefensas Gaitanistas de Colombia se le acercaron. Los acusaron a él y a su hijo —Moises Mosquera, de 33 años— de ser colaboradores del frente 57 de las Farc, y los asesinaron. Las autoridades investigan el caso, pero aún no han encontrado ni sospechosos ni culpables.&lt;/p&gt;
&lt;p&gt;Fuentes de la zona aseguran que una de las razones por las que fueron asesinados Juan y su hijo es que eran familiares de miembros de la guerrilla. Mosquera era un reconocido líder comunitario de la región del Bajo Atrato.&lt;/p&gt;</t>
  </si>
  <si>
    <t>13. José Yimer Cartagena</t>
  </si>
  <si>
    <t>José Yimer Cartagena</t>
  </si>
  <si>
    <t>Carepa</t>
  </si>
  <si>
    <t>Antioquia</t>
  </si>
  <si>
    <t>Vicepresidente de la asociación campesina del Alto Sinú -ASODECAS-</t>
  </si>
  <si>
    <t>&lt;p&gt;La policía de Carepa, un municipio del Urabá antioqueño, confirmó el 11 de enero la muerte del líder social Jose Yímer Cartagena. En circunstancias desconocidas, y mientras se desplazaba por la vereda Saiza, de ese municipio, varios sujetos acabaron con la vida del vicepresidente de la Asociación Campesina del Alto Sinú (Asodecas) y líder del movimiento político Marcha Patriótica.&lt;/p&gt;
&lt;p&gt;La Defensoría del Pueblo se refirió al caso de este líder asesinado poco después de su muerte. “Condenamos el asesinato de José Yimer Cartagena Úsuga, vicepresidente de Asodecas. ¡Basta ya con la muerte de líderes sociales y de derechos humanos!”, indicó el organismo en su cuenta oficial en Twitter.&lt;/p&gt;</t>
  </si>
  <si>
    <t>14. Emilsen Manyoma</t>
  </si>
  <si>
    <t>Emilsen Manyoma</t>
  </si>
  <si>
    <t>Buenaventura</t>
  </si>
  <si>
    <t>Valle del Cauca</t>
  </si>
  <si>
    <t>Líder de la red CONPAZ</t>
  </si>
  <si>
    <t>&lt;p&gt;Esta líder de 31 años y su esposo se convirtieron en las dos primeras víctimas de violencia armada en Buenaventura en 2017, según la Fiscalía. Emilsen era una reconocida líder y defensora de derechos humanos de la región del Bajo Calima y miembro de la Red Conpaz, que busca construir paz desde los territorios.&lt;/p&gt;
&lt;p&gt;“De acuerdo con el director del CTI en el municipio, Omar Bonilla, los homicidios se habrían hecho con arma blanca. Los cadáveres, que se encontraron en un avanzado estado de descomposición, fueron hallados en una zona selvática al lado de la vía férrea de Buenaventura, en la vereda El Limonar del Barrio El Progreso”, dijo el periódico El Espectador días después del fallecimiento de Manyoma.&lt;/p&gt;
&lt;p&gt;Emilsen era activista política y líder social desde 2005, y denunció duramente tanto la presencia paramilitar como el tráfico de drogas en el barrio El Calima, uno de los más peligrosos de Buenaventura.&lt;/p&gt;</t>
  </si>
  <si>
    <t>15. Hernán Agames</t>
  </si>
  <si>
    <t>Hernán Agames</t>
  </si>
  <si>
    <t>Puerto Libertador</t>
  </si>
  <si>
    <t>Integrante de Ascursor y Marcha Patriótica</t>
  </si>
  <si>
    <t>&lt;p&gt;En la vereda San Ciprian, del corregimiento Tierradentro, de Montelíbano (Córdoba), fue asesinado Hernán Agamez Flórez. Según la Asociación de Campesinos del Sur de Córdoba, afiliada a Marcha Patriótica, Agamez era “parte del comité cocalero y dinamizaba políticamente” la preparación de las comunidades para la fase de implementación de los puntos uno y tres del Acuerdo Final que firmaron el Gobierno y las Farc en La Habana.&lt;/p&gt;
&lt;p&gt;De acuerdo con la Asociación, el cuerpo sin vida de Agamez fue trasladado desde San Ciprian hasta el corregimiento Juan José, en Puerto Libertador (Córdoba), por campesinos e integrantes de la guardia indígena Zenú San Jorge. Desde allí fue trasladado a la morgue del municipio de Puerto Libertador.&lt;/p&gt;</t>
  </si>
  <si>
    <t>16. Yoryanis Isabel Bernal</t>
  </si>
  <si>
    <t>Yoryanis Isabel Bernal</t>
  </si>
  <si>
    <t>Valledupar</t>
  </si>
  <si>
    <t>Defensora de los derechos del pueblo Wiwa</t>
  </si>
  <si>
    <t>&lt;p&gt;Está líder se desempañaba como defensora de los derechos de las mujeres de su comunidad. La gente la recuerda como una persona que siempre estaba en busca de soluciones a las necesidades de los suyos en Santa Marta. También apoyaba una delegación wiwa asentada en Riohacha. La asesinaron el pasado jueves 26 de enero en Valledupar de un disparo en la cabeza. Sus familiares llevaron su cuerpo a Santa Marta donde tuvieron lugar los actos fúnebres. La investigación está en manos del CTI de la Fiscalía.&lt;/p&gt;
&lt;p&gt;“Nos quitaron a una gran líder, y cuando esto sucede, nuestra cultura se baja porque no hay mucha gente valiente para enfrentar nuestros problemas de orden público, que siempre son peligrosos”, dice el cabildo gobernador Kogui José de los Santos Sauna.&lt;/p&gt;</t>
  </si>
  <si>
    <t>17. Porfirio Jaramillo</t>
  </si>
  <si>
    <t>Porfirio Jaramillo</t>
  </si>
  <si>
    <t>Turbo</t>
  </si>
  <si>
    <t>Líder reclamante de tierras</t>
  </si>
  <si>
    <t>&lt;p&gt;La noche del 28 de enero, cuatro hombres armados entraron en la casa de Porfirio Jaramillo en la vereda Guacamayas, en Turbo (Antioquia) para llevárselo con rumbo desconocido. En la madrugada del domingo lo encontraron muerto. Jaramillo, reconocido reclamante de tierras en la región, había recibido amenazas en los últimos días, por eso le solicitó a la Unidad Nacional de Protección un esquema de seguridad. Sin embargo, las peticiones fueron rechazadas por el organismo.&lt;/p&gt;</t>
  </si>
  <si>
    <t>18. Edilberto Cantillo</t>
  </si>
  <si>
    <t>Edilberto Cantillo</t>
  </si>
  <si>
    <t>El Copey</t>
  </si>
  <si>
    <t>Presidente JAC de Entre Ríos y testigo de restitución de tierras</t>
  </si>
  <si>
    <t>&lt;p&gt;El 5 de febrero, a las 7 de la noche, dos hombres llegaron a la vereda Entre Ríos, en el municipio del Copey en Cesar. Le preguntaron a Edilberto por su nombre y cuando respondió, lo mataron a tiros. Tenía 55 años, hacía parte de la Asociación Veredal de Víctimas y era reconocido en el pueblo como un activo reclamante de tierras.&lt;/p&gt;
&lt;p&gt;&amp;#8220;El gobierno está hablando de paz, pero no nos está garantizando a las víctimas la vida; hoy asesinan a un compañero de nuestra comunidad y mañana no se sabe si de pronto será otro, ya hay personas que se desplazaron”, le dijo al periódico El Pilón de Valledupar Deyis Carmona Tejada, líder de víctimas del municipio de El Copey y miembro del Comité de Justicia de Transicional de la Mesa de Víctimas.&lt;/p&gt;</t>
  </si>
  <si>
    <t>19. Luz Herminia Olarte</t>
  </si>
  <si>
    <t>Luz Herminia Olarte</t>
  </si>
  <si>
    <t>Yarumal</t>
  </si>
  <si>
    <t>Representante JAC de Llano de Ochalí</t>
  </si>
  <si>
    <t>&lt;p&gt;Desapareció el pasado 28 de enero en el corregimiento Llano de Ochalí, en el municipio de Yarumal, norte de Antioquia. Días después, el 7 de febrero, unos campesinos hallaron su cuerpo entre matorrales y cubierto con ramas en una zona boscosa de la vereda Las Cruces.&lt;/p&gt;
&lt;p&gt;Al parecer fue atacada con un machete. Olarte pertenecía a la Junta de Acción Comunal de su corregimiento. Era madre de cuatro hijos y se encargaba del cuidado de su padre, un hombre de avanzada edad. Su caso dejó preocupados y afligidos a los vecinos del sector, pues en el lugar nunca se había presentado un hecho de violencia de este tipo.&lt;/p&gt;</t>
  </si>
  <si>
    <t>20. Faiver Cerón Gómez</t>
  </si>
  <si>
    <t>Faiver Cerón Gómez</t>
  </si>
  <si>
    <t>Esmeraldas</t>
  </si>
  <si>
    <t>Presidente JAC del corregimiento de Esmeraldas-Mercaderes</t>
  </si>
  <si>
    <t>&lt;p&gt;Cuando Faiver regresó de una reunión con autoridades locales y miembros de la Gobernación del Cauca, fue alcanzado por dos hombres en moto. Ahí, a 10 minutos de la cabecera municipal  lo detuvieron y le dispararon en varias ocasiones. Mataron el 19 de febrero al presidente de la Junta de Acción Comunal del corregimiento de Esmeraldas, en el municipio de Mercaderes.&lt;/p&gt;
&lt;p&gt;El propio presidente Santos le pidió a las autoridades que investiguen el caso: &amp;#8220;&amp;#8221;He solicitado a la @PoliciaColombia y @FiscaliaCol esclarecer de inmediato el asesinato del pdte de la JAC del corregimiento de Esmeraldas, Cauca&amp;#8221;.&lt;/p&gt;</t>
  </si>
  <si>
    <t>21. Wilfredy Gómez Noreña</t>
  </si>
  <si>
    <t>Wilfredy Gómez Noreña</t>
  </si>
  <si>
    <t>Bogotá</t>
  </si>
  <si>
    <t>Cundinamarca</t>
  </si>
  <si>
    <t>Líder comunitario de Usme</t>
  </si>
  <si>
    <t>&lt;p&gt;Wilfredy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Rastrojos.&lt;/p&gt;
&lt;p&gt;Hasta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crimen.&lt;/p&gt;</t>
  </si>
  <si>
    <t>22. Eider Cuetía Conda</t>
  </si>
  <si>
    <t>Eider Cuetía Conda</t>
  </si>
  <si>
    <t>Corinto</t>
  </si>
  <si>
    <t>Miembro de la seguridad campesina</t>
  </si>
  <si>
    <t>&lt;p&gt;El 26 de enero, en zona rural del municipio de Corinto, en el Cauca, un miembro de la Seguridad Campesina conocido como Eider Cuetía Conda fue asesinado por “hombres encapuchados que le dispararon varias veces desde una moto”, según le contó a ¡Pacifista! un miembro de la comunidad.&lt;/p&gt;
&lt;p&gt;La Seguridad Campesina es un mecanismo creado en el Catatumbo por miembros de asociaciones comunitarias, que se está replicando en varias veredas del Cauca. Justamente en Corinto, líderes sociales han denunciado la presencia de hombres encapuchados y la aparición de graffitis alusivos a las Autodefensas Gaitanistas de Colombia.&lt;/p&gt;</t>
  </si>
  <si>
    <t>23. Alicia López Guisao</t>
  </si>
  <si>
    <t>Alicia López Guisao</t>
  </si>
  <si>
    <t>Medellín</t>
  </si>
  <si>
    <t>Dirigente social de la Cumbre Agraria</t>
  </si>
  <si>
    <t>&lt;p&gt;El 2 de marzo de 2017, en pleno centro de Medellín, hombres armados se metieron en el taxi de Alicia López Guisao y la asesinaron. Alicia trabajaba en la ejecución del proyecto “Cumbre Agraria y Gobierno Nacional con Asokinchas – CNA en el departamento del Chocó”, según pudo conocer &lt;i&gt;¡Pacifista!&lt;/i&gt;.&lt;/p&gt;
&lt;p&gt;Al parecer, Alicia pertenecía a la organización Congreso de los Pueblos, pues en su cuenta en Twitter este movimiento político lamentó la muerte de la dirigente: “#DDHH Con indignación informamos del asesinato de la compañera Alicia López Guisao quien acompañaba proyecto @CumbreAgrariaOf del Chocó”, trinaron.&lt;/p&gt;</t>
  </si>
  <si>
    <t>24. Fabián Rivera</t>
  </si>
  <si>
    <t>Fabián Rivera</t>
  </si>
  <si>
    <t>Bello</t>
  </si>
  <si>
    <t>Presidente JAC Rosalpi</t>
  </si>
  <si>
    <t>&lt;p&gt;El 02 de marzo de 2017, hombres encapuchados acabaron con la vida de otro dirigente comunitario, en Bello, Antioquia. Se trata de Fabián Rivera, presidente de la Junta de Acción Comunal Rosalpi, que fue interceptado por varios hombres encapuchados mientras viajaba en su moto. Los sicarios le dispararon y le causaron la muerte.&lt;/p&gt;
&lt;p&gt;El hecho, según medios de comunicación regionales, sucedió “en cercanías al cementerio San Andrés, en la diagonal 61 con la avenida 49, en el barrio Niquía Camacol, sector que está bajo el control de la banda que lidera alias el Tío y que está aliada con la banda El Mesa”.&lt;/p&gt;
&lt;p&gt;En un comunicado público, la Asociación Municipal de Juntas de Acción Comunal de Bello rechazó “el vil crimen de este líder comunal” y le solicitó a “las autoridades competentes hallar a los responsables del hecho”.&lt;/p&gt;</t>
  </si>
  <si>
    <t>25. José Antonio Anzola</t>
  </si>
  <si>
    <t>José Antonio Anzola Tejedor</t>
  </si>
  <si>
    <t>Mesetas</t>
  </si>
  <si>
    <t>Meta</t>
  </si>
  <si>
    <t>Miembro del sindicato de trabajadores Agrícolas Independientes del Meta (SINTRAGRIM)</t>
  </si>
  <si>
    <t>&lt;p&gt;Dos sindicalistas fueron asesinados el domingo 5 de marzo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Fuentes consultadas por &lt;i&gt;¡Pacifista!&lt;/i&gt;,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 Estos campesinos son los dos primeros líderes sociales asesinados en el Meta desde que comenzó la implementación de los acuerdos de paz el pasado primero de diciembre. La cifra, que aumenta drásticamente, aún no parece llamar la atención del gobierno ya que ningún funcionario se ha referido ni a estos ni a ninguno de los 26 homicidios.&lt;/p&gt;</t>
  </si>
  <si>
    <t>26. Luz Ángela Anzola Tejedor</t>
  </si>
  <si>
    <t>Luz Ángela Anzola Tejedor</t>
  </si>
  <si>
    <t>27. Javier Oteca</t>
  </si>
  <si>
    <t>Javier Oteca</t>
  </si>
  <si>
    <t>Líder indígena de liberación de la tierra en la finca El Guanábano</t>
  </si>
  <si>
    <t>&lt;p&gt;El 22 de marzo a la 1.40 de la tarde, Javier Oteca fue asesinado en la finca Miraflores del municipio de Corinto, en el Cauca. Según la Asociación de Cabildo Indígenas del Norte del Cauca (Acin), &amp;#8220;este hecho fue perpetrado por personal que labora en los ingenios azucareros, (&amp;#8230;) a escasos metros donde se encuentra el ejército y la policía nacional.&lt;/p&gt;</t>
  </si>
  <si>
    <t>28. Alvenio Rosero</t>
  </si>
  <si>
    <t>Alvenio Rosero</t>
  </si>
  <si>
    <t>San Miguel</t>
  </si>
  <si>
    <t>Presidente JAC de la vereda La Unión</t>
  </si>
  <si>
    <t>&lt;p&gt;En la vereda La Unión, del municipio de San Miguel en pleno Putumayo, desconocidos llegaron a la casa de Alvenio Rosero y le dispararon. Fue el lunes 27 de marzo, a la 1 de la mañana y los vecinos avisaron de inmediato al presidente de AsoJuntas en la región, Jaxin Oswaldo Solarte Rosero.&lt;/p&gt;
&lt;p&gt;Este martes, a través de un comunicado, Solarte comunicó la noticia y dijo, además, que “se desconoce los hechos que le ocasionaron la muerte”. Dijo también que “La acción comunal esta de luto, un líder más que perdemos, nos solidarizamos con sus familiares por la gran perdida de nuestro estimado presidente”.&lt;/p&gt;</t>
  </si>
  <si>
    <t>29. Eliver Buitrago</t>
  </si>
  <si>
    <t>Eliver Buitrago Rodríguez</t>
  </si>
  <si>
    <t>Presidente JAC de la vereda Buenos Aires</t>
  </si>
  <si>
    <t>30. Rubiela Sánchez Vanegas</t>
  </si>
  <si>
    <t>Rubiela Sánchez Vanegas</t>
  </si>
  <si>
    <t>San Vicente Ferrer</t>
  </si>
  <si>
    <t>Líder comunitaria</t>
  </si>
  <si>
    <t>&lt;p&gt;A las 8:30 de la mañana del martes 20 de abril de 2017, Rubiela  regresaba a su casa, en la vereda Las Cruces del municipio San Vicente Ferrer en Antioquia, de llevar la leche que había producido al tanque recolector. En ese momento, hombres armados se acercaron y la asesinaron. “Era una mujer campesina, luchadora, sola, le había tocado batallar para salir adelante”,  la recuerda Gloria Quintero, presidente de la Asociación de Mujeres del municipio (AMUSAVI).&lt;/p&gt;
&lt;p&gt;El alcalde del municipio, Roberto Jaramillo Marín, denunció el hecho y las autoridades aún no se han pronunciado.&lt;/p&gt;</t>
  </si>
  <si>
    <t>31. Gerson Acosta</t>
  </si>
  <si>
    <t>Gerson Acosta Salzar</t>
  </si>
  <si>
    <t>Timbío</t>
  </si>
  <si>
    <t>Gobernador indígena Kite Kiwe de la vereda La Laguna</t>
  </si>
  <si>
    <t>&lt;p&gt;Este miércoles 19 de abril a las 4 y 40 de la tarde llegó sin vida al hospital de Timbío, en el Cauca, Gerson Acosta, el gobernador del cabildo indígena Kite Kiwe de la vereda La Laguna de este municipio. Según información preliminar, Acosta fue asesinado cuando “salía de una reunión de su comunidad, y un sicario le disparó en repetidas ocasiones. La comunidad lo auxilió, lo trasladó de urgencia a hospital cercano pero llego sin signos vitales”. El líder tenía medidas de protección de la UNP tipo uno. Es decir, escoltas.&lt;/p&gt;</t>
  </si>
  <si>
    <t>32. Diego Fernando Rodríguez</t>
  </si>
  <si>
    <t>Diego Fernando Rodríguez</t>
  </si>
  <si>
    <t>Mercaderes</t>
  </si>
  <si>
    <t>Representante legal del Consejo Comunitario de Ganaplata y Canei</t>
  </si>
  <si>
    <t>&lt;p&gt;El representante legal del Consejo Comunitario de Ganaplata y Canei, dos veredas del municipio de Mercaderes, en el Cauca, fue encontrado sin vida este jueves. Al parecer, fue asesinado con arma blanca. Rodríguez era un reconocido líder social de la región y había sido el presidente de la Junta de Acción Comunal de esas veredas en el periodo pasado. Las autoridades investigan las circunstancias en las que fue asesinado el líder social.&lt;/p&gt;</t>
  </si>
  <si>
    <t>33. Jorge Chantre Achipiz</t>
  </si>
  <si>
    <t>Jorge Chantre Achipiz</t>
  </si>
  <si>
    <t>Jamundí</t>
  </si>
  <si>
    <t>Secretario del Cabildo Nasa de Pueblo Nuevo</t>
  </si>
  <si>
    <t>&lt;p&gt;En la tarde del jueves 5 de abril de 2017 fue asesinado el líder indígena y dirigente de la comunidad Nasa, quien se desempeñaba como secretario del Cabildo de Pueblo Nuevo, en el corregimiento de Mesetas, en el Valle del Cauca. Según la versión de los familiares Chantre estaba trabajando en un lote muy cerca a su casa, donde recibió un disparo en el abdomen. Su cuerpo fue trasladado al hospital de Jamundí, en el que sus seres queridos esperan el resultado de la necropsia.&lt;/p&gt;</t>
  </si>
  <si>
    <t>34. Mario Andrés Calle Correa</t>
  </si>
  <si>
    <t>Mario Andrés Calle Correa</t>
  </si>
  <si>
    <t>Guacarí</t>
  </si>
  <si>
    <t>Presidente de la Asociación de Trabajadores Campesinos del Valle del Cauca</t>
  </si>
  <si>
    <t>&lt;p&gt;El 14 de mayo a las 9.30 de la mañana, desconocidos llegaron al Corregimiento Santa Rosa de Tapias, Vereda Pomares, del municipio de Guacarí en el Valle del Cauca buscando a  Mario Calle. Encapuchados, le dispararon tres veces y lo mataron en medio del pueblo. Calle tenía 40 años y era el presidente de Astracava subdirectiva Guacarí desde marzo de 2016.&lt;/p&gt;
&lt;h1&gt;33. Jorge Chantre Achipiz&lt;/h1&gt;</t>
  </si>
  <si>
    <t>35. Álvaro Arturo Tenorio Cabezas</t>
  </si>
  <si>
    <t>Álvaro Arturo Tenorio Cabezas</t>
  </si>
  <si>
    <t>Magüí Payán</t>
  </si>
  <si>
    <t>Nariño</t>
  </si>
  <si>
    <t>Miembro del Movimiento Étnico yy Popular del Pacífico, de la COCCAM y de Marcha Patriótica</t>
  </si>
  <si>
    <t>&lt;p&gt;A las 4 de la tarde del 18 de mayo, desconocido abordaron a Álvaro Arturo y le dijeron que lo habían llamado para una reunión. El líder social &amp;#8220;se dirigió al sitio de la reunión con sus dos hermanos y en el sitio Bocas de Guilpi sobre el rio Patía los desconocidos dispararon sus armas de fuego en contra de su humanidad&amp;#8221;, según un informe de la Comisión de Derechos Humanos de Marcha Patriótica. Ese mismo documento señaló que a Tenorio Cabezas lo mataron de 10 disparos.&lt;/p&gt;</t>
  </si>
  <si>
    <t>36. Bernardo Cuero Bravo</t>
  </si>
  <si>
    <t>Bernardo Cuero Bravo</t>
  </si>
  <si>
    <t>Malambo</t>
  </si>
  <si>
    <t>Fiscal Nacional de AFRODES y miembro de la Mesa de Víctimas del Atlántico</t>
  </si>
  <si>
    <t>&lt;p&gt;Dos hombres se acercaron a Bernardo cuando él miraba un partido de fútbol en una cancha del barrio Villa Esperanza en Malambo, Atlántico. Venían un una moto negra y le preguntaron si por el área se arrendaba  algún apartamento, &amp;#8220;cuando Bernardo se acercó para atender a los sujetos uno de ellos saco un arma y lo último en presencia de su compañera y demás familiares y luego huyeron del lugar&amp;#8221;, según denunció la organización Afrodes, de la que él era el fiscal nacional.&lt;/p&gt;
&lt;p&gt;Según la Defensoría del Pueblo, &amp;#8220;Cuero Bravo denunció reiteradamente amenazas en contra de su vida. En este sentido, la Defensoría en su informe de riesgo “Violencia y amenazas contra los líderes sociales y los defensores de derechos humanos” del 30 de marzo de 2017 advirtió el peligro para los defensores de derechos humanos de Barranquilla, su área Metropolitana e integrantes de la Mesa de Víctimas departamental&amp;#8221;.&lt;/p&gt;</t>
  </si>
  <si>
    <t>37. Manuel Fernando Vélez López</t>
  </si>
  <si>
    <t>Manuel Fernando Vélez López</t>
  </si>
  <si>
    <t>Buenos Aires</t>
  </si>
  <si>
    <t>Líder sindical de la Universidad del Valle</t>
  </si>
  <si>
    <t>&lt;p&gt;A las 9 de la noche del miércoles 21 de junio, hombres encapuchados entraron a la casa del dirigente sindical Manuel Vélez, mientras estaba con su familia. Según la denuncia del movimiento social y político Marcha Patriótica, &amp;#8220;estos hombres amordazaron a las personas que se encontraban en la vivienda, así como al compañero Mauricio, y se lo llevaron del lugar&amp;#8221;.&lt;/p&gt;
&lt;p&gt;El informe dice que, &amp;#8220;horas más tarde fue encontrado con un impacto de arma de fuego en su cabeza y con signos de tortura en su rostro&amp;#8221;. Vélez López era integrante y fiscal del Sindicato Mixto de Trabajadores de las Universidades Públicas Nacionales - SINTRAUNAL VALLE DEL CAUCA.&lt;/p&gt;
&lt;p&gt;Según el periódico Realidad 360 de Cali, Vélez tenía 43 años y en el año 2010 había hecho parte de la junta directiva del Nuevo América S.A, cuando el equipo estaba bajo la dirección de Jorge ‘El Patrón’ Bermúdez.&lt;/p&gt;</t>
  </si>
  <si>
    <t>38. Alberto Román Acosta</t>
  </si>
  <si>
    <t>Alberto Román Acosta</t>
  </si>
  <si>
    <t>Cerrito</t>
  </si>
  <si>
    <t>Valle</t>
  </si>
  <si>
    <t>Presidente de SINTRAINACRO GUACARÍ</t>
  </si>
  <si>
    <t>&lt;p&gt;El sábado primero de julio, a las 11 de la mañana, Alberto Román Acosta estaba en la cancha de fútbol La Saga del barrio Santa Bárbara en el municipio de Cerrito, en el Valle del Cauca. Acompañaba a su hijo a un partido, cuando dos personas se le acercaron. Se bajaron de una moto y, sin decirle nada, le dispararon.&lt;/p&gt;
&lt;p&gt;Acosta, que durante años fue el presidente de Sintrainagro (la asociación sindical que reúne a la mayoría de corteros de caña en este municipio) fue trasladado al hospital San Rafael de este municipio, donde falleció.&lt;/p&gt;</t>
  </si>
  <si>
    <t>39. Eugenio Rentería Martínez</t>
  </si>
  <si>
    <t>Eugenio Rentería Martínez</t>
  </si>
  <si>
    <t>Quibdó</t>
  </si>
  <si>
    <t>Líder del paro cívico en Chocó</t>
  </si>
  <si>
    <t>&lt;p&gt;El 3 de julio, en el sector El Caraño de Quibdó, en Chocó, Eugenio Rentería Martínez fue encontrado sin vida “con signos de violencia como golpes contundentes y heridas de arma blanca” según reportó RCN radio. Rentería participó activamente en los paros cívicos de agosto del 2016 y mayo de 2017, que terminaron con acuerdos con el gobierno en los que, por ejemplo, el municipio de Belén de Bajirá pasó a ser parte del departamento de Chocó.&lt;/p&gt;</t>
  </si>
  <si>
    <t>40. Héctor William Mina</t>
  </si>
  <si>
    <t>Héctor William Mina</t>
  </si>
  <si>
    <t>Guachené</t>
  </si>
  <si>
    <t>Líder afrodescendiente integrante de la Marcha Patriótica</t>
  </si>
  <si>
    <t>&lt;p&gt;A las 11:30 de la mañana del 14 de julio, cuatro hombres se acercaron a Héctor, un líder social de la comunidad afro en el Cauca y miembro del movimiento político Marcha Patriótica. Uno de ellos gritó “dale que ese es” y los encapuchados &amp;#8220;procedieron a disparar un arma de fuego al parecer con revolver&amp;#8221;, según el informe de la comisión de Derechos Humanos de Marcha Patriótica. Hasta ahora no se conoce más información del asesinato.&lt;/p&gt;</t>
  </si>
  <si>
    <t>41. Ezequiel Rangel</t>
  </si>
  <si>
    <t>Ezequiel Rangel</t>
  </si>
  <si>
    <t>Carmen</t>
  </si>
  <si>
    <t>Norte de Santander</t>
  </si>
  <si>
    <t>Responsable veredal de la Asociación Campesina del Catatumbo - ASCAMCAT</t>
  </si>
  <si>
    <t>&lt;p&gt;&amp;#8220;Cerca de las 5:30 P.M. el compañero y líder Ezequiel Rangel se ausentó de su vivienda y a las 10:00 P.M. se rumoró que el compañero era conducido en una motocicleta en la vía que conduce a la vereda Santa Inés&amp;#8221;, escribió la Asociación de Campesinos del Catatumbo &amp;#8211; Ascamcat. Fue el 16 de julio de 2017.&lt;/p&gt;&lt;div class='mailmunch-forms-in-post-middle' style='display: none !important;'&gt;&lt;/div&gt;
&lt;p&gt;A las cinco de la mañana del día siguiente, la organización denunció a través de un comunicado que &amp;#8220;por medio de una llamada telefónica le informan a sus familiares que el señor Ezequiel Rangel se encontraba sin vida en la vereda Vegas de Aguilar, con múltiples impactos por arma de fuego&amp;#8221;.&lt;/p&gt;
&lt;p&gt;Aún no hay información oficial sobre el asesinato.&lt;/p&gt;</t>
  </si>
  <si>
    <t>42. Nidio Dávila</t>
  </si>
  <si>
    <t>Nidio Dávila</t>
  </si>
  <si>
    <t>El Rosario</t>
  </si>
  <si>
    <t>Miembro de ASTRACAN - El Rosario</t>
  </si>
  <si>
    <t>&lt;p&gt;El 6 de agosto, según un informe de la Comisión de Derechos Humanos de Marcha Patriótica, 20 hombres “vistiendo prendas privativas de las fuerzas militares y portando armas de largo alcance” llegaron a la vereda Piedra Grande del corregimiento Esmeraldas, en El Rosario, a cobrarle “un impuesto”.&lt;/p&gt;
&lt;p&gt;Nidio se negó. De inmediato, según la denuncia, “el grupo de hombres armados sacan a la fuerza a Nidio de su hogar y dirigiéndose a todos los habitantes de la vereda les dicen: “(sic) vamos a matar a todos los que vienen a hablar de sustitución y a todos los campesinos que estén de acuerdo con eso de la sustitución””.&lt;/p&gt;
&lt;p&gt;Horas más tarde, en un sector conocido como El Cable, “frente a todas las personas que allí se encontraban le disparan y lo arrojan al Río Verde”, según el documento de Marcha Patriótica.&lt;/p&gt;</t>
  </si>
  <si>
    <t>43. Idalia Castillo Narváez</t>
  </si>
  <si>
    <t>Idalia Castillo Narváez</t>
  </si>
  <si>
    <t>Rosas</t>
  </si>
  <si>
    <t>Vicepresidente JAC de Rosas, Cauca</t>
  </si>
  <si>
    <t>&lt;p&gt;“La mujer fue torturada, violada y asesinada”, dijo este miércoles Rocío Cuenca, secretaria de la Mujer del Cauca. Se refiere al caso de Idalia Castillo Narváez, una líder social de 37 años que murió en la vereda Bella Vista del municipio de Rosas, en ese departamento. Castillo hacía parte de la mesa directiva de víctimas y era la vicepresidente de la Junta de Acción Comunal de su municipio.&lt;/p&gt;
&lt;p&gt;El personero del municipio, Ari Ibarra, le dijo a la W que “la mujer fue encontrada en un paraje cerca de unos arbustos de café, con señales de estrangulamiento y heridas causadas al parecer con arma blanca”. “Espero que las autoridades encargadas de la investigación logren esclarecer quiénes son los responsables de este lamentable homicidio”, señaló el Funcionario a esa emisora.&lt;/p&gt;
&lt;p&gt;Aunque no se conocen aún las causas o los posibles victimarios, medios locales señalaron que “un equipo especial de la Dijin se desplazó hasta la zona para realizar las investigaciones correspondientes que permitan dar con el paradero de los responsables”.&lt;/p&gt;</t>
  </si>
  <si>
    <t>44. Fernando Asprilla</t>
  </si>
  <si>
    <t>Fernando Asprilla</t>
  </si>
  <si>
    <t>Piamonte</t>
  </si>
  <si>
    <t>Coordinador Marcha Patriótica en la vereda La Tigra</t>
  </si>
  <si>
    <t>&lt;p&gt;El viernes pasado, los habitantes de la vereda La Tigra en el municipio de Piamonte (Cauca) encontraron el cuerpo de Fernando Asprilla. Según denuncias de la comunidad, tenía impactos de bala. En principio, las denuncias apuntaban a que se trataba de un robo, pero horas más tarde y tras comprobar que no se habían llevado ni el dinero ni las pertenencias de Fernando, el movimiento Marcha Patriótica condenó en asesinato.&lt;/p&gt;
&lt;p&gt;Asprilla se desempeñaba como presidente de la Junta de Acción Comunal de ese municipio, ubicado en la Baja Bota Caucana, y coordinaba las acciones políticas de Marcha Patriótica en esa zona. Según &lt;a href="http://enlineapopayan.com/asesinan-a-fernando-asprilla-lider-social-y-comunitario-en-piamonte-cauca/"&gt;medios locales&lt;/a&gt;, la Fiscalía está en la zona para investigar los hechos.&lt;/p&gt;</t>
  </si>
  <si>
    <t>45. Manuel Ramírez Mosquera</t>
  </si>
  <si>
    <t>Manuel Ramírez Mosquera</t>
  </si>
  <si>
    <t>Riosucio</t>
  </si>
  <si>
    <t>Ex-presidente del consejo comunitario de Truandó</t>
  </si>
  <si>
    <t>&lt;p&gt;El expresidente del consejo comunitario de Truandó, en el municipio Riosucio (Chocó), fue asesinado el pasado 17 de agosto. Según las primeras denuncias, habría sido retenido mientras compraba madera en el pueblo por miembros de las Autodefensas Gaitanistas de Colombia. Horas después, apareció muerto. Ramírez también era víctima de la violencia y reclamante de tierras.&lt;/p&gt;</t>
  </si>
  <si>
    <t>46.  Carlos Mario Hincapié</t>
  </si>
  <si>
    <t>Carlos Mario Hincapié</t>
  </si>
  <si>
    <t>San Rafael</t>
  </si>
  <si>
    <t>Activista del Centro Democrático</t>
  </si>
  <si>
    <t>&lt;p&gt;Se desempeñaba como activista y promotor del Centro Democrático en San Rafael, Antioquia. Fue asesinado el 28 de septiembre cuando regresaba a su casa desde la ferretería en donde trabajaba. El caso fue confirmado por el Centro Democrático y por la Policía Nacional. Su caso es materia de investigación, pues no se ha esclarecido si constituye un asesinato político.&lt;/p&gt;</t>
  </si>
  <si>
    <t>47.  Luis Fernando Gil</t>
  </si>
  <si>
    <t>Luis Fernando Gil</t>
  </si>
  <si>
    <t>Líder social</t>
  </si>
  <si>
    <t>&lt;p&gt;La Policía Nacional confirmó que fue asesinado el pasado 29 de septiembre en la comuna 5 de Medellín. Trabajaba con la Mesa de Derechos Humanos y el movimiento Tierra en Resistencia. Trabajó tres años como líder social. La principal hipótesis es que lo mataron bandas criminales que lo veían como una barrera para cometer sus actividades delictivas en la Comuna 5.&lt;/p&gt;</t>
  </si>
  <si>
    <t>48.  Jimy Humberto Medina</t>
  </si>
  <si>
    <t>Jimy Humberto Medina Trujillo</t>
  </si>
  <si>
    <t>San José del Guaviare</t>
  </si>
  <si>
    <t>Guaviare</t>
  </si>
  <si>
    <t>Vicepresidente JAC de la vereda de Puerto Nuevo</t>
  </si>
  <si>
    <t>&lt;p&gt;Fue asesinado el 3 de octubre en la vereda de Puerto Nuevo, de San José del Guaviare. Medina se desempeñaba como vicepresidente de la Junta de Acción Comunal. Era defensor ambiental y apoyaba la sustitución de cultivos ilícitos. Unos sujetos armados lo interceptaron en la carretera, lo torturaron y lo asesinaron con ocho tiros. Primeras hipótesis: disidencias de las Farc y grupos con interés en la apropiación de baldíos.&lt;/p&gt;</t>
  </si>
  <si>
    <t>49. Ezquivel Manyoma</t>
  </si>
  <si>
    <t>Ezquivel Manyoma</t>
  </si>
  <si>
    <t>Medio Baudó</t>
  </si>
  <si>
    <t>Ex-gobernador y promotor de salud indígena</t>
  </si>
  <si>
    <t>&lt;p&gt;El 6 de octubre fue secuestrado en su casa, ubicada en el municipio de Medio Baudó. Al día siguiente fue asesinado en horas de la madrugada. Manyoma era un promotor de la salud indígena y había sido gobernador del Resguardo Dabeiba Queracito, en Chocó. La comunidad atribuyó el asesinato a los &amp;#8220;grupos paramilitares&amp;#8221;. Naciones Unidas manifestó su rechazo frente al asesinato del líder social.&lt;/p&gt;</t>
  </si>
  <si>
    <t>50. María Efigenia Vásquez Astudillo</t>
  </si>
  <si>
    <t>María Efigenia Vásquez Astudillo</t>
  </si>
  <si>
    <t>Puracé</t>
  </si>
  <si>
    <t>Comunicadora del Consejo Regional Indígena del Cauca - CRIC</t>
  </si>
  <si>
    <t>&lt;p&gt;Fue asesinada el 8 de octubre en Puracé, Cauca, en medio de unos enfrentamientos entre la comunidad indígena Coconuco y el Esmad.  Se presentó en las inmediaciones del parque turístico Aguas Tibias. La comunidad indígena intentó ingresar a la fuerza al predio, el cual reclaman desde años atrás. María Efigenia era periodista de la comunidad indígena y resultó herida mientras realizaba el trabajo periodístico. Falleció en el Hospital San José de Popayán.&lt;/p&gt;</t>
  </si>
  <si>
    <t>51. José Luis García Berrío</t>
  </si>
  <si>
    <t>José Luis García Berrío</t>
  </si>
  <si>
    <t>Cartagena</t>
  </si>
  <si>
    <t>Presidente JAC sector "3 de Junio" del barrio Nelson Mandela</t>
  </si>
  <si>
    <t>&lt;p&gt;De acuerdo con &lt;a href="http://www.eluniversal.com.co/sucesos/asesinan-presidente-del-sector-3-de-junio-de-nelson-mandela-263510"&gt;El Universal de Cartagena &lt;/a&gt; y denuncias del Concejo de la ciudad, sicarios motorizados asesinaron a José Luis García Berrío en el barrio Nelson Mandela, donde ejercía como presidente de la Junta de Acción Comunal del sector 3 de Junio. El homicidio se presentó justo en frente de su casa.  El hecho fue denunciado, en primera instancia, por miembros de la Junta de Acción Comunal.&lt;/p&gt;</t>
  </si>
  <si>
    <t>52. José Jair Cortés</t>
  </si>
  <si>
    <t>José Jair Cortés</t>
  </si>
  <si>
    <t>Tumaco</t>
  </si>
  <si>
    <t>Integrante de la junta de gobierno del Consejo Comunitario de Alto Mira</t>
  </si>
  <si>
    <t>&lt;p&gt;Fue asesinado el jueves 17 de octubre en la vereda El Restrepo, perteneciente al Consejo Comunitario de Alto Mira y Frontera, zona donde el 5 de octubre fueron asesinados seis campesinos en medio de un plan de erradicación de cultivos en la zona. El cuerpo de Cortés fue encontrado el 18 de octubre, pues los médicos forenses tenían prohibido el ingreso a la zona. Autoridades evalúan una presunta responsabilidad por parte de las disidencias de las Farc, pues Cortés ya había sido amenazado por su labor como colaborador del programa de sustitución de cultivos.&lt;/p&gt;</t>
  </si>
  <si>
    <t>53. José María Eliécer Carvajal</t>
  </si>
  <si>
    <t>José María Eliécer Carvajal</t>
  </si>
  <si>
    <t>Puerto Guzmán</t>
  </si>
  <si>
    <t>Fiscal de la vereda Cañoavena, integrante de la Federación Comunal de Putumayo</t>
  </si>
  <si>
    <t>&lt;p&gt;La Federación Comunal del Putumayo dió a conocer el caso en la mañana del jueves 19 de octubre. José María Eliécer Carvajal era fiscal de la vereda Bajo Cañoavena en el municipio de Puerto Guzmán y era un integrante activo de la Federación. El Ministerio del Interior confirmó el asesinato, aunque las autoridades no se han pronunciado sobre los responsables o las causas del suceso. La Policía investiga el caso. Según la Federación, fue asesinado &amp;#8220;por manos criminales de quienes siguen promulgando la guerra&amp;#8221;.&lt;/p&gt;</t>
  </si>
  <si>
    <t>54.  Liliana Patricia Cataño Montoya</t>
  </si>
  <si>
    <t>Liliana Patricia Cataño Montoya</t>
  </si>
  <si>
    <t>Líder comunitaria de la Comuna 13</t>
  </si>
  <si>
    <t>&lt;p&gt;Fue encontrada en la tarde del miércoles 18 de octubre, cerca de su vivienda en el barrio El Socorro. Llegó sin signos vitales al Hospital San Javier, en Medellín, luego de haber recibido cuatro impactos de bala. Según lo reseñado por &lt;a href="http://www.elcolombiano.com/antioquia/seguridad/homicidio-de-mujer-en-la-comuna-13-XB7524123"&gt;El Colombiano&lt;/a&gt;, las autoridades descartan que su muerte haya sido un feminicidio, y la principal hipótesis es que Patricia, de 39 años, fue asesinada por un proceso de reclamación de predios que llevaba a cabo.&lt;/p&gt;</t>
  </si>
  <si>
    <t>55.  Miguel Pérez</t>
  </si>
  <si>
    <t>Miguel Pérez</t>
  </si>
  <si>
    <t>Tarazá</t>
  </si>
  <si>
    <t>Líder de sustitución de cultivos ilícitos</t>
  </si>
  <si>
    <t>&lt;p&gt;Además de ser líder de la vereda La Unión, Pérez era uno de los campesinos que impulsaba el programas de sustitución de cultivos en Antioquia. Fue asesinado el domingo 22 de octubre en Tarazá, Bajo Cauca antioqueño. La alcaldesa del municipio, Gladis Rebeca Miguel Vides, confirmó el caso y aseguró que Pérez era reconocido por su participación activa en el proceso de sustitución de cultivos de coca.&lt;/p&gt;</t>
  </si>
  <si>
    <t>56. Aulio Isararama Forastero</t>
  </si>
  <si>
    <t>Aulio Isararama Forastero</t>
  </si>
  <si>
    <t>Alto Baudó</t>
  </si>
  <si>
    <t>Gobernador indígena del resguardo Catru, Dubanza y Ankosó</t>
  </si>
  <si>
    <t>&lt;p&gt;Fue asesinado en la noche del martes 24 de octubre en Alto Baudó, Chocó. La noticia, confirmada por Naciones Unidas, fue dada a conocer en un comienzo por la Organización Nacional Indígena de Colombia (Onic).  Las circunstancias del asesinato están por aclarar. De hecho, la Onic envió una comisión que le hiciera seguimiento al caso en terreno. La Onic denunció, además, que los hombres armados que presuntamente asesinaron al líder social hacían parte del Frente Cimarrón de la guerrilla del ELN. Esta información, sin embargo, no ha sido confirmada.&lt;/p&gt;</t>
  </si>
  <si>
    <t>57.  Luz Yeni Montaño</t>
  </si>
  <si>
    <t>Luz Yeni Montaño</t>
  </si>
  <si>
    <t>Líder comuinal y religiosa de la zona</t>
  </si>
  <si>
    <t>&lt;p&gt;En Viento Libre, uno de los barrios más vulnerables de Tumaco, asesinaron el pasado domingo 12 de noviembre a Luz Yeni Montaño, líder comunal y religiosa de la zona. De acuerdo a la información recogida el lunes en numerosos medios de comunicación de cobertura nacional, el homicidio se dio en las horas de la tarde del domingo mientras Montaño descansaba en su casa. La mujer, según fuentes locales de la Casa de Tumaco y de la Personería, formaba parte de las asociaciones religiosas Jesús Nazareno y Divino Niño.&lt;/p&gt;
&lt;p&gt;De acuerdo a testimonios que recogió la Policía de Tumaco, dos sujetos que se desplazaban en una moto llegaron a su casa, entraron “violentamente” y le dispararon en repetidas ocasiones. Montaño, de 48 años de edad, no logró viajar a Pasto, donde ese día un grupo de líderes comunitarios se movilizaron por las calles, precisamente para reclamar seguridad y garantías.&lt;/p&gt;</t>
  </si>
  <si>
    <t>58. Mario Jacanamijoy</t>
  </si>
  <si>
    <t>Mario Jacanamijoy</t>
  </si>
  <si>
    <t>Belén de Andaquies</t>
  </si>
  <si>
    <t>Caquetá</t>
  </si>
  <si>
    <t>Consejero departamental de salud en la Mesa de Concertación de Pueblos Indígenas</t>
  </si>
  <si>
    <t>&lt;p&gt;La noticia fue confirmada por la Organización Nacional de Pueblos Indígenas de la Amazonía de Colombia (APIAC), por medio de un comunicado de prensa.  El cuerpo de Mario, quien se desempeñaba como consejero departamental de salud en la Mesa de Concertación de Pueblos Indígenas del Caquetá, fue encontrado con señales de tortura en la vereda de Buenos Aires del municipio de Belén de los Andaquies, en Caquetá.&lt;/p&gt;
&lt;p&gt;&amp;nbsp;&lt;/p&gt;</t>
  </si>
  <si>
    <t>59. Mario Castaño</t>
  </si>
  <si>
    <t>Mario Castaño</t>
  </si>
  <si>
    <t>&lt;p&gt;Aunque contaba con medidas de protección, Mario Castaño fue asesinado en la noche del domingo en un caserío entre Riosucioy Belén de Bajirá (Chocó). Era reclamante de restitución de tierras y en los últimos meses había recibido reiteradas amenazas. En la zona existen 107.064 hectáreas en proceso de restitución de acuerdo a lo estipulado en la Ley 1448.&lt;/p&gt;</t>
  </si>
  <si>
    <t>60. Édison Marcial Ortiz Bolaños</t>
  </si>
  <si>
    <t>Édison Marcial Ortiz Bolaños</t>
  </si>
  <si>
    <t>Representante del Consejo Comunitario Manos Amigas</t>
  </si>
  <si>
    <t>&lt;p&gt;En hechos aún por esclarecer, Édison Marcial Ortiz fue declarado desaparecido por el Ejército nacional tras la masacre que se reportó en la vereda Pueblo Nuevo del municipio Magüí Payán, Nariño. La &lt;a href="http://pacifista.co/marino-pueblo-nuevo-masacre-farc-eln-magui-payan-pacifsta/"&gt;principal hipótesis &lt;/a&gt;de las autoridades es que la guerrilla del ELN invadió la zona, donde hacían presencia disidentes del frente 29 de las Farc, el cual ha controlado el tráfico de gas y coca por décadas en esa región. El lunes 4 de diciembre, &lt;a href="https://www.elespectador.com/noticias/judicial/confirman-13-muertos-en-magui-payan-articulo-726574"&gt;la Personería y la Alcaldía&lt;/a&gt; del municipio confirmaron el hallazgo de 13 cadávares, dentro de los que se encontraba el del líder Édison Marcial Ortiz Bolaños.&lt;/p&gt;</t>
  </si>
  <si>
    <t>61. Luis Alfonso Giraldo</t>
  </si>
  <si>
    <t>Luis Alfonso Giraldo</t>
  </si>
  <si>
    <t>Presidente de la JAC de la vereda Brasilia</t>
  </si>
  <si>
    <t>&lt;p&gt;Luis Alfonso Giraldo, quien era el presidente de la Junta de Acción Comunal de la vereda Brasilia en Puerto Asís, Putumayo, fue sorprendido en la madrugada del lunes 4 de diciembre por hombres encapuchados que llegaron a su casa y le propinaron varios disparos. De acuerdo con la Personería de Puerto Asís, el hombre tenía 48 años y era reconocido como líder social. En la zona donde fue asesinado hay presencia de las disidencias de los frentes 32, 48 y 49 de las Farc.&lt;/p&gt;</t>
  </si>
  <si>
    <t>62. Hernán Bedoya</t>
  </si>
  <si>
    <t>Hernán Bedoya</t>
  </si>
  <si>
    <t>&lt;p&gt;La Comisión Intereclesial de Justicia y Paz fue la organización que denunció el asesinato de Hernán Bedoya, líder reclamante de tierras, en en el caserío de Playa Roja, territorio colectivo de Pedeguita y Mancilla, en el departamento de Chocó. El asesinato, según la organización, se registró cuando Bedoya iba en dirección hacia su vivienda, movilizándose en un caballo, “cuando neoparamilitares de las autodenominadas Autodefensas Gaitanistas de Colombia AGC le dispararon en varias ocasiones”.&lt;/p&gt;</t>
  </si>
  <si>
    <t>63. José Rafael de la Hoz Villa</t>
  </si>
  <si>
    <t>José Rafael de la Hoz Villa</t>
  </si>
  <si>
    <t>Pivijay</t>
  </si>
  <si>
    <t>Magdalena</t>
  </si>
  <si>
    <t>Integrante de la Mesa de Participación de Víctimas</t>
  </si>
  <si>
    <t>&lt;p&gt;Fue asesinado el sábado 16 de diciembre en una finca del corregimiento Las Canoas. Fue encontrado con múltiples heridas profundas, al parecer de machete. José Rafael de la Hoz era conocido en el municipio de Pivijay, donde trabajaba como integrante de la Mesa de Víctimas. El día anterior al asesinato justamente se encontraba reunido con otras víctimas del municipio.  El caso fue confirmado por la Defensoría del Pueblo. Incluso, la gobernadora de Magdalena, Rosa Cotes, convocó a un consejo de seguridad extaordinario para esclarecer el asesinato.&lt;/p&gt;</t>
  </si>
  <si>
    <t>64. Alfonso Pérez Mellizo</t>
  </si>
  <si>
    <t>Alfonso Pérez Mellizo</t>
  </si>
  <si>
    <t>Patía</t>
  </si>
  <si>
    <t>Presidente de la JAC, corregimiento Pan de Azúcar</t>
  </si>
  <si>
    <t>&lt;p&gt;Las autoridades policiales recibieron una alerta en la mañana del martes 19 de diciembre. Un cuerpo sin vida había sido hallado por la comunidad del corregimiento Pan de Azúcar, Cauca. La Policía regional del Cauca reportó que se trataba de Alfonso Pérez, integrante de la Junta de Acción Comunal del corregimiento. Según la esposa de la víctima, él salió de la casa en la noche del lunes a dialogar con diferentes vecinos de la comunidad. Al ver que no llegaba, emprendió la búsqueda. Lo encontraron a 400 metros del casco urbano del corregimiento, el cual queda a dos horas del municipio Patía.&lt;/p&gt;</t>
  </si>
  <si>
    <t>65. Pablo Oviedo</t>
  </si>
  <si>
    <t>Pablo Oviedo</t>
  </si>
  <si>
    <t>Puerto Leguízamo</t>
  </si>
  <si>
    <t>Dirigente comunal de la vereda Puerto Colombia</t>
  </si>
  <si>
    <t>&lt;p&gt;Su caso se dio a conocer el miércoles 20 de diciembre. En la vereda Puerto Colombia del municipio de Puerto Asís, Putumayo, fue asesinado Pablo Oviedo, dirigente comunal de la zona. Oviedo, de 45 años, recibió varios disparos por parte de sujetos desconocidos. Su hija, Karen Oviedo, recibió el impacto de una de las balas y murió en el lugar de los hechos. El caso fue confirmado por la Secretaría de Gobierno de Puerto Asís.&lt;/p&gt;</t>
  </si>
  <si>
    <t>66. Guillermo Javier Artuz</t>
  </si>
  <si>
    <t>Guillermo Javier Artuz</t>
  </si>
  <si>
    <t>Tierralta</t>
  </si>
  <si>
    <t>Presidente de la Cooperativa de Productores de Cacao y Miel de la vereda La Ossa</t>
  </si>
  <si>
    <t>&lt;p&gt;Su cuerpo fue encontrado el 24 de diciembre en las afueras de Tierralta, Córdoba. Artuz había desparecido desde el 22 de diciembre, cuando salió de su casa rumbo a su trabajo en la Asociación de Campesinos Productores de la vereda La Osa.  En Tierralta han sido asesinados tres líderes en los últimos meses, todos de ellos integrantes de organizaciones campesinas.&lt;/p&gt;</t>
  </si>
  <si>
    <t>67. Mario Dumar Rojas</t>
  </si>
  <si>
    <t>Mario Dumar Rojas</t>
  </si>
  <si>
    <t>Cumaral</t>
  </si>
  <si>
    <t>Presidente de la JAC de la vereda Yarí de Cumaral</t>
  </si>
  <si>
    <t>&lt;p&gt;El pasado 29 de diciembre, en la cancha de fútbol del barrio Limón de Cumaral, Meta, fue asesinado Mario Dumar Rojas, presidente de la Junta de Acción Comunal de la vereda El Yarí de Cumaral. Rojas había sido candidato a la Asamblea del Meta avalado por el partido Centro Democrático. El senador Álvaro Uribe Vélez comunicó el asesinato a través de su cuenta de Twitter y posteriormente fue corroborado por la Policía departamental. Uribe pidió a las autoridades investigar lo ocurrido.&lt;/p&gt;</t>
  </si>
  <si>
    <t>68.Víctor Manuel Morato</t>
  </si>
  <si>
    <t>Víctor Manuel Morato</t>
  </si>
  <si>
    <t>Yondó</t>
  </si>
  <si>
    <t>Miembro de la JAC de la vereda Rompida I</t>
  </si>
  <si>
    <t>&lt;p&gt;Víctor Manuel Morato fue asesinado el pasado 17 de enero alrededor de las 8:00 p.m. Así lo aseguró ante diferentes medios de comunicación el alcalde de Yondó, Gilbert Cartagena. Morato, quien se desempeñaba como presidente de la Junta de Acción Comunal de la vereda Rompida I, habría sido interceptado por dos hombres cuando estaba haciendo unas compras personales. El municipio, ubicado en la región del Magdalena Medio, ha sido víctima en las últimas décadas de grupos paramilitares y recientemente de la guerrilla del ELN. Las autoridades investigan el suceso.&lt;/p&gt;</t>
  </si>
  <si>
    <t>69. Plinio Pulgarín</t>
  </si>
  <si>
    <t>Plinio Pulgarín</t>
  </si>
  <si>
    <t>San José de Uré</t>
  </si>
  <si>
    <t>Presidente de la JAC de la vereda San Pedrito</t>
  </si>
  <si>
    <t>&lt;p&gt;En el sector Alto Mira de la vereda San Pedrito, municipio san José de Uré, Córdoba, fue asesinado Plinio Pulgarín, presidente de la Junta de Acción Comunal de esa misma vereda. Pulgarín, de 36 años de edad, se desempeñaba como agricultor. Según fuentes policiales, Pulgarín se encontraba en su residencia con la  familia cuando llegaron sujetos armados con fusiles. Golpearon a la puerta. Lo llamaron por su nombre. Cuando había caminado cincuenta metros después de cruzar la entrada, lo asesinaron.&lt;/p&gt;</t>
  </si>
  <si>
    <t>70. Fares Carabalí</t>
  </si>
  <si>
    <t>Fares Carabalí</t>
  </si>
  <si>
    <t>Santander de Quilichao</t>
  </si>
  <si>
    <t>Gerente de la Cooperativa de Mineros de Buenos Aires, Cauca</t>
  </si>
  <si>
    <t>&lt;p&gt;A las 6:30 pm en la vía que conduce de Santander Quilichao (norte del Cauca) hacia el corregimiento de Timba (Valle) se presentó el atentado con una granada de fragmentación y tiros de fusil. En el campero blanco, que quedó a la orilla de la trocha, quedaron los cuerpos de Fares Carabalí y Diego Fernando Castillo, quienes fallecieron en el lugar. Carabalí, además de haber sido el gerente de la cooperativa de mineros de Buenos Aires, era el hermano del actual alcalde de ese municipio, Urdely Carabalí.&lt;/p&gt;</t>
  </si>
  <si>
    <t>71. Eleazar Tequia Bitucay</t>
  </si>
  <si>
    <t>Eleazar Tequia Bitucay</t>
  </si>
  <si>
    <t>Guardia Mayor Indígena</t>
  </si>
  <si>
    <t>&lt;p&gt;Por medio de un comunicado, la Organización Nacional Indígena de Colombia, Onic, denunció que uniformados del Ejército acabaron con la vida de un miembro de la Guardia Indígena identificado como Eleazar Tequia Bitucay. Según la Onic, el hecho se registró en mediaciones de la comunicad el Dieciocho (18)  en la vía que de Quibdó conduce a Medellín.&lt;/p&gt;
&lt;p&gt;La organización indígena asegura que el hecho se registró aproximadamente a las 11 de la noche de este viernes 26 de enero,  en el marco de la Minga Educativa que desarrollaban las comunidades para la atención a los niños, niñas y adolescentes (NNA) del resguardo indígena Embera Katio, &amp;#8220;Minga que tenía como fin, la exigibilidad  de los derechos a la educación gratuita, oportuna y con enfoque propio. El que disparó fue un miembro del Ejercito Nacional del Batallón Mansalva Flores de la Décima Brigada de Quibdó Chocó”.&lt;/p&gt;
&lt;p&gt;Según el Comando de la Fuerza de Tarea Conjunta Titán de las Fuerzas Armadas, varios indígenas intentaron desarmar anoche, &amp;#8220;mediante acciones violentas&amp;#8221;, a un soldado que trató de registrar a una persona que tenía un arma de fuego y estaba &amp;#8220;obstruyendo la vía pública&amp;#8221;.&lt;/p&gt;
&lt;p&gt;&amp;#8220;Como consecuencia de la acción criminal violenta, uno de los sujetos que estaba en la acción ilegal pierde la vida al momento de la comisión del delito&amp;#8221;, agregó la información oficial en un comunicado.&lt;/p&gt;
&lt;p&gt;La información agregó que los indígenas retuvieron a &amp;#8220;dos soldados&amp;#8221;, a quienes aseguran hirieron de gravedad y los despojaron de sus armas, e incineraron un &amp;#8220;vehículo de uso oficial&amp;#8221;.&lt;/p&gt;
&lt;p&gt;Los indígenas de esa comunidad se manifiestan en esa carretera desde el lunes pasado y exigen que las autoridades respeten su &amp;#8220;derecho a la educación gratuita, oportuna y con enfoque propio&amp;#8221;.&lt;/p&gt;
&lt;p&gt;El Ejército, por su parte, señaló que el incidente fue puesto en conocimiento de las autoridades judiciales para que investiguen qué fue lo que sucedió y determine quiénes fueron los responsables.&lt;/p&gt;
&lt;p&gt;&amp;#8220;Por lo anterior este Comando está dispuesto a colaborar con todo lo requerido por las autoridades para esclarecer lo sucedido. Al tiempo se denuncia de manera categórica la acción violenta y amenazante de los indígenas que se encontraban en el lugar contra los miembros de la Fuerza Pública&amp;#8221;, concluyó.&lt;/p&gt;
&lt;p&gt;Por su parte, los indígenas hacen un llamado a las autoridades para que investiguen y juzquen los hechos.&lt;/p&gt;</t>
  </si>
  <si>
    <t>72. Temístocles Machado</t>
  </si>
  <si>
    <t>Temístocles Machado</t>
  </si>
  <si>
    <t>Vocero de la Comuna 6 y líder social en el Paro Cívico</t>
  </si>
  <si>
    <t>&lt;p&gt;A finales de noviembre, Don Temis, como era conocido en la Comuna 6 de Buenaventura, habló con nosotros y nos contó sobre las &lt;a href="http://pacifista.co/mi-unica-proteccion-es-dios-pase-un-dia-con-un-lider-social-amenazado/"&gt;amenazas&lt;/a&gt; que reposaban en su contra. En ese momento llevaba diferentes procesos para recuperar las tierras del barrio Isla de la Paz, codiciado por diferentes empresas por su ubicación estratégica en el puerto. A Temístocles lo asesinaron el sábado 27 de enero pasadas las cinco de la tarde. Dos sujetos en moto le propinaron tres disparos, dos en el tórax y uno en la cabeza. La Misión de Verificación de la ONU confirmó y rechazó el asesinato. El Comité del Paro Cívico de Buenaventura, del cual Temístocles hacía parte, también manifestó su rechazo y dejó en claro que la &lt;a href="http://pacifista.co/la-esperanza-que-dejo-temistcoles-no-la-vamos-a-dejar-morir/"&gt;lucha por las tierras continuaría&lt;/a&gt;.&lt;/p&gt;</t>
  </si>
  <si>
    <t>73. Nixon Mutis Sossa</t>
  </si>
  <si>
    <t>Nixon Mutis Sossa</t>
  </si>
  <si>
    <t>Cantagallo</t>
  </si>
  <si>
    <t>Presidente de la JAC de la vereda Chaparral</t>
  </si>
  <si>
    <t>&lt;p&gt;Mutis era presidente de la Junta de Acción Comunal de la vereda Chaparral, del municipio Cantagallo, Bolívar. Según información de la Policía departamental, Mutis fue asesinado tras recibir varios impactos de bala. Nixon Mutis era reconocido en la región por su trabajo como promotor de la erradicación y sustitución de cultivos de uso ilícito. “Parece que el asesinato es producto de las acciones de una banda que delinque en el sur, robando combustible y haciendo otro tipo de fechorías&amp;#8221;, dijo el gobernador de Bolívar, Dumek Turbay.&lt;/p&gt;</t>
  </si>
  <si>
    <t>74. María Yolanda Maturana</t>
  </si>
  <si>
    <t>Maria Yolanda Maturana</t>
  </si>
  <si>
    <t>Pueblo Rico</t>
  </si>
  <si>
    <t>Risaralda</t>
  </si>
  <si>
    <t>Defensora ambiental</t>
  </si>
  <si>
    <t>&lt;p&gt;De acuerdo con información de la Policía, María Yolanda Maturana, de 65 años, fue asesinada en su casa cuando un &amp;#8220;sujeto ingresó y le propinó unos disparos con arma de fuego&amp;#8221;. Maturana era reconocida como líder ambiental por la Defensoría del Pueblo. De hecho, la defensora regional de Risaralda, Elsa Gladys Cifuentes, fue quien denunció el caso en primera instancia. El asesinato ocurrió en Pueblo Rico, municipio de Risaralda. Maturana trabajaba principalmente entre la frontera de Risaralda y Chocó. Según la defensora, los indígena de la región han denunciado hostigamientos durante las últimas semanas.&lt;/p&gt;</t>
  </si>
  <si>
    <t>75. Sandra Yaneth Luna</t>
  </si>
  <si>
    <t>Sandra Yaneth Luna</t>
  </si>
  <si>
    <t>Tibú</t>
  </si>
  <si>
    <t>Presidenta de la JAC de la vereda Tutumito Carbonera</t>
  </si>
  <si>
    <t>&lt;p&gt;Sandra pasó cerca de cinco meses desaparecida, después de haber sido secuestrada en septiembre del año pasado por un grupo de hombres armados que la sacaron a fuerza de su casa. Su cuerpo fue encontrado sin vida en el corregimiento de Campo Dos, en Tibú, con varios impactos de bala.&lt;/p&gt;
&lt;p&gt;Los autores del crimen aún no han sido identificados.&lt;/p&gt;</t>
  </si>
  <si>
    <t>76. Jesús Orlando Grueso Obregón</t>
  </si>
  <si>
    <t>Jesús Orlando Grueso Obregón</t>
  </si>
  <si>
    <t>Guapi</t>
  </si>
  <si>
    <t>Miembro del Consejo Comunitario del Río Guapi</t>
  </si>
  <si>
    <t>&lt;p&gt;Dos organizaciones, el Consejo Comunitario del Río Guapi y la Coordinadora Nacional de Cultivadores de Coca, Amapola y Marihuana (Coccam), denunciaron el asesinato de Jesús Orlando Grueso, también conocido en la comunidad como &lt;em&gt;Kujar&lt;/em&gt;. Las primeras hipótesis, tanto de las organizaciones como de la Policía, apuntan a  que &lt;em&gt;Kujar&lt;/em&gt; fue asesinado por la guerrilla del ELN en la vereda La Soledad. Las organizaciones también denunciaron el asesinato de Jonathan Cundumí quien, a diferencia de Grueso que era vocero del Consejo Comunitario, era integrante del Movimiento Étnico y Popular del Pacífico.&lt;/p&gt;
&lt;p&gt;Según Marino Grueso, hermano de Jesús Orlando, a su hermano lo asesinaron justo cuando estaba trabajando en pro de las candidaturas de Aida Avella y de otros aspirantes políticos, la mayoría de la Farc.&lt;/p&gt;</t>
  </si>
  <si>
    <t>Elkin Fabián Toro</t>
  </si>
  <si>
    <t>Exintegrante de la JAC del municipio de El Tarra</t>
  </si>
  <si>
    <t>&lt;p&gt;Toro vivía en San Calixto, Norte de Santander. Tanto en ese territorio como en la vereda Filo el Gringo del municipio de El Tarra, donde fue asesinado con seis impactos de bala, ejercía un trabajo de liderazgo social. Hasta octubre de 2017, por diferentes razones, entre ellas la seguridad, dejó de ocupar cargos administrativos en la Junta de Acción Comunal. Toro estudió en la Escuela de Administración Pública y colaboraba frecuentemente con emisoras locales.Tenía 36 años de edad y tres hijos.&lt;/p&gt;</t>
  </si>
  <si>
    <t>78. Tomás Barreto</t>
  </si>
  <si>
    <t>Tomás Barreto</t>
  </si>
  <si>
    <t>Integrante y vocer de las comunidades afro en San José de Uré</t>
  </si>
  <si>
    <t>&lt;p&gt;En la madrugada del domingo 11 de marzo, las autoridades locales reportaron el asesinato de Tomás Barreto Moreno, integrante del Consejo Comunitario de las comunidades afro en San José de Uré, Córdoba. El homicidio, según la Fiscalía, ocurrió en la vereda El Can, muy cerca del perímetro urbano de San José de Uré. Según las primeras informaciones, dos hombres llegaron en una moto al lugar de residencia del líder y le propinaron varios disparos. Con el de Barreto ya son cuatro los líderes asesinados en esta región, donde tanto disidencias como grupos paramilitares buscan expandirse para controlar las rutas del narcotráfico.&lt;/p&gt;</t>
  </si>
  <si>
    <t>79. Juan Mena</t>
  </si>
  <si>
    <t>Juan Mena</t>
  </si>
  <si>
    <t>Presidente de la JAC del barrio Álamos</t>
  </si>
  <si>
    <t>&lt;p&gt;En la tarde del domingo 18 de marzo, cuando Juan Mena caminaba por las calles de Quibdó, hombres desconocidos lo interceptaron y le propinaron múltiples disparos. Mena era presidente de la Junta de Acción Comunal (JAC) del sector La Arrocera en el barrio Álamos de Quibdó, un lugar que ha sido codiciado por grupos dedicados al narcotráfico. Mena, quien también se desempeñaba como comerciante, se opuso a pagar una vacuna y por esta razón fue amenazado de muerte. Con este caso ya serían 15 los líderes en Chocó que han sido asesinados en los últimos seis meses.&lt;/p&gt;</t>
  </si>
  <si>
    <t>80. José Herrera</t>
  </si>
  <si>
    <t>José Herrera</t>
  </si>
  <si>
    <t>Ituango</t>
  </si>
  <si>
    <t>Líder comunitario</t>
  </si>
  <si>
    <t>&lt;p&gt;En la vereda Filadelfia, Ituango –&lt;a href="http://pacifista.co/en-estas-zonas-es-donde-las-disidencias-mas-sabotean-el-proceso-de-paz/"&gt; escenario en disputa por el Clan del Golfo y las disidencias de los frentes 18 y 36 de las Farc &lt;/a&gt;–fue asesinado José Herrera, reconocido líder campesino en el Norte y Bajo Cauca Antioqueño. Como fundador de la Asociación Campesina del Bajo Cauca y presidente de la Junta de Acción Comunal de la vereda La Meseta estaba trabajando en diferentes proyectos agrícolas que llegaron después del Acuerdo de Paz. El asesinato de Herrera también fue un mensaje de intimidación para la comunidad de &lt;a href="http://pacifista.co/si-regresamos-nuestra-unica-garantia-es-la-muerte-lider-embera-de-cordoba/"&gt;San José de Uré&lt;/a&gt;, Córdoba, en donde los grupos armados posdesmovilización también han amenazado a la población que de alguna manera u otra se oponga al tráfico de estupefacientes.&lt;/p&gt;</t>
  </si>
  <si>
    <t>81. María Magdalena Cruz Rojas</t>
  </si>
  <si>
    <t>María Magdalena Cruz Rojas</t>
  </si>
  <si>
    <t>Mapiripán</t>
  </si>
  <si>
    <t>Lideresa de sustitución de cultivos</t>
  </si>
  <si>
    <t>&lt;p&gt;El viernes 30 de marzo, la lideresa campesina María Magdalena Cruz sufrió un ataque en su casa, donde descansaba con su esposo y su hijo. De acuerdo con la Fundación para la Defensa de los Derechos Humanos y el Derecho Internacional Humanitario del Oriente y Centro de Colombia (DHOC), desconocidos llegaron al lugar y le propinaron varios disparos. A Cruz la reconocían por su trabajo por la sustitución de cultivos, como lo confirmó la Coordinadora Nacional de Cultivadores de Coca, Amapola y Marihuana (Coccam).  En Mapiripán hacen presencia tanto grupos paramilitares, como el Clan del Golfo, como disidencias de las Farc.&lt;/p&gt;</t>
  </si>
  <si>
    <t>82. Belisario Benavides Ordóñez</t>
  </si>
  <si>
    <t>Belisario Benavides Ordóñez</t>
  </si>
  <si>
    <t>Integrante de la Mesa de Víctimas del municipio de Rosas</t>
  </si>
  <si>
    <t>&lt;p&gt;El asesinato de Belisario Benavides fue denunciado por las autoridades policiales del Cauca el domingo primero de abril. Según la información entregada por la Policía, Benavides, integrante de la Mesa de Víctimas del departamento y líder comunal en el municipio de Rosas, fue asesinado en el barrio Santander, en el sector los Guaduales, cuando salía de su casa. Benavides ingresó a la Mesa de Víctimas en  2013, cuando llegó a Rosas después de ser desplazado del municipio de Patía. El alcalde de Rosas, Jesús Eduardo Díaz, denunció el episodio y lamentó que por este asesinato resultaran afectados su familiares: su esposa y tres hijos, uno de 12, otrode 7 y otro de 3, quien presenció el asesinato.&lt;/p&gt;</t>
  </si>
  <si>
    <t>83. Wilson Arnuflo Quetama</t>
  </si>
  <si>
    <t>Wilson Arnuflo Quetama</t>
  </si>
  <si>
    <t>San José del Palmar</t>
  </si>
  <si>
    <t>Integrante de la Mesa de Víctimas del municipio de San José del Palmar</t>
  </si>
  <si>
    <t>&lt;p&gt;En la tarde del martes 10 de abril, la Fiscalía Seccional de Cartago, de Valle del Cauca, confirmó el asesinato del líder social Wilson Arnuflo Quetama, quien trabajaba en la Mesa de Víctimas del municipio de San José del Palmar, en Chocó. De hecho, fue coordinador de la mesa de participación de víctimas entre 2016 y 2017. Quetama, de 33 años, presidía la Asociación de Víctimas del municipio. Según la Fiscalía de Cartago, la cual asumió la investigación por temas de experticia, señaló que fueron cuatro los hombres que asesinaron al líder cuando se encontraba en una reunión con varios miembros de la comunidad del caserío La Italia. &amp;#8220;Los móviles y autores son materia de investigación por parte de la Fiscalía por los delitos de homicidio, concierto para delinquir y fabricación, tráfico, y porte de armas de fuego, accesorios, partes, y municiones&amp;#8221;, señaló el ente acusador.&lt;/p&gt;</t>
  </si>
  <si>
    <t>84. James Luis Jiménez Estrada</t>
  </si>
  <si>
    <t>James Luis Jiménez Estrada</t>
  </si>
  <si>
    <t>San Pedro de Urabá</t>
  </si>
  <si>
    <t>Presidente de la JAC de Cacahual, corregimiento San Vicente del Congo, municipio de Turbo</t>
  </si>
  <si>
    <t>&lt;p&gt;El Instituto Popular de Capacitación (IPC), con diferentes programas sociales en Antioquia, denunció el asesinato de James Luis Jiménez Estrada, presidente de la Junta de Acción Comunal de Cacahual, en el corregimiento San Vicente del Congo, en el municipio fronterizo de Turbo (Urabá antioqueño). Según el IPC, James &amp;#8220;se destacaba por tener un conocimiento profundo sobre varias problemáticas, como procesos de formalización y restitución de tierras y sustitución de cultivos de uso ilícito&amp;#8221;. A James lo asesinaron el pasado 20 de abril, cuando visitaba a su hermano en la vereda Santa Rosa de Pedro de Urabá. La Fiscalía regional investigará el caso. Para el IPC es urgente, &amp;#8220;pues parece que en estos territorios las comunidades no pueden beneficiarse de temas como la restitución de tierras, la formalización, el banco de tierras, la sustitución de cultivos de uso ilícito y el sometimiento judicial colectivo de herederos del paramilitarismo&amp;#8221;.&lt;/p&gt;</t>
  </si>
  <si>
    <t>85. María del Carmen Moreno</t>
  </si>
  <si>
    <t>María del Carmen Moreno</t>
  </si>
  <si>
    <t>Arauquita</t>
  </si>
  <si>
    <t>Arauca</t>
  </si>
  <si>
    <t>Presidenta de la JAC de la vereda Caño Rico</t>
  </si>
  <si>
    <t>&lt;p&gt;María del Carmen Moreno Páez era la presidenta de la Junta de Acción Comunal de la vereda de Caño Rico del municipio de Arauquita, Arauca. Se distinguía por su cercanía a la comunidad y su trabajo con las personas de esta área rural. Fue secuestrada el 27 de abril por un grupo de delincuentes que se identificó como una célula paramilitar. Los secuestradores pidieron mil millones y  le dieron a los familiares un plazo de 24 horas o, de lo contrario, la asesinarían.. El 2 de mayo las autoridades encontraron su cadáver en un la zona rural de la vereda en donde trabajaba.&lt;/p&gt;</t>
  </si>
  <si>
    <t>86. Hugo Albeiro George Pérez</t>
  </si>
  <si>
    <t>Hugo Albeiro George Pérez</t>
  </si>
  <si>
    <t>Valdivia</t>
  </si>
  <si>
    <t>Integrante de la Ascociación de Víctimas y Afectados por Megaproyectos - ASVAM El Aro del municipio de Ituango articulada al Movimiento Ríos Vivos Antioquia</t>
  </si>
  <si>
    <t>&lt;p&gt;El Movimiento Ríos Vivos Antioquia fue la primera organización que dio a conocer el suceso: el líder Hugo Albeiro George Pérez, integrante de la Asociación por Megaproyectos, fue asesinado con arma de fuego a las 11: 00 a.m. del 2 de mayo en el corregimiento de Puerto Valdivia, cuando se transportaba en un mototaxi. Su sobrino, Domar Zapata George, quien manejaba el mototaxi, también fue asesinado. George Pérez tenía 12 hijos, de los cuales 10 eran menores de edad. La organización a la que el pertenecía se opone al proyecto de construcción de la hidroeléctrica Hidroituango, al norte de Antioquia.&lt;/p&gt;</t>
  </si>
  <si>
    <t>87. Ramón Ascue</t>
  </si>
  <si>
    <t>Ramón Ascue</t>
  </si>
  <si>
    <t>Lider indígena de la vereda Pan de Azúcar de la comunidad indígena de Corinto</t>
  </si>
  <si>
    <t>&lt;p&gt;La Asociación de Cabildos Indígenas del Norte del Cauca (ACIN) reportó en la mañana del martes 15 de mayo el asesinato de Ramón Ascue, líder indígena y &amp;#8220;liberador de la madre tierra&amp;#8221; en la vereda Pan de Azúcar en Corinto, Cauca. Los hechos se presentaron en la noche del 14 de mayo en la cabecera municipal de Corinto, donde dos sicarios en moto siguieron al líder hasta su casa y le dispararon en varias ocasiones con arma de fuego. Ascue era un líder reconocido por trabajar en la restitución de tierras. De acuerdo con la organización indígena, Ascue y otros líderes habían recibido amenazas por reclamarle territorios a privados y al Estado.&lt;/p&gt;</t>
  </si>
  <si>
    <t>88.  Gabriel Muñoz Muñoz</t>
  </si>
  <si>
    <t>Gabriel Muñoz Muñoz</t>
  </si>
  <si>
    <t>La Argentina</t>
  </si>
  <si>
    <t>Huila</t>
  </si>
  <si>
    <t>Líder campesino integrante del proceso de veedurías ciudadanas "Vemos Todo" y coordinador de la campaña de Gustavo Petro</t>
  </si>
  <si>
    <t>&lt;p&gt;En plena jornada electoral del 27 de mayo, cuando se celebraban los comicios presidenciales,  se dio a conocer el asesinato de Gabriel Muñoz Muñoz, líder campesino del departamento del Huila. De acuerdo con información del movimiento Congreso de los Pueblos y la Coordinadora Nacional Agraria y Campesina del Huila, Muñoz fue asesinado en la vereda Las Águilas, ubicada a un kilómetro del casco urbano del municipio La Argentina, al sur del Huila. El líder campesino integraba el proceso de veedurías ciudadanas &amp;#8220;Vemos Todo&amp;#8221; y era coordinador local de la campaña de Gustavo Petro a la presidencia. La Policía departamental del Huila confirmó el asesinato y anunció una investigación en conjunto con la Fiscalía. Por ahora, la hipótesis de las autoridades apuntan a que el asesinato tendría que ver con una disputa familiar.&lt;/p&gt;</t>
  </si>
  <si>
    <t>89. Carlos Jimmy Prado</t>
  </si>
  <si>
    <t>Carlos Jimmy Prado</t>
  </si>
  <si>
    <t>Olaya Herrera</t>
  </si>
  <si>
    <t>Integrante de la Asociación de Consejos Comunitarios de Nariño - ASOCOETNAR</t>
  </si>
  <si>
    <t>&lt;p&gt;Carlos Jimmy Prado, defensor de derechos humanos en el litoral Pacífico de Nariño e integrante de la Asociación de Consejos Comunitario Asocoetnar, fue asesinado el pasado sábado 2 de mayo en Bocas de Satinga, cabecera municipal del municipio Olaya Herrera. De acuerdo con la Defensoría del Pueblo, Prado denunció amenazas en su contra desde 2017. En la zona hace presencia la disidencia Guerrillas Unidas del Pacífico (GUP), al mando de alias David, y la guerrilla ELN. Esta zona es disputada por los grupos armados porque es un corredor estratégico para transportar drogas por la costa pacífica.&lt;/p&gt;</t>
  </si>
  <si>
    <t>90. Leidy Amaya</t>
  </si>
  <si>
    <t>Leidy Amaya</t>
  </si>
  <si>
    <t>San Calixto</t>
  </si>
  <si>
    <t>Promotora de salud en San Calixto</t>
  </si>
  <si>
    <t>&lt;p&gt;El primer mes de 2018 fue trágico para los líderes sociales. En una sola semana se fueron reportados tres casos. Uno de ellos, el cual fue divulgado por Agencia Prensa Rural, fue el de Leidy Amaya, lideresa y promotora de salud en el municipio de San Calixto, en la región del Catatumbo. En su momento las autoridades no confirmaron el asesinato y fue un mes más tarde que el gobierno, a través de la Agencia de Renovación del Territorio &amp;#8211; ART &amp;#8211; confirmó y rechazó el asesinato de Leidy Amaya. En el comunicado, la ART señala que &amp;#8220;muchos de los hechos victimizantes contra la población en mención son una clara demostración de sabotaje a un proceso de reconstrucción de país en el que todos debemos estar empeñados.Es urgente que las autoridades civiles y policivas aceleren las investigaciones sobre los asesinatos a líderes y otorguen garantías de seguridad para todos aquellos que trabajan por la defensa de las comunidades más vulnerables&amp;#8221;. En ¡Pacifista! intentamos conocer los avances de las autoridades locales de San Calixto y de la gobernación de Norte de Santander sobre el caso de Amaya, pero no fue posible. Su caso sigue en la impunidad.&lt;/p&gt;</t>
  </si>
  <si>
    <t>91. Yeison Ramírez</t>
  </si>
  <si>
    <t>Yeison Ramírez</t>
  </si>
  <si>
    <t>Valle del Guamuez</t>
  </si>
  <si>
    <t>Líder comunal</t>
  </si>
  <si>
    <t>&lt;p&gt;Yeison Ramírez se destacaba por su labor como líder comunal y su ejercicio de procesos organizativos para campesinos en el municipio del Valle del Guamuez, en el sur del departamento del Putumayo. Fue asesinado el 11 de junio por desconocidos que le dispararon en varias ocasiones mientras estaba acompañado por su esposa en una tienda de la vereda La Yet, contígua al municipio de Puerto Asís. Yeison era presidente de la Junta de Acción Comunal de La Yet.&lt;/p&gt;</t>
  </si>
  <si>
    <t>92. Francisco José Guerra</t>
  </si>
  <si>
    <t>Francisco José Guerra</t>
  </si>
  <si>
    <t>&lt;p&gt;La Acción Comunal en Colombia lamenta el fallecimiento de otro de sus líderes: Francisco José Rueda, presidente de la Junta de Acción Comunal de la vereda de Mandarino, en el municipio antioqueño de Ituango, fue abaleado por unos sujetos que llegaron en moto hasta su casa. &lt;a href="https://www.bluradio.com/medellin/extrana-muerte-del-presidente-de-junta-de-accion-comunal-de-mandarino-ituango-181230-ie430" target="_blank"&gt;Según&lt;/a&gt; Jaime Gutiérrez, que se desempeña como defensor de Derechos Humanos en la zona, Guerra &amp;#8220;se movía por los intereses de la comunidad&amp;#8221; y no estaba amenazado. En este momento, a Ituango se lo disputan la Autodefensas Gaitanistas de Colombia y disidencias de este grupo y de las Farc. Es también una zona importante para el narcotráfico.&lt;/p&gt;</t>
  </si>
  <si>
    <t>93. Evelia Francisca Atencia Pérez</t>
  </si>
  <si>
    <t>Evelia Francisca Atencia Pérez</t>
  </si>
  <si>
    <t>Maicao</t>
  </si>
  <si>
    <t>Profesora y promotora de la campaña de Gustavo Petro en Maicao</t>
  </si>
  <si>
    <t>&lt;p&gt;Evelia Francisca Atencia Pérez fue asesinada el jueves 21 de junio a la 1:00 p.m. en el municipio de Maicao, La Guajira. Dos personas que se transportaban en una motocicleta negra llegaron hasta su casa y le propinaron varios disparos. Evelia, de 51 años de edad, era profesora de la Institución Educativa No. 9, sede de 20 de julio. Era reconocida por su labora social y recientemente trabajó como promotora de la campaña presidencial de Gustavo Petro. Las autoridades investigan el caso, pues el esposo de Evelia fue asesinado en diciembre pasado en circunstancias similares. En los últimos meses las Águilas Negras han emitido panfletos amenazando a los líderes sociales y a las personas que trabajen con Gustavo Petro.&lt;/p&gt;</t>
  </si>
  <si>
    <t>94. Héctor Santiago Anteliz</t>
  </si>
  <si>
    <t>Héctor Santiago Anteliz</t>
  </si>
  <si>
    <t>Teorama</t>
  </si>
  <si>
    <t>Presidente de la JAC de la vereda de San José, municipio de Teorama, región del Catatumbo</t>
  </si>
  <si>
    <t>&lt;p&gt;El fin de semana pasado, las autoridades del municipio de Teorama, Norte de Santander, confirmaron el asesinato de Héctor Santiago Anteliz, presidente de la Junta de Acción Comunal (JAC) de la vereda San José. Aún se desconocen las circunstancias de su asesinato, pues su cuerpo fue hallado el sábado por parte de la Policía en la vía que conduce hacia la vereda Santo Domingo. El secretario de gobierno de Teorama, Ciro Oliveros Omeara, rechazó el asesinato e hizo un llamado a las autoridades nacionales para que intervengan en la situación que se vive en Catatumbo. Según Medicina Legal, entre enero y mayo de este año se registraron 215 homicidios en Norte de Santander.  La La Agencia de la ONU para los Refugiados (Acnur) &lt;a href="https://twitter.com/ACNURamericas/status/1010692138546282496?ref_src=twsrc%5Etfw&amp;amp;ref_url=https%3A%2F%2Fwww.kienyke.com%2Fkrimen%2Fvictimas-conflicto-teorama-en-24-horas" target="_blank"&gt;rechazó&lt;/a&gt; el asesinato y pidió protección para los líderes sociales en la zona, pues los enfrentamientos entre el EPL, ELN y Ejército representan un peligro para la población. De hecho, Anteliz hacía parte de un proceso comunitario liderado  Naciones Unidas en este territorio.&lt;/p&gt;</t>
  </si>
  <si>
    <t>95. José Abraham García</t>
  </si>
  <si>
    <t>José Abraham García</t>
  </si>
  <si>
    <t>&lt;p&gt;José Abraham es el segundo líder del municipio antioqueño de Ituango asesinado en el mes de junio. Se desempeñaba como presidente de la Junta de Acción Comunal de la vereda Pascuita, del corregimiento de Santa Rita, a cuatro horas del casco urbano del municipio. Además de llevar 10 años en labor social y defensa de Derechos Humanos, García representaba los intereses de los pequeños y medianos cultivadores de coca de la zona. Según el Ejército Nacional, fue abaleado en su residencia por desconocidos la noche del lunes 25.&lt;/p&gt;</t>
  </si>
  <si>
    <t>CATEGORIA</t>
  </si>
  <si>
    <t>YEAR</t>
  </si>
  <si>
    <t>MONTH</t>
  </si>
  <si>
    <t>DAY</t>
  </si>
  <si>
    <t>El Tarra</t>
  </si>
  <si>
    <t>FECHA_2</t>
  </si>
  <si>
    <t>&lt;p&gt;Este domingo 2 de abril, en pleno casco urbano del municipio de Mesetas, en el Meta, fue asesinado el presidente de la Junta de Acción Comunal de la vereda Buenos Aires de ese lugar. Desconocidos mataron a disparos a Elber Buitrago, en hechos que todavía son materia de investigación. Al día siguiente, los campesinos decidieron bloquear la carretera para protestar por el homicidio de este líder social.&lt;/p&gt;</t>
  </si>
  <si>
    <t>Política</t>
  </si>
  <si>
    <t>Indígenas</t>
  </si>
  <si>
    <t>LGBTI</t>
  </si>
  <si>
    <t>Víctimas</t>
  </si>
  <si>
    <t>Educación</t>
  </si>
  <si>
    <t>Campesinos</t>
  </si>
  <si>
    <t>Ambiente</t>
  </si>
  <si>
    <t>Afro</t>
  </si>
  <si>
    <t>Paz</t>
  </si>
  <si>
    <t>Tierras</t>
  </si>
  <si>
    <t>96.James Alberto Hidrobo</t>
  </si>
  <si>
    <t>James Alberto Hidrobo</t>
  </si>
  <si>
    <t>97. Gabriel Correa Chavestan</t>
  </si>
  <si>
    <t>Gabriel Correa Chavestan</t>
  </si>
  <si>
    <t>98. Iván Lázaro</t>
  </si>
  <si>
    <t>Iván Lázaro</t>
  </si>
  <si>
    <t>99. Luis Barrios</t>
  </si>
  <si>
    <t>Luis Barrios</t>
  </si>
  <si>
    <t>Palmar de Varela</t>
  </si>
  <si>
    <t>100. Santa Felicinda Santamaría</t>
  </si>
  <si>
    <t>Santa Felicinda Santamaría</t>
  </si>
  <si>
    <t>Líder comunitariode sustitución</t>
  </si>
  <si>
    <t>Concejal</t>
  </si>
  <si>
    <t>Líder campesino</t>
  </si>
  <si>
    <t>Líder Comunal</t>
  </si>
  <si>
    <t xml:space="preserve">&lt;p&gt;El concejal pertenecía al Partido Verde, y ejercía en Buenos Aires, municipio al norte del departamento del Cauca. Correa había sido amenazado de muerte junto con su familia a finales de 2017 por presuntos disidentes de las Farc que le exigían 50 millones de pesos o 600 gramos de oro. El pasado 2 de julio, mientras volvía a su casa luego de participar en las festividades del pueblo, fue detenido por dos sujetos que se movían en una moto y que le dispararon en varias &lt;/p&gt;
oportunidades.&lt;/p&gt;
</t>
  </si>
  <si>
    <t xml:space="preserve">&lt;p&gt;Iván Lázaro era miembro de la Asociación de Campesinos del Sur de Córdoba (ASCSUCOR), de la Asociación Nacional de Zonas de Reserva Campesina (ANZORC) y de Marcha Patriótica, y fue secretario de la Junta de Acción Comunal de la vereda Rogero. Lázaro era conocido en su comunidad por adelantar procesos culturales y deportivos en su territorio, y fue asesinado el pasado viernes 29 de junio a manos de un grupo de hombres que entraron armados a su casa y le dispararon&lt;/p&gt;.
</t>
  </si>
  <si>
    <t xml:space="preserve">&lt;p&gt;Luis Barrios Machado se desempeñaba como presidente de las juntas de acción comunal de Palmar de Varela (pueblo del departamento del Atlántico) y se dedicaba a hacer control social a la gestión y a las obras públicas de su municipio. Mientras transcurría el primer tiempo del partido de Colombia contra Inglaterra del Mundial, dos hombres entraron a su casa y le dispararon en la cabeza frente a su esposa y sus hijos. &lt;/p&gt;
</t>
  </si>
  <si>
    <t xml:space="preserve">&lt;p&gt; Santa Felicinda era presidenta de la Junta de Acción Comunal (JAC) del barrio Virgen del Carmen, en lal Comuna 2 de Quibdó, capital de Chocó. En esta comunca es conocida la presencia de bandas delincuenciales, las cuales, según la comunidad, podrían estar detrá del asesinato. De acuerdo con Asojuntas, Felicinda era una "excelente líder de Acción Comunal". De acuerdo con Asojuntas, la líder era muy activa en las denuncias sobre microtráfico y bandas delincuenciales. &lt;/p&gt;
</t>
  </si>
  <si>
    <t xml:space="preserve">&lt;p&gt;El exconcejal, líder comunitario y miembro de la Asociación de cultivadores de hoja de coca, amapola y marihuana (COCCAM) James Hidrobo Navia, transitaba en su moto por el corregimiento de La Fonda del municipio de Patía, Cauca, el pasado 27 de junio. En el camino, fue abordado por sujetos que lo obligaron a bajar de la moto y le dispararon en varias oportunidades. Según lo que el defensor de Derechos Humanos de la zona Jonathan Centeno le dijo a Caracol Radio, el asesinato tuvo que ver con su actividad relacionada a cultivos, su liderazgo social y el abandono del Estado en territorios como este. &lt;/p&gt;
</t>
  </si>
  <si>
    <t>GENERO</t>
  </si>
  <si>
    <t>Margarita Estupiñán Uscátegui</t>
  </si>
  <si>
    <t>Ana María Cortés Mena</t>
  </si>
  <si>
    <t>Cáceres</t>
  </si>
  <si>
    <t>Luis Erardo Fernández Velasco</t>
  </si>
  <si>
    <t xml:space="preserve">101. Margarita Estupiñán Uscátegui 
</t>
  </si>
  <si>
    <t xml:space="preserve">102. Ana María Cortés Mena
</t>
  </si>
  <si>
    <t xml:space="preserve">103. Luis Erardo Fernández Velasco
</t>
  </si>
  <si>
    <t xml:space="preserve">Presidenta de la Junta de Acción Comunal del barrio El Recreo 
</t>
  </si>
  <si>
    <t>Coordinadora de la campaña presidencial de Gustavo Petro en Ituango</t>
  </si>
  <si>
    <t>Integrante del consejo Regional Indígena del Cauca
.</t>
  </si>
  <si>
    <t>&lt;p&gt;En la noche del pasado martes 2 de julio, varios sicarios llegaron a la vivienda de Margarita Estupiñán -lideresa comunal de 54 años-, en la vereda Vaquerío, del corregimiento de Llorente en Tumaco. Allí, en la entrada de la casa, le dispararon varias veces y la asesinaron. Estupiñán era la presidente de la Junta de Acción Comunal del barrio El Recreo. Según sus allegados, Margarita era reconocida y querida en su comunidad, y había tenido amenazas de grupos paramilitares desde 2006.&lt;/p&gt;</t>
  </si>
  <si>
    <t>&lt;p&gt;Ana María Cortés trabajó en la Personería de Cáceres, municipio del bajo Cauca antioqueño, por la defensa de los Derechos Humanos, por la evacuación de las comunidades en riesgo por la crisis de la represa Hidroituango y desde el pasado mes de abril fue la secretaria y coordinadora de la campaña presidencial de Gustavo Petro en Cáceres. En la noche del pasado miércoles, mientras estaba en una cafetería del pueblo, varios hombres armados la abordaron y le dispararon. Según Jorge Rojas, estratega político de la campaña de Gustavo Petro, Cortés había recibido amenazas desde la campaña y le dijo que &amp;#8220;no sabía si iba a morir por mano de los paramilitares o por el desastre de Hidroituango”.&lt;/p&gt;</t>
  </si>
  <si>
    <t>&lt;p&gt;El pasado 28 de junio, en horas de la&amp;nbsp; tarde, Luis Erardo Fernández salió de su casa en la vereda Loma Gruesa del municipio de Caloto, Cauca, con dirección al resguardo indígena Huellas Caloto. En el camino, en la zona de El Arrayán, fue interceptado y asesinado, y horas después se encontró su cuerpo con dos impactos de bala. De acuerdo con el consejo Regional Indígena del Cauca (CRIC), Fernández, de 33 años, fue autoridad indígena, fundó y coordinó el movimiento juvenil en su vereda y era reconocido por su trabajo social comunitario en esta zona.&lt;/p&gt;</t>
  </si>
  <si>
    <t>Fernando Gómez</t>
  </si>
  <si>
    <t>Santa Rosa de Tapias</t>
  </si>
  <si>
    <t>Integrante de la Asociación Mixta Indígena y Campesina en Guacarí (Asomic)</t>
  </si>
  <si>
    <t>&lt;p&gt;El sábado 7 de julio fue reportado el asesinato de Fernando Gómez, integrante de la Asociación Mixta Indígena y Campesina en Guacarí (Asomic).&amp;nbsp; De acuerdo con información de la Secretaría de Seguridad del Valle del Cauca, Gómez fue sorprendido por desconocidos en el caserío de Pomares, en Santa Rosa de Tapias, Valle del Cauca. Recibió varios disparos, según información de la secretaría, fuente que señaló que él " dirigía un trabajo social en la comunidad". Las autoridades no tenían conocimiento sobre amenazas en la zona.&lt;/p&gt;</t>
  </si>
  <si>
    <t>José Fernando Jaramillo Oquendo</t>
  </si>
  <si>
    <t>Miembro de la Junta de Acción Comunal de Pascuita</t>
  </si>
  <si>
    <t>&lt;p&gt;En el municipio de Ituango, Antioquia, donde han sido asesinados por lo menos tres líderes sociales durante el último mes, fue dado a conocer el crimen contra José Fernando Jaramillo Oquendo, integrante de la Junta de Acción Comunal de Pascuieta. Jaramillo era familiar de José Abraham García, asesinado hace 10 días en esa misma zona. El asesinato fue denunciado por la Coordinación Colombia Europa Estados Unidos (CCEEU). Según esta fuente, un grupo de hombres armados lo asesinaron en frente de su vivienda, ubicada en la vereda El Torrente.&lt;/p&gt;</t>
  </si>
  <si>
    <t>Juan de Jesús Moreno</t>
  </si>
  <si>
    <t>Curillo</t>
  </si>
  <si>
    <t>Profesor de la Institución Educativa Horizonte</t>
  </si>
  <si>
    <t>&lt;p&gt;En la zona rural del municipio de Curillo, al sur de Caquetá, fue asesinado Juan de Jesús Moreno, profesor de la Institución Educativa Horizonte y líder social en el municipio. Así lo dio a conocer la Asociación de Institutores Caqtueteños. De acuerdo con las primeras versiones de la Policía, hombres armados llegaron al colegio y le propinaron múltiples disparos. Moreno tenía amenazas de muerte por su actividad social, razón por la cual se había mudado de Cartagena del Cahira, donde antes residía. Estas medidas, no obsbtante, no fueron suficientes.&lt;/p&gt;</t>
  </si>
  <si>
    <t>Ibes Trujillo</t>
  </si>
  <si>
    <t>Fiscal del Consejo Comunitario Cuenca Río Timba Marilópez</t>
  </si>
  <si>
    <t>&lt;p&gt;La Guardia Cimarrona de los municipios de Suárez y Buenos Aires (Cauca), hallaron el cuerpo de Ibes Trujillo, líder social secuestrado desde el pasado 10 de junio. El cadáver fue encontrado en la ribera del río Mrilópez, en la vereda Las Brias. El cuerpo, según las autoridades, estaba en un estado avanzado de descomposición y no se ha identificado al grupo armado que podría estar detrás del caso. Vale la pena recordar que la víctima fue raptada cuando se encontraba en el Consejo Comunitario Audacia Brisas del Río Agua Blanca. Trujillo, además de ser integrante de la Coordinación Nacional de Organizaciones y Comunidades Afrodescendientes (Conafro), era vocero de la Asociación de Víctimas Renacer Siglo XXI, en Cauca.&lt;/p&gt;</t>
  </si>
  <si>
    <t>Robert Jaraba</t>
  </si>
  <si>
    <t>Caucasia</t>
  </si>
  <si>
    <t>Líder sindical</t>
  </si>
  <si>
    <t>&lt;p&gt;Robert Emiro Jaraba, que tenía 49 años, se encontraba en un establecimiento comercial en Caucasia, municipio del departamento de Antioquia, cuando dos hombres entraron y le dispararon con armas de fuego en varias oportunidades. Jaraba fue uno de los fundadores de Sintromineros, sindicato de trabajadores de Cerromatoso, y desde los últimos meses había sido líder reclamante de tierras de Piamonte, de la zona rural de Caucasia. Hace una par de semanas, unos desconocidos apedrearon y dispararon a su casa, lo amenazaron y se fueron del lugar.&lt;/p&gt;</t>
  </si>
  <si>
    <t>Homero Ortega</t>
  </si>
  <si>
    <t>&lt;p&gt;En la vereda de La Paz, del municipio araucano de Arauquita, ocurrió el pasado 18 de julio una explosión de un artefacto que dejó a cuatro personas muertas. Según la información de la Policía, dos presuntos disidentes de las Farc estaban manipulando una bomba que con la que pretendían atentar contra miembros de la fuerza pública cuando se les detonó por accidente y les causó la muerte. Cerca al lugar en el que estaban y donde se produjo la explosión estaba ubicado el salón comunal de la vereda, y allí estaban dos miembros de la Junta de Acción Comunal, incluyendo a su presidente Homero Ortega.&lt;/p&gt;</t>
  </si>
  <si>
    <t>Horacio Triana Parra</t>
  </si>
  <si>
    <t>Otanche</t>
  </si>
  <si>
    <t>Boyacá</t>
  </si>
  <si>
    <t>Presidente de la JAC de la vereda El Carmen - Betania</t>
  </si>
  <si>
    <t>&lt;p&gt;Horacio Triana fue asesinado el viernes pasado en la zona rural del municipio de Otanche. El comandante de la Primera Brigada del Ejército, coronel Omar Zapata, confirmó el asesinato. Según testigos, a Triana lo mataron cuando estaba recogiendo plátanos en su finca. En las elecciones locales de 2015, Triana se lanzó por el Partido Conservador al Concejo del municipio de Otanche. La vicepresidenta Martha Lucía Ramírez rechazó el asesinato y le pidió acciones concretas al Ministerio del Interior. De acuerdo con la Defensoría del Pueblo, en 40 de los 123 municipios de Boyacá han reportado amenazas contra líderes sociales. Los municipios con mayor riesgo, según la Defensoría, son Paya, Pisba, El Espino, Labranzagrande, Soatá, Socotá, Socha, Otanche, Muzo, Chiquinquirá, Paz del Río, Duitama, Sogamoso y Aquitania.&lt;/p&gt;</t>
  </si>
  <si>
    <t>Ancizar Cifuentes Vargas</t>
  </si>
  <si>
    <t>Chaparral</t>
  </si>
  <si>
    <t>Tolima</t>
  </si>
  <si>
    <t>Líder de restitución de tierras</t>
  </si>
  <si>
    <t>&lt;p&gt; El cuerpo de Cifuentes fue encontrado el pasado 5 de julio en el kilómetro 1 de la vía que comunica a la vereda Calarma con Chaparral. De acuerdo con los informes forenses, el cuerpo tenía tres impactos de fuego en la zona pectoral. Pese a que en un comienzo la Policía señaló que no era líder social, en la región era conocido como uno de los campesinos que lideraba procesos de restitución de tierras. La Consultoría para los Derechos Humanos y el Desplaza-miento, Codhes, emitió un comunicado señalando lo siguiente: “Estamos revisando ese caso, porque tenemos entendido que él estaba liderando la ubicación de 22 familias en Chaparral. Sabemos que hubo una intencionalidad en el crimen, pues fue con arma de fuego”. El pasado sábado 22 de julio, la Policía del Tolima anunció la captura de cuatro personas que serían responsables del asesinato de Cifuentes. Todos, dijo la Policía, pertenecen a la banda “Los Kikos” y habrían asesinado al líder con el fin de robarle la moto. &lt;/p&gt;</t>
  </si>
  <si>
    <t>José Oswaldo Taquez</t>
  </si>
  <si>
    <t>Orito</t>
  </si>
  <si>
    <t>Presidente de la JAC de la vereda EL Remolino</t>
  </si>
  <si>
    <t>&lt;p&gt; José Oswaldo Taquez fue asesinado en el municipio de Orito, Putumayo, cuando regresaba de una reunión sobre sustitución de cultivos de uso ilícito. Ese mismo día, 22 de julio, el alcalde de Orito, Manuel Eduardo Ocoró, realizó un consejo de seguridad para ofrecer una recompensa que permita dar con el paradero de los responsables del asesinato. Taquez se desempañaba como presidente de la Junta de Acción Comunal de la vereda El Remolino. “Cinco millones de pesos es la oferta que tenemos, para las personas que nos ayuden con información, que nos lleve a dar con la captura de los autores intelectuales o materiales de este hecho lamentable, que hoy enluta a nuestras juntas comunales y a nuestro municipio de Orito”, afirmó el mandatario. &lt;/p&gt;</t>
  </si>
  <si>
    <t>Kevin León</t>
  </si>
  <si>
    <t>Líder del semillero de paz de la Corporación Héroes y Heroínas de Amor</t>
  </si>
  <si>
    <t>&lt;p&gt; La comunidad del barrio Doce de Octubre de Medellín se movilizó el domingo 22 de julio por el asesinato de Kevin León, un joven de 16 años de edad que lideraba varios procesos en el semillero de paz de la Corporación Héroes y Heroínas de Amor. Según la versión de las personas cercanas al menor, el sábado pasado, cuando él bajaba caminando por una calle del barrio hacia un centro educativo donde estudiaba inglés, dos hombres lo abordaron en una motocicleta y lo asesinaron a tiros. Aunque la Policía llegó al lugar después de que se escucharan los disparos, el joven perdió la vida. Una de las primeras hipótesis es que detrás del asesinato estaría la banda “los Lecheros”, la cual controla la zona en donde fue baleado el menor. La comunidad hizo varios arreglos florales y protestó por el caso, pues, dijeron, se trataba de un joven emprendedor, amante del fútbol y que soñaba con ser arquitecto. &lt;/p&gt;</t>
  </si>
  <si>
    <t>Libardo Moreno</t>
  </si>
  <si>
    <t>Lider comunitario y administrador del acueducto de Villacolombia</t>
  </si>
  <si>
    <t>&lt;p&gt; El secretario de gobierno de Jamundí, Rigoberto Lasso, confirmó el asesinato de Libardo Moreno, líder comunitario y conocido por administrar el acueducto de Villacolombia, donde en los últimos días estalló un artefacto explosivo. El secretario señaló que es “muy probable” que Moreno tuviera amenazas. Libardo Moreno, de 76 años, fue asesinado por dos hombres que se movilizaban en una motocicleta en la vereda El Pinar. Aparentaron estar varados y, cuando el líder comunal se acercó a ayudarlos, lo asesinaron con arma de fuego. De acuerdo con habitantes Villacolombia, Moreno era conocido por su liderazgo en temas rurales. En la zona donde fue asesinado hay grupos ilegales que se dedican al tráfico de estupefacientes. Según las autoridades policiales, en la zona también hay disputas territoriales. &lt;/p&gt;</t>
  </si>
  <si>
    <t>Fabián Rosales Niño</t>
  </si>
  <si>
    <t>Cúcuta</t>
  </si>
  <si>
    <t>Presidente de la JAC del corregimiento de San Fautino</t>
  </si>
  <si>
    <t>&lt;p&gt; En la tarde del miércoles 25 de julio fue asesinado Fabián Rosales Niño, presidente dela Junta de Acción Comunal de la vereda La Sabana, en el corregimiento San Faustino, en la zona rural de Cúcuta (Norte de Santander). Según el reporte preliminar de las autoridades locales, Rosales Niño, de 46 años, se desplazaba hacia su vivienda cuando fue interceptado por hombres armados, quienes abrieron fuego y le propinaron varios disparos a la altura de su pecho. En el sector donde fue cometido el crimen, según la Policía Metropolitana de Cúcuta, delinquen el Clan del Golfo y Los Rastrojos. El líder social, además de ser el presidente la JAC de la vereda, era integrante de la Asociación de Víctimas del Despojo de Tierras en la región. &lt;/p&gt;</t>
  </si>
  <si>
    <t>Fredy Quintero Guillin</t>
  </si>
  <si>
    <t>Presidente de la JAC de la vereda Kilómetro 82</t>
  </si>
  <si>
    <t>&lt;p&gt; En la tarde del lunes 30 de julio, en el municipio de El Tarra, se presentó una masacre en un billar del casco urbano que dejó siete personas muertas. Nueve horas después de que un grupo sujetos armados vestidos de civil ingresaran al recinto y abrieran fuego, la Policía y la gobernación de Norte de Santander confirmaron que entre las víctimas estaba Fredy Quintero, presidente de la Junta de Acción Comunal de la vereda Kilómetro 82. Quintero, además de trabajar en la Junta de Acción Comunal, era coordinador del Comité Veredal de la Asociación de Campesinos del Catatumbo. Las autoridades aún no han esclarecido lo que sucedió en El Tarra. Sin embargo, señalan que la masacre estaría enmarcada en el conflicto entre la guerilla del ELN, la del EPL y las disidencias del frente 33 de las Farc. &lt;/p&gt;</t>
  </si>
  <si>
    <t>Uriel Rodríguez</t>
  </si>
  <si>
    <t>Cajibio</t>
  </si>
  <si>
    <t>&lt;p&gt; Rodríguez hacía parte de la Asociación de Trabajadores Campesinos de Cajibio (ATCC), era defensor de Derechos Humanos y fue asesinado el pasado 7 de agosto por desconocidos en una tienda ubicada en el corregimiento El Carmelo del municipio de Cajibio, Cauca. Solo unos días antes se había celebrado en este pueblo una audiencia y movilización por la paz, la vida y el territorio, a la que habían asistido delegados de la ONU, de organizaciones sociales, el gobierno del Cauca y campesinos. En esta audiencia se denunciaron las amenazas y asesinato a líderes y la presunta presencia de grupos paramilitares en la zona, aunque el general Jorge Romero, comandante de la Tercera División del Ejército, negó esto último. &lt;/p&gt;</t>
  </si>
  <si>
    <t>Emiliano Tróchez Yonda</t>
  </si>
  <si>
    <t>&lt;p&gt; La Asociación de Cabildos Indígenas del Norte del Cauca (ACIN) confirmó el asesinato en la mañana del 10 de agosto de Emiliano Tróchez Yonda, líder indígena del norte del Cauca que había sido gobernador en el resguardo de su comunidad y consejero de la ACIN. Varios sujetos se acercaron a su vivienda en la vereda de Guadualito en Santander de Quilichao, lo esperaron y le dispararon en varias ocasiones. Diferentes organizaciones defensoras de Derechos Humanos se manifestaron rechazando este ataque y pidiendo a las autoridades que los responsables sean hallados. &lt;/p&gt;</t>
  </si>
  <si>
    <t>Alejandro Jacanamejoy</t>
  </si>
  <si>
    <t>&lt;p&gt; El presidente de la Junta de Acción Comunal de la vereda La Paz del municipio de Puerto Leguízamo (Putumayo), Alejandro Jacamejoy, fue asesinado el pasado 9 de agosto en horas del mediodía cuando se encontraba en la comunidad de Piñuña. Jacanamejoy hacía parte del Programa de Sustitución de Cultivos de Uso Ilícito, y fue promotor del Acuerdo de paz con las Farc y de su implementación. De acuerdo con pobladores de la zona, en este lugar hacen presencia distintos grupos armados al margen de la Ley, algunos surgidos por el incumplimiento de los Acuerdos y otros vinculados con el narcotráfico desde el municipio de Puerto Asís. &lt;/p&gt;</t>
  </si>
  <si>
    <t>Alfredo Palacio Jiménez</t>
  </si>
  <si>
    <t>Aracataca</t>
  </si>
  <si>
    <t>&lt;p&gt; En la madrugada del domingo 12 de agosto, Alfredo Palacio Jiménez se estaba desplazando en moto con su esposa por el barrio Zacapito de Aracataca, Magdalena, en camino a recoger a su hija quien estaba en una fiesta de cumpleaños. Allí fueron interceptados por dos sujetos en otra moto, que los atacaron. Según la esposa, quien sobrevivió al atentado, los sicarios les cerraron el paso, el parrillero desenfundó una pistola con la que disparó y acabó con la vida de Palacio, y luego huyeron. Palacio era presidente de la Junta de Acción Comunal del barrio 2 de Febrero. Este hecho se suma a una serie de amenazas que distintos líderes sociales de esta zona y el personero municipal de Aracataca han reportado en los últimos días. &lt;/p&gt;</t>
  </si>
  <si>
    <t>Jorge Eliécer Roa Patiño</t>
  </si>
  <si>
    <t>Calamar</t>
  </si>
  <si>
    <t>Líder político</t>
  </si>
  <si>
    <t>&lt;p&gt; El antiguo líder comunal, comunitario y miembro de la Unión Patriótica Jorge Eliécer Roa fue asesinado el 13 de agosto en horas de la tarde en zona rural de la zona de Puerto Zancudo, perteneciente al municipio Calamar del departamento del Guaviare. Los presuntos responsables del homicidio fueron las disidencias de las Farc, quienes también habrían asesinado a Jainiver Gualteros, esposo de una concejal del Partido Verde en Calamar. Roa, avalado por la Unión Patriótica, fue el alcalde de Miraflores entre 2000 y 2003, y en la actualidad se dedicaba principalmente al comercio. &lt;/p&gt;</t>
  </si>
  <si>
    <t>Holmes Alberto Niscue</t>
  </si>
  <si>
    <t>Líder indígena</t>
  </si>
  <si>
    <t>&lt;p&gt; El resguardo indígena Awá del Gran Rosario, en Tumaco, Nariño, perdió el pasado 19 de agosto a su líder. Holmes Alberto Niscue fue asesinado por dos sujetos armados a solo 200 metros de la estación de Policía del corregimiento de La Guayacana, de Tumaco. Ni las denuncias de la comunidad Awá ni las alertas de la Defensoría del Pueblo fueron suficientes para evitar que presuntos disidentes del frente Óliver Sinisterra de las Farc asesinaran a Holmes Alberto. La hipótesis que maneja la comunidad Awá es que el homicidio se produjo porque Niscue actuaba como mediador entre el Ejército y las disidencias, que lo habrían señalado como colaborador de la fuerza pública. Conozca más información &lt;a href="http://pacifista.co/un-lider-indigena-la-ultima-victima-de-la-guerra-en-tumaco/" target="_blank"&gt;aquí&lt;/a&gt;. &lt;/p&gt;</t>
  </si>
  <si>
    <t>José García Amariles</t>
  </si>
  <si>
    <t>Líder de víctimas</t>
  </si>
  <si>
    <t>&lt;p&gt; Aunque el campesino antioqueño José García Amariles había denunciado amenazas de muerte en su contra en los últimos meses, la insuficiente respuesta estatal para su protección fue uno de los factores que hizo posible su asesinato el pasado 17 de agosto. García, de 61 años, era parte de la Mesa de Víctimas municipal como representante de los afectados por minas antipersona, y se cree que su muerte tiene relación con esta labor. El ataque lo produjeron sujetos armados que entraron a la vivienda del líder en el sector de Marianito, en Valdivia, y le dispararon frente a sus familiares. Como estos hechos sucedieron en zona urbana, diversas organizaciones han denunciado la falta de garantías y de protección para líderes en la zona. &lt;/p&gt;</t>
  </si>
  <si>
    <t>Marco Tulio Grajales</t>
  </si>
  <si>
    <t>Armenia</t>
  </si>
  <si>
    <t>Quindio</t>
  </si>
  <si>
    <t>&lt;p&gt; Marco Tulio era conocido en el sur de Armenia como líder por los procesos comunitarios que llevaba a cabo y por las denuncias que realizaba sobre temas de microtráfico de drogas y delincuencia. Este hombre de 67 años, aunque no es reconocido por las autoridades como líder social, sí lo era por su comunidad, y había aspirado a la dirección de la Junta de Acción Comunal de la Comuna 10 de Armeina en las pasadas elecciones. Fue asesinado el pasado 19 de agosto cuando se disponía a iniciar sus labores diarias en el barrio Salvador Allende. &lt;/p&gt;</t>
  </si>
  <si>
    <t>Luis Alberto Rivas</t>
  </si>
  <si>
    <t>Líder afrodescendiente</t>
  </si>
  <si>
    <t>&lt;p&gt; Luis Alberto Rivas, de 23 años, hacía parte de la Autoridad Nacional Afrocolombiana (Anafro) y del Proceso de Comunidades Negras en Colombia (PCN), desde donde lideraba procesos de defensa del territorio de las comunidades afro, de reivindicación de derechos y de uso adecuado de recursos naturales. Fue asesinado por sicarios el pasado 18 de agosto en su casa en el corregimiento Bocas del Toro, jurisdicción del municipio antioqueño de Turbo. Este homicidio encendió las alarmas en la comunidad de Rivas, pues temen más ataques contra líderes en la zona, donde hacen fuerte presencia las Autodefensas Gaitanistas de Colombia. &lt;/p&gt;</t>
  </si>
  <si>
    <t>Jefferson Arévalo</t>
  </si>
  <si>
    <t>Puerto Rico</t>
  </si>
  <si>
    <t>&lt;p&gt; Varios hombres armados llegaron el pasado martes 21 de agosto a la vereda El Danubio de Puerto Rico, Meta, y entraron a la finca de Jefferson Andrés Arévalo. Allí hirieron a su esposa con un arma blanca y secuestraron a Arévalo, cuyo cuerpo fue encotrado os días después por campesinos de la región en zona rural de Puerto Rico. Arévalo, hijo de una lideresa de la Unión Patriótica también asesinada hace 15 años, hacía parte de este movimiento político y de la Corporación Reiniciar, desde donde adelantaba trabajos judiciales y de liderazgo político en la zona. &lt;/p&gt;</t>
  </si>
  <si>
    <t>Jorge Enrique Monsalve Giraldo</t>
  </si>
  <si>
    <t>&lt;p&gt; Enrique Monsalve salió de su casa el pasado viernes 24 de agosto a hacer diligencias personales, pero no volvió. Su cuerpo fue encontrado en una carretera cerca Tarazá el sábado 25 con signos de violencia y dos tiros en la cabeza. Monsalve, de 40 años, era presidente de la Junta de Acción Comunal de la vereda San Antonio de San José de Uré (Córdoba), y líder de sustitución de cultivos de uso ilícito. Las hipótesis de las autoridades apunta a que su asesinato se debe al no pago de una extorsión por el programa de sustitución de cultivos. La situación es grave porque en la zona hay confrontaciones entre Los Caparrapos y las Autodefensas Gaitanistas de Colombia: Los Caparrapos extorsionan y asesinan a quienes no pagan, pero quienes pagan corren el riesgo de que las AGC tomen represalias. &lt;/p&gt;</t>
  </si>
  <si>
    <t>James Escobar</t>
  </si>
  <si>
    <t>Miembro de la Junta Directiva del Consejo Comunitario Alto Mira y Frontera</t>
  </si>
  <si>
    <t>&lt;p&gt; El asesinato de James Escobar fue confirmado por la Defensoría del Pueblo en la noche del miércoles a través de un corto mensaje. “Como peticionarios de las medidas cautelares a favor del Consejo Comunitario de Alto Mira y Frontera ante la Comisión Interamericana de Derechos Humanos (CIDH), rechazamos el asesinato de James Escobar, miembro de la Junta Veredal de Miras Palmas. Exigimos protección urgente para sus integrantes”. Escobar&amp;nbsp;también hacía parte de la junta directiva del Consejo Comunitario Alto Mira y Frontera en Tumaco,&amp;nbsp;el mismo que amparaba a José Jair Cortés, reconocido líder afro y de sustitución de cultivos &lt;a href="http://pacifista.co/asesinato-lider-social-comunitario-tumaco-masacre-posconflicto/" target="_blank"&gt;asesinado&lt;/a&gt; en octubre de 2017.&lt;/p&gt; &lt;p&gt;De acuerdo con la Fundación Desarrollo y Paz (Fundepaz), de Nariño, el asesinato ocurrió en la vereda La Playita. Vale la pena señalar que el Consejo Comunitario Alto Mira y Frontera recibió medidas cautelares por la Comisión Interamericana de Derechos Humanos y el gobierno, a la fecha, todavía no ha hecho efectivas las medidas de protección. &lt;/p&gt;</t>
  </si>
  <si>
    <t>77. Elkin Fabián Toro</t>
  </si>
  <si>
    <t>Alirio Arenas</t>
  </si>
  <si>
    <t>Ocaña</t>
  </si>
  <si>
    <t>Óliver Herrera</t>
  </si>
  <si>
    <t>San Juan de Lozada</t>
  </si>
  <si>
    <t>&lt;p&gt; Este expresidente de la Junta de Acción Comunal de&amp;nbsp;la vereda Brisas del Guayabero (zona rural del Meta) y miembro de la Asociación Campesina Ambiental Losada Guayabero &lt;a href="http://pacifista.co/la-zona-de-reserva-campesina-que-se-abre-paso-en-territorios-historicos-de-la-guerra-y-de-la-paz/" target="_blank"&gt;(ASCAL-G)&lt;/a&gt;&amp;nbsp;fue asesinado el pasado 31 de agosto en horas de la noche por dos sicarios que irrumpieron en su casa y le dispararon. Varios compañeros de Herrera manifestaron que no había recibido amenazas, y que por el contrario era un líder querido en su comunidad. Como una forma de rechazo al homicidio y de homenaje a Herrera, los sectores de transporte y comercio de San Juan de Lozada hicieron un paro en sus labores. &lt;/p&gt;</t>
  </si>
  <si>
    <t>&lt;p&gt; Alirio Antonio Arenas Gómez era un reconocido líder social en Ocaña por su trabajo en la zona rural de la vereda San Isidro, donde era presidente de la Junta de Acción Comunal. También hizo parte del Movimiento por la Constituyente Popular (MCP), y fue concejal y presidente del Concejo del municipio de Convención, por el partido MAIS. El pasado 2 de septiembre en la madrugada fue asesinado en el barrio Belén, de Ocaña, por hombres que le dispararon varias veces. Arenas había denunciado amenazas a su vida en los últimos meses, y aunque la Unidad Nacional de Protección (UNP) había autorizado un esquema de protección para él, no se lo asignaron. &lt;/p&gt;</t>
  </si>
  <si>
    <t>131. Norberto Jaramillo</t>
  </si>
  <si>
    <t>Norberto Jaramillo</t>
  </si>
  <si>
    <t>&lt;p&gt;Tal como muchos de los casos que hemos denunciado en los últimos meses, hombres armados llegaron hasta la casa de este líder social y lo asesinaron con disparos de arma de fuego. Jaramillo era presidente de la Junta de Acción Comunal de la vereda La Envidia, zona rural del municipio antioqueño de Tarazá, y trabajaba en programas de sustitución de cultivos de uso ilícito en la zona. En esta área del norte de Antioquia hacen presencia grupos como Los Caparrapos y las AGC, que cobran extorsiones a quienes participan en sustitución de cultivos y realizan atentados.&lt;/p&gt;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</si>
</sst>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yy;@"/>
    <numFmt numFmtId="165" formatCode="yyyy/mm/dd;@"/>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19" fillId="33" borderId="0" xfId="0" applyFont="1" applyFill="1"/>
    <xf numFmtId="49" fontId="19" fillId="33" borderId="0" xfId="0" applyNumberFormat="1" applyFont="1" applyFill="1"/>
    <xf numFmtId="49" fontId="18" fillId="0" borderId="0" xfId="0" applyNumberFormat="1" applyFont="1"/>
    <xf numFmtId="2" fontId="19" fillId="33" borderId="0" xfId="0" applyNumberFormat="1" applyFont="1" applyFill="1"/>
    <xf numFmtId="2" fontId="18" fillId="0" borderId="0" xfId="0" applyNumberFormat="1" applyFont="1"/>
    <xf numFmtId="1" fontId="19" fillId="33" borderId="0" xfId="0" applyNumberFormat="1" applyFont="1" applyFill="1"/>
    <xf numFmtId="1" fontId="18" fillId="0" borderId="0" xfId="0" applyNumberFormat="1" applyFont="1"/>
    <xf numFmtId="165" fontId="19" fillId="33" borderId="0" xfId="0" applyNumberFormat="1" applyFont="1" applyFill="1"/>
    <xf numFmtId="165" fontId="18" fillId="0" borderId="0" xfId="0" applyNumberFormat="1" applyFont="1"/>
    <xf numFmtId="0" fontId="19" fillId="34" borderId="0" xfId="0" applyFont="1" applyFill="1"/>
    <xf numFmtId="0" fontId="18" fillId="34" borderId="0" xfId="0" applyFont="1" applyFill="1"/>
    <xf numFmtId="49" fontId="19" fillId="34" borderId="0" xfId="0" applyNumberFormat="1" applyFont="1" applyFill="1"/>
    <xf numFmtId="49" fontId="18" fillId="34" borderId="0" xfId="0" applyNumberFormat="1" applyFont="1" applyFill="1"/>
    <xf numFmtId="164" fontId="19" fillId="34" borderId="0" xfId="0" applyNumberFormat="1" applyFont="1" applyFill="1"/>
    <xf numFmtId="164" fontId="18" fillId="34" borderId="0" xfId="0" applyNumberFormat="1" applyFont="1" applyFill="1"/>
    <xf numFmtId="1" fontId="19" fillId="34" borderId="0" xfId="0" applyNumberFormat="1" applyFont="1" applyFill="1"/>
    <xf numFmtId="1" fontId="18"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2"/>
  <sheetViews>
    <sheetView tabSelected="1" zoomScale="85" zoomScaleNormal="85" workbookViewId="0">
      <pane xSplit="1" ySplit="1" topLeftCell="C111" activePane="bottomRight" state="frozen"/>
      <selection pane="topRight" activeCell="B1" sqref="B1"/>
      <selection pane="bottomLeft" activeCell="A2" sqref="A2"/>
      <selection pane="bottomRight" activeCell="H132" sqref="H132"/>
    </sheetView>
  </sheetViews>
  <sheetFormatPr defaultRowHeight="15" x14ac:dyDescent="0.25"/>
  <cols>
    <col min="1" max="1" width="27.140625" style="4" customWidth="1"/>
    <col min="2" max="2" width="9.28515625" style="8" bestFit="1" customWidth="1"/>
    <col min="3" max="3" width="9.28515625" style="12" bestFit="1" customWidth="1"/>
    <col min="4" max="4" width="38.5703125" style="4" bestFit="1" customWidth="1"/>
    <col min="5" max="5" width="26.7109375" style="4" bestFit="1" customWidth="1"/>
    <col min="6" max="6" width="9.140625" style="4"/>
    <col min="7" max="7" width="49.140625" style="14" bestFit="1" customWidth="1"/>
    <col min="8" max="9" width="9.28515625" style="6" bestFit="1" customWidth="1"/>
    <col min="10" max="10" width="12.85546875" style="10" bestFit="1" customWidth="1"/>
    <col min="11" max="11" width="12.42578125" style="16" bestFit="1" customWidth="1"/>
    <col min="12" max="14" width="10.7109375" style="18" customWidth="1"/>
    <col min="15" max="15" width="11.28515625" style="14" bestFit="1" customWidth="1"/>
    <col min="16" max="16" width="10.5703125" style="4" customWidth="1"/>
    <col min="17" max="17" width="12.42578125" style="4" bestFit="1" customWidth="1"/>
    <col min="18" max="18" width="11.7109375" style="4" bestFit="1" customWidth="1"/>
    <col min="19" max="19" width="20.7109375" style="14" bestFit="1" customWidth="1"/>
    <col min="20" max="20" width="9.140625" style="4"/>
    <col min="21" max="16384" width="9.140625" style="1"/>
  </cols>
  <sheetData>
    <row r="1" spans="1:20" s="2" customFormat="1" x14ac:dyDescent="0.25">
      <c r="A1" s="3" t="s">
        <v>0</v>
      </c>
      <c r="B1" s="7" t="s">
        <v>1</v>
      </c>
      <c r="C1" s="11" t="s">
        <v>2</v>
      </c>
      <c r="D1" s="3" t="s">
        <v>3</v>
      </c>
      <c r="E1" s="3" t="s">
        <v>4</v>
      </c>
      <c r="F1" s="3" t="s">
        <v>5</v>
      </c>
      <c r="G1" s="13" t="s">
        <v>6</v>
      </c>
      <c r="H1" s="5" t="s">
        <v>7</v>
      </c>
      <c r="I1" s="5" t="s">
        <v>8</v>
      </c>
      <c r="J1" s="9" t="s">
        <v>9</v>
      </c>
      <c r="K1" s="15" t="s">
        <v>491</v>
      </c>
      <c r="L1" s="17" t="s">
        <v>487</v>
      </c>
      <c r="M1" s="17" t="s">
        <v>488</v>
      </c>
      <c r="N1" s="17" t="s">
        <v>489</v>
      </c>
      <c r="O1" s="13" t="s">
        <v>10</v>
      </c>
      <c r="P1" s="3" t="s">
        <v>11</v>
      </c>
      <c r="Q1" s="3" t="s">
        <v>486</v>
      </c>
      <c r="R1" s="3" t="s">
        <v>523</v>
      </c>
      <c r="S1" s="13" t="s">
        <v>12</v>
      </c>
      <c r="T1" s="3" t="s">
        <v>13</v>
      </c>
    </row>
    <row r="2" spans="1:20" x14ac:dyDescent="0.25">
      <c r="A2" s="4" t="s">
        <v>14</v>
      </c>
      <c r="B2" s="8">
        <v>1</v>
      </c>
      <c r="C2" s="12" t="str">
        <f t="shared" ref="C2:C33" si="0">+TEXT(B2,"0000")</f>
        <v>0001</v>
      </c>
      <c r="D2" s="4" t="s">
        <v>15</v>
      </c>
      <c r="E2" s="4" t="s">
        <v>16</v>
      </c>
      <c r="F2" s="4" t="s">
        <v>17</v>
      </c>
      <c r="G2" s="14" t="str">
        <f t="shared" ref="G2:G33" si="1">+CONCATENATE(E2,", ",F2)</f>
        <v>Riohacha, La Guajira</v>
      </c>
      <c r="H2" s="6">
        <v>-72.916783800000005</v>
      </c>
      <c r="I2" s="6">
        <v>11.5384151</v>
      </c>
      <c r="J2" s="10">
        <v>42705</v>
      </c>
      <c r="K2" s="16" t="str">
        <f t="shared" ref="K2:K65" si="2">+TEXT(J2,"DD-MM-YYYY")</f>
        <v>01-12-2016</v>
      </c>
      <c r="L2" s="18">
        <f t="shared" ref="L2:L33" si="3">+YEAR(J2)</f>
        <v>2016</v>
      </c>
      <c r="M2" s="18">
        <f t="shared" ref="M2:M33" si="4">+MONTH(J2)</f>
        <v>12</v>
      </c>
      <c r="N2" s="18">
        <f t="shared" ref="N2:N33" si="5">+DAY(J2)</f>
        <v>1</v>
      </c>
      <c r="O2" s="14" t="str">
        <f t="shared" ref="O2:O65" si="6">+TEXT(K2,"DD-MMM-YYYY")</f>
        <v>01-12-2016</v>
      </c>
      <c r="P2" s="4" t="s">
        <v>18</v>
      </c>
      <c r="Q2" s="4" t="s">
        <v>493</v>
      </c>
      <c r="R2" s="4" t="s">
        <v>19</v>
      </c>
      <c r="S2" s="14" t="str">
        <f t="shared" ref="S2:S33" si="7">+TEXT(CONCATENATE("data/IMG/",C2,".jpg"),)</f>
        <v>data/IMG/0001.jpg</v>
      </c>
      <c r="T2" s="4" t="s">
        <v>20</v>
      </c>
    </row>
    <row r="3" spans="1:20" x14ac:dyDescent="0.25">
      <c r="A3" s="4" t="s">
        <v>21</v>
      </c>
      <c r="B3" s="8">
        <v>2</v>
      </c>
      <c r="C3" s="12" t="str">
        <f t="shared" si="0"/>
        <v>0002</v>
      </c>
      <c r="D3" s="4" t="s">
        <v>22</v>
      </c>
      <c r="E3" s="4" t="s">
        <v>23</v>
      </c>
      <c r="F3" s="4" t="s">
        <v>24</v>
      </c>
      <c r="G3" s="14" t="str">
        <f t="shared" si="1"/>
        <v>Paez, Cáuca</v>
      </c>
      <c r="H3" s="6">
        <v>-75.992800000000003</v>
      </c>
      <c r="I3" s="6">
        <v>2.6547399999999999</v>
      </c>
      <c r="J3" s="10">
        <v>42706</v>
      </c>
      <c r="K3" s="16" t="str">
        <f t="shared" si="2"/>
        <v>02-12-2016</v>
      </c>
      <c r="L3" s="18">
        <f t="shared" si="3"/>
        <v>2016</v>
      </c>
      <c r="M3" s="18">
        <f t="shared" si="4"/>
        <v>12</v>
      </c>
      <c r="N3" s="18">
        <f t="shared" si="5"/>
        <v>2</v>
      </c>
      <c r="O3" s="14" t="str">
        <f t="shared" si="6"/>
        <v>02-12-2016</v>
      </c>
      <c r="P3" s="4" t="s">
        <v>25</v>
      </c>
      <c r="Q3" s="4" t="s">
        <v>494</v>
      </c>
      <c r="R3" s="4" t="s">
        <v>19</v>
      </c>
      <c r="S3" s="14" t="str">
        <f t="shared" si="7"/>
        <v>data/IMG/0002.jpg</v>
      </c>
      <c r="T3" s="4" t="s">
        <v>26</v>
      </c>
    </row>
    <row r="4" spans="1:20" x14ac:dyDescent="0.25">
      <c r="A4" s="4" t="s">
        <v>27</v>
      </c>
      <c r="B4" s="8">
        <v>3</v>
      </c>
      <c r="C4" s="12" t="str">
        <f t="shared" si="0"/>
        <v>0003</v>
      </c>
      <c r="D4" s="4" t="s">
        <v>28</v>
      </c>
      <c r="E4" s="4" t="s">
        <v>29</v>
      </c>
      <c r="F4" s="4" t="s">
        <v>30</v>
      </c>
      <c r="G4" s="14" t="str">
        <f t="shared" si="1"/>
        <v>Galapa, Atlántico</v>
      </c>
      <c r="H4" s="6">
        <v>-74.883823000000007</v>
      </c>
      <c r="I4" s="6">
        <v>10.898923</v>
      </c>
      <c r="J4" s="10">
        <v>42706</v>
      </c>
      <c r="K4" s="16" t="str">
        <f t="shared" si="2"/>
        <v>02-12-2016</v>
      </c>
      <c r="L4" s="18">
        <f t="shared" si="3"/>
        <v>2016</v>
      </c>
      <c r="M4" s="18">
        <f t="shared" si="4"/>
        <v>12</v>
      </c>
      <c r="N4" s="18">
        <f t="shared" si="5"/>
        <v>2</v>
      </c>
      <c r="O4" s="14" t="str">
        <f t="shared" si="6"/>
        <v>02-12-2016</v>
      </c>
      <c r="P4" s="4" t="s">
        <v>31</v>
      </c>
      <c r="Q4" s="4" t="s">
        <v>495</v>
      </c>
      <c r="R4" s="4" t="s">
        <v>19</v>
      </c>
      <c r="S4" s="14" t="str">
        <f t="shared" si="7"/>
        <v>data/IMG/0003.jpg</v>
      </c>
      <c r="T4" s="4" t="s">
        <v>32</v>
      </c>
    </row>
    <row r="5" spans="1:20" x14ac:dyDescent="0.25">
      <c r="A5" s="4" t="s">
        <v>33</v>
      </c>
      <c r="B5" s="8">
        <v>4</v>
      </c>
      <c r="C5" s="12" t="str">
        <f t="shared" si="0"/>
        <v>0004</v>
      </c>
      <c r="D5" s="4" t="s">
        <v>34</v>
      </c>
      <c r="E5" s="4" t="s">
        <v>35</v>
      </c>
      <c r="F5" s="4" t="s">
        <v>36</v>
      </c>
      <c r="G5" s="14" t="str">
        <f t="shared" si="1"/>
        <v>Satará, Cauca</v>
      </c>
      <c r="H5" s="6">
        <v>-76.595055500000001</v>
      </c>
      <c r="I5" s="6">
        <v>2.2781525</v>
      </c>
      <c r="J5" s="10">
        <v>42707</v>
      </c>
      <c r="K5" s="16" t="str">
        <f t="shared" si="2"/>
        <v>03-12-2016</v>
      </c>
      <c r="L5" s="18">
        <f t="shared" si="3"/>
        <v>2016</v>
      </c>
      <c r="M5" s="18">
        <f t="shared" si="4"/>
        <v>12</v>
      </c>
      <c r="N5" s="18">
        <f t="shared" si="5"/>
        <v>3</v>
      </c>
      <c r="O5" s="14" t="str">
        <f t="shared" si="6"/>
        <v>03-12-2016</v>
      </c>
      <c r="P5" s="4" t="s">
        <v>37</v>
      </c>
      <c r="Q5" s="4" t="s">
        <v>496</v>
      </c>
      <c r="R5" s="4" t="s">
        <v>19</v>
      </c>
      <c r="S5" s="14" t="str">
        <f t="shared" si="7"/>
        <v>data/IMG/0004.jpg</v>
      </c>
      <c r="T5" s="4" t="s">
        <v>38</v>
      </c>
    </row>
    <row r="6" spans="1:20" x14ac:dyDescent="0.25">
      <c r="A6" s="4" t="s">
        <v>39</v>
      </c>
      <c r="B6" s="8">
        <v>5</v>
      </c>
      <c r="C6" s="12" t="str">
        <f t="shared" si="0"/>
        <v>0005</v>
      </c>
      <c r="D6" s="4" t="s">
        <v>40</v>
      </c>
      <c r="E6" s="4" t="s">
        <v>41</v>
      </c>
      <c r="F6" s="4" t="s">
        <v>42</v>
      </c>
      <c r="G6" s="14" t="str">
        <f t="shared" si="1"/>
        <v>Montería, Córdoba</v>
      </c>
      <c r="H6" s="6">
        <v>-75.878534799999997</v>
      </c>
      <c r="I6" s="6">
        <v>8.7509829999999997</v>
      </c>
      <c r="J6" s="10">
        <v>42707</v>
      </c>
      <c r="K6" s="16" t="str">
        <f t="shared" si="2"/>
        <v>03-12-2016</v>
      </c>
      <c r="L6" s="18">
        <f t="shared" si="3"/>
        <v>2016</v>
      </c>
      <c r="M6" s="18">
        <f t="shared" si="4"/>
        <v>12</v>
      </c>
      <c r="N6" s="18">
        <f t="shared" si="5"/>
        <v>3</v>
      </c>
      <c r="O6" s="14" t="str">
        <f t="shared" si="6"/>
        <v>03-12-2016</v>
      </c>
      <c r="P6" s="4" t="s">
        <v>43</v>
      </c>
      <c r="Q6" s="4" t="s">
        <v>497</v>
      </c>
      <c r="R6" s="4" t="s">
        <v>44</v>
      </c>
      <c r="S6" s="14" t="str">
        <f t="shared" si="7"/>
        <v>data/IMG/0005.jpg</v>
      </c>
      <c r="T6" s="4" t="s">
        <v>45</v>
      </c>
    </row>
    <row r="7" spans="1:20" x14ac:dyDescent="0.25">
      <c r="A7" s="4" t="s">
        <v>46</v>
      </c>
      <c r="B7" s="8">
        <v>6</v>
      </c>
      <c r="C7" s="12" t="str">
        <f t="shared" si="0"/>
        <v>0006</v>
      </c>
      <c r="D7" s="4" t="s">
        <v>47</v>
      </c>
      <c r="E7" s="4" t="s">
        <v>48</v>
      </c>
      <c r="F7" s="4" t="s">
        <v>49</v>
      </c>
      <c r="G7" s="14" t="str">
        <f t="shared" si="1"/>
        <v>Tiquisio, Bolívar</v>
      </c>
      <c r="H7" s="6">
        <v>-74.26361</v>
      </c>
      <c r="I7" s="6">
        <v>8.5576799999999995</v>
      </c>
      <c r="J7" s="10">
        <v>42714</v>
      </c>
      <c r="K7" s="16" t="str">
        <f t="shared" si="2"/>
        <v>10-12-2016</v>
      </c>
      <c r="L7" s="18">
        <f t="shared" si="3"/>
        <v>2016</v>
      </c>
      <c r="M7" s="18">
        <f t="shared" si="4"/>
        <v>12</v>
      </c>
      <c r="N7" s="18">
        <f t="shared" si="5"/>
        <v>10</v>
      </c>
      <c r="O7" s="14" t="str">
        <f t="shared" si="6"/>
        <v>10-12-2016</v>
      </c>
      <c r="P7" s="4" t="s">
        <v>50</v>
      </c>
      <c r="Q7" s="4" t="s">
        <v>493</v>
      </c>
      <c r="R7" s="4" t="s">
        <v>19</v>
      </c>
      <c r="S7" s="14" t="str">
        <f t="shared" si="7"/>
        <v>data/IMG/0006.jpg</v>
      </c>
      <c r="T7" s="4" t="s">
        <v>51</v>
      </c>
    </row>
    <row r="8" spans="1:20" x14ac:dyDescent="0.25">
      <c r="A8" s="4" t="s">
        <v>52</v>
      </c>
      <c r="B8" s="8">
        <v>7</v>
      </c>
      <c r="C8" s="12" t="str">
        <f t="shared" si="0"/>
        <v>0007</v>
      </c>
      <c r="D8" s="4" t="s">
        <v>53</v>
      </c>
      <c r="E8" s="4" t="s">
        <v>54</v>
      </c>
      <c r="F8" s="4" t="s">
        <v>55</v>
      </c>
      <c r="G8" s="14" t="str">
        <f t="shared" si="1"/>
        <v>Puerto Asís, Putumayo</v>
      </c>
      <c r="H8" s="6">
        <v>-76.500191000000001</v>
      </c>
      <c r="I8" s="6">
        <v>0.50492899999999996</v>
      </c>
      <c r="J8" s="10">
        <v>42716</v>
      </c>
      <c r="K8" s="16" t="str">
        <f t="shared" si="2"/>
        <v>12-12-2016</v>
      </c>
      <c r="L8" s="18">
        <f t="shared" si="3"/>
        <v>2016</v>
      </c>
      <c r="M8" s="18">
        <f t="shared" si="4"/>
        <v>12</v>
      </c>
      <c r="N8" s="18">
        <f t="shared" si="5"/>
        <v>12</v>
      </c>
      <c r="O8" s="14" t="str">
        <f t="shared" si="6"/>
        <v>12-12-2016</v>
      </c>
      <c r="P8" s="4" t="s">
        <v>56</v>
      </c>
      <c r="Q8" s="4" t="s">
        <v>493</v>
      </c>
      <c r="R8" s="4" t="s">
        <v>19</v>
      </c>
      <c r="S8" s="14" t="str">
        <f t="shared" si="7"/>
        <v>data/IMG/0007.jpg</v>
      </c>
      <c r="T8" s="4" t="s">
        <v>57</v>
      </c>
    </row>
    <row r="9" spans="1:20" x14ac:dyDescent="0.25">
      <c r="A9" s="4" t="s">
        <v>58</v>
      </c>
      <c r="B9" s="8">
        <v>8</v>
      </c>
      <c r="C9" s="12" t="str">
        <f t="shared" si="0"/>
        <v>0008</v>
      </c>
      <c r="D9" s="4" t="s">
        <v>59</v>
      </c>
      <c r="E9" s="4" t="s">
        <v>60</v>
      </c>
      <c r="F9" s="4" t="s">
        <v>36</v>
      </c>
      <c r="G9" s="14" t="str">
        <f t="shared" si="1"/>
        <v>Argelia, Cauca</v>
      </c>
      <c r="H9" s="6">
        <v>-77.249334000000005</v>
      </c>
      <c r="I9" s="6">
        <v>2.2557499999999999</v>
      </c>
      <c r="J9" s="10">
        <v>42729</v>
      </c>
      <c r="K9" s="16" t="str">
        <f t="shared" si="2"/>
        <v>25-12-2016</v>
      </c>
      <c r="L9" s="18">
        <f t="shared" si="3"/>
        <v>2016</v>
      </c>
      <c r="M9" s="18">
        <f t="shared" si="4"/>
        <v>12</v>
      </c>
      <c r="N9" s="18">
        <f t="shared" si="5"/>
        <v>25</v>
      </c>
      <c r="O9" s="14" t="str">
        <f t="shared" si="6"/>
        <v>25-12-2016</v>
      </c>
      <c r="P9" s="4" t="s">
        <v>61</v>
      </c>
      <c r="Q9" s="4" t="s">
        <v>498</v>
      </c>
      <c r="R9" s="4" t="s">
        <v>19</v>
      </c>
      <c r="S9" s="14" t="str">
        <f t="shared" si="7"/>
        <v>data/IMG/0008.jpg</v>
      </c>
      <c r="T9" s="4" t="s">
        <v>62</v>
      </c>
    </row>
    <row r="10" spans="1:20" x14ac:dyDescent="0.25">
      <c r="A10" s="4" t="s">
        <v>63</v>
      </c>
      <c r="B10" s="8">
        <v>9</v>
      </c>
      <c r="C10" s="12" t="str">
        <f t="shared" si="0"/>
        <v>0009</v>
      </c>
      <c r="D10" s="4" t="s">
        <v>64</v>
      </c>
      <c r="E10" s="4" t="s">
        <v>65</v>
      </c>
      <c r="F10" s="4" t="s">
        <v>36</v>
      </c>
      <c r="G10" s="14" t="str">
        <f t="shared" si="1"/>
        <v>Caloto, Cauca</v>
      </c>
      <c r="H10" s="6">
        <v>-76.41</v>
      </c>
      <c r="I10" s="6">
        <v>3.03</v>
      </c>
      <c r="J10" s="10">
        <v>42744</v>
      </c>
      <c r="K10" s="16" t="str">
        <f t="shared" si="2"/>
        <v>09-01-2017</v>
      </c>
      <c r="L10" s="18">
        <f t="shared" si="3"/>
        <v>2017</v>
      </c>
      <c r="M10" s="18">
        <f t="shared" si="4"/>
        <v>1</v>
      </c>
      <c r="N10" s="18">
        <f t="shared" si="5"/>
        <v>9</v>
      </c>
      <c r="O10" s="14" t="str">
        <f t="shared" si="6"/>
        <v>09-01-2017</v>
      </c>
      <c r="P10" s="4" t="s">
        <v>66</v>
      </c>
      <c r="Q10" s="4" t="s">
        <v>493</v>
      </c>
      <c r="R10" s="4" t="s">
        <v>19</v>
      </c>
      <c r="S10" s="14" t="str">
        <f t="shared" si="7"/>
        <v>data/IMG/0009.jpg</v>
      </c>
      <c r="T10" s="4" t="s">
        <v>67</v>
      </c>
    </row>
    <row r="11" spans="1:20" x14ac:dyDescent="0.25">
      <c r="A11" s="4" t="s">
        <v>68</v>
      </c>
      <c r="B11" s="8">
        <v>10</v>
      </c>
      <c r="C11" s="12" t="str">
        <f t="shared" si="0"/>
        <v>0010</v>
      </c>
      <c r="D11" s="4" t="s">
        <v>69</v>
      </c>
      <c r="E11" s="4" t="s">
        <v>70</v>
      </c>
      <c r="F11" s="4" t="s">
        <v>71</v>
      </c>
      <c r="G11" s="14" t="str">
        <f t="shared" si="1"/>
        <v>La Loma, Cesar</v>
      </c>
      <c r="H11" s="6">
        <v>-73.594570000000004</v>
      </c>
      <c r="I11" s="6">
        <v>9.6190789999999993</v>
      </c>
      <c r="J11" s="10">
        <v>42742</v>
      </c>
      <c r="K11" s="16" t="str">
        <f t="shared" si="2"/>
        <v>07-01-2017</v>
      </c>
      <c r="L11" s="18">
        <f t="shared" si="3"/>
        <v>2017</v>
      </c>
      <c r="M11" s="18">
        <f t="shared" si="4"/>
        <v>1</v>
      </c>
      <c r="N11" s="18">
        <f t="shared" si="5"/>
        <v>7</v>
      </c>
      <c r="O11" s="14" t="str">
        <f t="shared" si="6"/>
        <v>07-01-2017</v>
      </c>
      <c r="P11" s="4" t="s">
        <v>72</v>
      </c>
      <c r="Q11" s="4" t="s">
        <v>499</v>
      </c>
      <c r="R11" s="4" t="s">
        <v>19</v>
      </c>
      <c r="S11" s="14" t="str">
        <f t="shared" si="7"/>
        <v>data/IMG/0010.jpg</v>
      </c>
      <c r="T11" s="4" t="s">
        <v>73</v>
      </c>
    </row>
    <row r="12" spans="1:20" x14ac:dyDescent="0.25">
      <c r="A12" s="4" t="s">
        <v>74</v>
      </c>
      <c r="B12" s="8">
        <v>11</v>
      </c>
      <c r="C12" s="12" t="str">
        <f t="shared" si="0"/>
        <v>0011</v>
      </c>
      <c r="D12" s="4" t="s">
        <v>75</v>
      </c>
      <c r="E12" s="4" t="s">
        <v>76</v>
      </c>
      <c r="F12" s="4" t="s">
        <v>36</v>
      </c>
      <c r="G12" s="14" t="str">
        <f t="shared" si="1"/>
        <v>Balboa, Cauca</v>
      </c>
      <c r="H12" s="6">
        <v>-77.216605999999999</v>
      </c>
      <c r="I12" s="6">
        <v>2.0407280000000001</v>
      </c>
      <c r="J12" s="10">
        <v>42734</v>
      </c>
      <c r="K12" s="16" t="str">
        <f t="shared" si="2"/>
        <v>30-12-2016</v>
      </c>
      <c r="L12" s="18">
        <f t="shared" si="3"/>
        <v>2016</v>
      </c>
      <c r="M12" s="18">
        <f t="shared" si="4"/>
        <v>12</v>
      </c>
      <c r="N12" s="18">
        <f t="shared" si="5"/>
        <v>30</v>
      </c>
      <c r="O12" s="14" t="str">
        <f t="shared" si="6"/>
        <v>30-12-2016</v>
      </c>
      <c r="P12" s="4" t="s">
        <v>77</v>
      </c>
      <c r="Q12" s="4" t="s">
        <v>498</v>
      </c>
      <c r="R12" s="4" t="s">
        <v>44</v>
      </c>
      <c r="S12" s="14" t="str">
        <f t="shared" si="7"/>
        <v>data/IMG/0011.jpg</v>
      </c>
      <c r="T12" s="4" t="s">
        <v>78</v>
      </c>
    </row>
    <row r="13" spans="1:20" x14ac:dyDescent="0.25">
      <c r="A13" s="4" t="s">
        <v>79</v>
      </c>
      <c r="B13" s="8">
        <v>12</v>
      </c>
      <c r="C13" s="12" t="str">
        <f t="shared" si="0"/>
        <v>0012</v>
      </c>
      <c r="D13" s="4" t="s">
        <v>80</v>
      </c>
      <c r="E13" s="4" t="s">
        <v>81</v>
      </c>
      <c r="F13" s="4" t="s">
        <v>82</v>
      </c>
      <c r="G13" s="14" t="str">
        <f t="shared" si="1"/>
        <v>Río Sucio, Chocó</v>
      </c>
      <c r="H13" s="6">
        <v>-77.115176000000005</v>
      </c>
      <c r="I13" s="6">
        <v>7.4383879999999998</v>
      </c>
      <c r="J13" s="10">
        <v>42745</v>
      </c>
      <c r="K13" s="16" t="str">
        <f t="shared" si="2"/>
        <v>10-01-2017</v>
      </c>
      <c r="L13" s="18">
        <f t="shared" si="3"/>
        <v>2017</v>
      </c>
      <c r="M13" s="18">
        <f t="shared" si="4"/>
        <v>1</v>
      </c>
      <c r="N13" s="18">
        <f t="shared" si="5"/>
        <v>10</v>
      </c>
      <c r="O13" s="14" t="str">
        <f t="shared" si="6"/>
        <v>10-01-2017</v>
      </c>
      <c r="P13" s="4" t="s">
        <v>83</v>
      </c>
      <c r="Q13" s="4" t="s">
        <v>500</v>
      </c>
      <c r="R13" s="4" t="s">
        <v>19</v>
      </c>
      <c r="S13" s="14" t="str">
        <f t="shared" si="7"/>
        <v>data/IMG/0012.jpg</v>
      </c>
      <c r="T13" s="4" t="s">
        <v>84</v>
      </c>
    </row>
    <row r="14" spans="1:20" x14ac:dyDescent="0.25">
      <c r="A14" s="4" t="s">
        <v>85</v>
      </c>
      <c r="B14" s="8">
        <v>13</v>
      </c>
      <c r="C14" s="12" t="str">
        <f t="shared" si="0"/>
        <v>0013</v>
      </c>
      <c r="D14" s="4" t="s">
        <v>86</v>
      </c>
      <c r="E14" s="4" t="s">
        <v>87</v>
      </c>
      <c r="F14" s="4" t="s">
        <v>88</v>
      </c>
      <c r="G14" s="14" t="str">
        <f t="shared" si="1"/>
        <v>Carepa, Antioquia</v>
      </c>
      <c r="H14" s="6">
        <v>-76.655430899999999</v>
      </c>
      <c r="I14" s="6">
        <v>7.7553539999999996</v>
      </c>
      <c r="J14" s="10">
        <v>42746</v>
      </c>
      <c r="K14" s="16" t="str">
        <f t="shared" si="2"/>
        <v>11-01-2017</v>
      </c>
      <c r="L14" s="18">
        <f t="shared" si="3"/>
        <v>2017</v>
      </c>
      <c r="M14" s="18">
        <f t="shared" si="4"/>
        <v>1</v>
      </c>
      <c r="N14" s="18">
        <f t="shared" si="5"/>
        <v>11</v>
      </c>
      <c r="O14" s="14" t="str">
        <f t="shared" si="6"/>
        <v>11-01-2017</v>
      </c>
      <c r="P14" s="4" t="s">
        <v>89</v>
      </c>
      <c r="Q14" s="4" t="s">
        <v>493</v>
      </c>
      <c r="R14" s="4" t="s">
        <v>19</v>
      </c>
      <c r="S14" s="14" t="str">
        <f t="shared" si="7"/>
        <v>data/IMG/0013.jpg</v>
      </c>
      <c r="T14" s="4" t="s">
        <v>90</v>
      </c>
    </row>
    <row r="15" spans="1:20" x14ac:dyDescent="0.25">
      <c r="A15" s="4" t="s">
        <v>91</v>
      </c>
      <c r="B15" s="8">
        <v>14</v>
      </c>
      <c r="C15" s="12" t="str">
        <f t="shared" si="0"/>
        <v>0014</v>
      </c>
      <c r="D15" s="4" t="s">
        <v>92</v>
      </c>
      <c r="E15" s="4" t="s">
        <v>93</v>
      </c>
      <c r="F15" s="4" t="s">
        <v>94</v>
      </c>
      <c r="G15" s="14" t="str">
        <f t="shared" si="1"/>
        <v>Buenaventura, Valle del Cauca</v>
      </c>
      <c r="H15" s="6">
        <v>-77.019721200000006</v>
      </c>
      <c r="I15" s="6">
        <v>3.8830471000000002</v>
      </c>
      <c r="J15" s="10">
        <v>42752</v>
      </c>
      <c r="K15" s="16" t="str">
        <f t="shared" si="2"/>
        <v>17-01-2017</v>
      </c>
      <c r="L15" s="18">
        <f t="shared" si="3"/>
        <v>2017</v>
      </c>
      <c r="M15" s="18">
        <f t="shared" si="4"/>
        <v>1</v>
      </c>
      <c r="N15" s="18">
        <f t="shared" si="5"/>
        <v>17</v>
      </c>
      <c r="O15" s="14" t="str">
        <f t="shared" si="6"/>
        <v>17-01-2017</v>
      </c>
      <c r="P15" s="4" t="s">
        <v>95</v>
      </c>
      <c r="Q15" s="4" t="s">
        <v>501</v>
      </c>
      <c r="R15" s="4" t="s">
        <v>44</v>
      </c>
      <c r="S15" s="14" t="str">
        <f t="shared" si="7"/>
        <v>data/IMG/0014.jpg</v>
      </c>
      <c r="T15" s="4" t="s">
        <v>96</v>
      </c>
    </row>
    <row r="16" spans="1:20" x14ac:dyDescent="0.25">
      <c r="A16" s="4" t="s">
        <v>97</v>
      </c>
      <c r="B16" s="8">
        <v>15</v>
      </c>
      <c r="C16" s="12" t="str">
        <f t="shared" si="0"/>
        <v>0015</v>
      </c>
      <c r="D16" s="4" t="s">
        <v>98</v>
      </c>
      <c r="E16" s="4" t="s">
        <v>99</v>
      </c>
      <c r="F16" s="4" t="s">
        <v>42</v>
      </c>
      <c r="G16" s="14" t="str">
        <f t="shared" si="1"/>
        <v>Puerto Libertador, Córdoba</v>
      </c>
      <c r="H16" s="6">
        <v>-75.670944000000006</v>
      </c>
      <c r="I16" s="6">
        <v>7.8879520000000003</v>
      </c>
      <c r="J16" s="10">
        <v>42754</v>
      </c>
      <c r="K16" s="16" t="str">
        <f t="shared" si="2"/>
        <v>19-01-2017</v>
      </c>
      <c r="L16" s="18">
        <f t="shared" si="3"/>
        <v>2017</v>
      </c>
      <c r="M16" s="18">
        <f t="shared" si="4"/>
        <v>1</v>
      </c>
      <c r="N16" s="18">
        <f t="shared" si="5"/>
        <v>19</v>
      </c>
      <c r="O16" s="14" t="str">
        <f t="shared" si="6"/>
        <v>19-01-2017</v>
      </c>
      <c r="P16" s="4" t="s">
        <v>100</v>
      </c>
      <c r="Q16" s="4" t="s">
        <v>493</v>
      </c>
      <c r="R16" s="4" t="s">
        <v>19</v>
      </c>
      <c r="S16" s="14" t="str">
        <f t="shared" si="7"/>
        <v>data/IMG/0015.jpg</v>
      </c>
      <c r="T16" s="4" t="s">
        <v>101</v>
      </c>
    </row>
    <row r="17" spans="1:20" x14ac:dyDescent="0.25">
      <c r="A17" s="4" t="s">
        <v>102</v>
      </c>
      <c r="B17" s="8">
        <v>16</v>
      </c>
      <c r="C17" s="12" t="str">
        <f t="shared" si="0"/>
        <v>0016</v>
      </c>
      <c r="D17" s="4" t="s">
        <v>103</v>
      </c>
      <c r="E17" s="4" t="s">
        <v>104</v>
      </c>
      <c r="F17" s="4" t="s">
        <v>71</v>
      </c>
      <c r="G17" s="14" t="str">
        <f t="shared" si="1"/>
        <v>Valledupar, Cesar</v>
      </c>
      <c r="H17" s="6">
        <v>-73.243633500000001</v>
      </c>
      <c r="I17" s="6">
        <v>10.4742449</v>
      </c>
      <c r="J17" s="10">
        <v>42761</v>
      </c>
      <c r="K17" s="16" t="str">
        <f t="shared" si="2"/>
        <v>26-01-2017</v>
      </c>
      <c r="L17" s="18">
        <f t="shared" si="3"/>
        <v>2017</v>
      </c>
      <c r="M17" s="18">
        <f t="shared" si="4"/>
        <v>1</v>
      </c>
      <c r="N17" s="18">
        <f t="shared" si="5"/>
        <v>26</v>
      </c>
      <c r="O17" s="14" t="str">
        <f t="shared" si="6"/>
        <v>26-01-2017</v>
      </c>
      <c r="P17" s="4" t="s">
        <v>105</v>
      </c>
      <c r="Q17" s="4" t="s">
        <v>494</v>
      </c>
      <c r="R17" s="4" t="s">
        <v>44</v>
      </c>
      <c r="S17" s="14" t="str">
        <f t="shared" si="7"/>
        <v>data/IMG/0016.jpg</v>
      </c>
      <c r="T17" s="4" t="s">
        <v>106</v>
      </c>
    </row>
    <row r="18" spans="1:20" x14ac:dyDescent="0.25">
      <c r="A18" s="4" t="s">
        <v>107</v>
      </c>
      <c r="B18" s="8">
        <v>17</v>
      </c>
      <c r="C18" s="12" t="str">
        <f t="shared" si="0"/>
        <v>0017</v>
      </c>
      <c r="D18" s="4" t="s">
        <v>108</v>
      </c>
      <c r="E18" s="4" t="s">
        <v>109</v>
      </c>
      <c r="F18" s="4" t="s">
        <v>88</v>
      </c>
      <c r="G18" s="14" t="str">
        <f t="shared" si="1"/>
        <v>Turbo, Antioquia</v>
      </c>
      <c r="H18" s="6">
        <v>-76.7284559</v>
      </c>
      <c r="I18" s="6">
        <v>8.0951588000000001</v>
      </c>
      <c r="J18" s="10">
        <v>42764</v>
      </c>
      <c r="K18" s="16" t="str">
        <f t="shared" si="2"/>
        <v>29-01-2017</v>
      </c>
      <c r="L18" s="18">
        <f t="shared" si="3"/>
        <v>2017</v>
      </c>
      <c r="M18" s="18">
        <f t="shared" si="4"/>
        <v>1</v>
      </c>
      <c r="N18" s="18">
        <f t="shared" si="5"/>
        <v>29</v>
      </c>
      <c r="O18" s="14" t="str">
        <f t="shared" si="6"/>
        <v>29-01-2017</v>
      </c>
      <c r="P18" s="4" t="s">
        <v>110</v>
      </c>
      <c r="Q18" s="4" t="s">
        <v>502</v>
      </c>
      <c r="R18" s="4" t="s">
        <v>19</v>
      </c>
      <c r="S18" s="14" t="str">
        <f t="shared" si="7"/>
        <v>data/IMG/0017.jpg</v>
      </c>
      <c r="T18" s="4" t="s">
        <v>111</v>
      </c>
    </row>
    <row r="19" spans="1:20" x14ac:dyDescent="0.25">
      <c r="A19" s="4" t="s">
        <v>112</v>
      </c>
      <c r="B19" s="8">
        <v>18</v>
      </c>
      <c r="C19" s="12" t="str">
        <f t="shared" si="0"/>
        <v>0018</v>
      </c>
      <c r="D19" s="4" t="s">
        <v>113</v>
      </c>
      <c r="E19" s="4" t="s">
        <v>114</v>
      </c>
      <c r="F19" s="4" t="s">
        <v>71</v>
      </c>
      <c r="G19" s="14" t="str">
        <f t="shared" si="1"/>
        <v>El Copey, Cesar</v>
      </c>
      <c r="H19" s="6">
        <v>-73.960233000000002</v>
      </c>
      <c r="I19" s="6">
        <v>10.148975999999999</v>
      </c>
      <c r="J19" s="10">
        <v>42770</v>
      </c>
      <c r="K19" s="16" t="str">
        <f t="shared" si="2"/>
        <v>04-02-2017</v>
      </c>
      <c r="L19" s="18">
        <f t="shared" si="3"/>
        <v>2017</v>
      </c>
      <c r="M19" s="18">
        <f t="shared" si="4"/>
        <v>2</v>
      </c>
      <c r="N19" s="18">
        <f t="shared" si="5"/>
        <v>4</v>
      </c>
      <c r="O19" s="14" t="str">
        <f t="shared" si="6"/>
        <v>04-02-2017</v>
      </c>
      <c r="P19" s="4" t="s">
        <v>115</v>
      </c>
      <c r="Q19" s="4" t="s">
        <v>493</v>
      </c>
      <c r="R19" s="4" t="s">
        <v>19</v>
      </c>
      <c r="S19" s="14" t="str">
        <f t="shared" si="7"/>
        <v>data/IMG/0018.jpg</v>
      </c>
      <c r="T19" s="4" t="s">
        <v>116</v>
      </c>
    </row>
    <row r="20" spans="1:20" x14ac:dyDescent="0.25">
      <c r="A20" s="4" t="s">
        <v>117</v>
      </c>
      <c r="B20" s="8">
        <v>19</v>
      </c>
      <c r="C20" s="12" t="str">
        <f t="shared" si="0"/>
        <v>0019</v>
      </c>
      <c r="D20" s="4" t="s">
        <v>118</v>
      </c>
      <c r="E20" s="4" t="s">
        <v>119</v>
      </c>
      <c r="F20" s="4" t="s">
        <v>88</v>
      </c>
      <c r="G20" s="14" t="str">
        <f t="shared" si="1"/>
        <v>Yarumal, Antioquia</v>
      </c>
      <c r="H20" s="6">
        <v>-75.419068899999999</v>
      </c>
      <c r="I20" s="6">
        <v>6.9619689999999999</v>
      </c>
      <c r="J20" s="10">
        <v>42773</v>
      </c>
      <c r="K20" s="16" t="str">
        <f t="shared" si="2"/>
        <v>07-02-2017</v>
      </c>
      <c r="L20" s="18">
        <f t="shared" si="3"/>
        <v>2017</v>
      </c>
      <c r="M20" s="18">
        <f t="shared" si="4"/>
        <v>2</v>
      </c>
      <c r="N20" s="18">
        <f t="shared" si="5"/>
        <v>7</v>
      </c>
      <c r="O20" s="14" t="str">
        <f t="shared" si="6"/>
        <v>07-02-2017</v>
      </c>
      <c r="P20" s="4" t="s">
        <v>120</v>
      </c>
      <c r="Q20" s="4" t="s">
        <v>493</v>
      </c>
      <c r="R20" s="4" t="s">
        <v>44</v>
      </c>
      <c r="S20" s="14" t="str">
        <f t="shared" si="7"/>
        <v>data/IMG/0019.jpg</v>
      </c>
      <c r="T20" s="4" t="s">
        <v>121</v>
      </c>
    </row>
    <row r="21" spans="1:20" x14ac:dyDescent="0.25">
      <c r="A21" s="4" t="s">
        <v>122</v>
      </c>
      <c r="B21" s="8">
        <v>20</v>
      </c>
      <c r="C21" s="12" t="str">
        <f t="shared" si="0"/>
        <v>0020</v>
      </c>
      <c r="D21" s="4" t="s">
        <v>123</v>
      </c>
      <c r="E21" s="4" t="s">
        <v>124</v>
      </c>
      <c r="F21" s="4" t="s">
        <v>36</v>
      </c>
      <c r="G21" s="14" t="str">
        <f t="shared" si="1"/>
        <v>Esmeraldas, Cauca</v>
      </c>
      <c r="H21" s="6">
        <v>-77.050560000000004</v>
      </c>
      <c r="I21" s="6">
        <v>1.7508600000000001</v>
      </c>
      <c r="J21" s="10">
        <v>42784</v>
      </c>
      <c r="K21" s="16" t="str">
        <f t="shared" si="2"/>
        <v>18-02-2017</v>
      </c>
      <c r="L21" s="18">
        <f t="shared" si="3"/>
        <v>2017</v>
      </c>
      <c r="M21" s="18">
        <f t="shared" si="4"/>
        <v>2</v>
      </c>
      <c r="N21" s="18">
        <f t="shared" si="5"/>
        <v>18</v>
      </c>
      <c r="O21" s="14" t="str">
        <f t="shared" si="6"/>
        <v>18-02-2017</v>
      </c>
      <c r="P21" s="4" t="s">
        <v>125</v>
      </c>
      <c r="Q21" s="4" t="s">
        <v>493</v>
      </c>
      <c r="R21" s="4" t="s">
        <v>19</v>
      </c>
      <c r="S21" s="14" t="str">
        <f t="shared" si="7"/>
        <v>data/IMG/0020.jpg</v>
      </c>
      <c r="T21" s="4" t="s">
        <v>126</v>
      </c>
    </row>
    <row r="22" spans="1:20" x14ac:dyDescent="0.25">
      <c r="A22" s="4" t="s">
        <v>127</v>
      </c>
      <c r="B22" s="8">
        <v>21</v>
      </c>
      <c r="C22" s="12" t="str">
        <f t="shared" si="0"/>
        <v>0021</v>
      </c>
      <c r="D22" s="4" t="s">
        <v>128</v>
      </c>
      <c r="E22" s="4" t="s">
        <v>129</v>
      </c>
      <c r="F22" s="4" t="s">
        <v>130</v>
      </c>
      <c r="G22" s="14" t="str">
        <f t="shared" si="1"/>
        <v>Bogotá, Cundinamarca</v>
      </c>
      <c r="H22" s="6">
        <v>-74.072091999999998</v>
      </c>
      <c r="I22" s="6">
        <v>4.7109886000000003</v>
      </c>
      <c r="J22" s="10">
        <v>42764</v>
      </c>
      <c r="K22" s="16" t="str">
        <f t="shared" si="2"/>
        <v>29-01-2017</v>
      </c>
      <c r="L22" s="18">
        <f t="shared" si="3"/>
        <v>2017</v>
      </c>
      <c r="M22" s="18">
        <f t="shared" si="4"/>
        <v>1</v>
      </c>
      <c r="N22" s="18">
        <f t="shared" si="5"/>
        <v>29</v>
      </c>
      <c r="O22" s="14" t="str">
        <f t="shared" si="6"/>
        <v>29-01-2017</v>
      </c>
      <c r="P22" s="4" t="s">
        <v>131</v>
      </c>
      <c r="Q22" s="4" t="s">
        <v>501</v>
      </c>
      <c r="R22" s="4" t="s">
        <v>19</v>
      </c>
      <c r="S22" s="14" t="str">
        <f t="shared" si="7"/>
        <v>data/IMG/0021.jpg</v>
      </c>
      <c r="T22" s="4" t="s">
        <v>132</v>
      </c>
    </row>
    <row r="23" spans="1:20" x14ac:dyDescent="0.25">
      <c r="A23" s="4" t="s">
        <v>133</v>
      </c>
      <c r="B23" s="8">
        <v>22</v>
      </c>
      <c r="C23" s="12" t="str">
        <f t="shared" si="0"/>
        <v>0022</v>
      </c>
      <c r="D23" s="4" t="s">
        <v>134</v>
      </c>
      <c r="E23" s="4" t="s">
        <v>135</v>
      </c>
      <c r="F23" s="4" t="s">
        <v>36</v>
      </c>
      <c r="G23" s="14" t="str">
        <f t="shared" si="1"/>
        <v>Corinto, Cauca</v>
      </c>
      <c r="H23" s="6">
        <v>-76.260000000000005</v>
      </c>
      <c r="I23" s="6">
        <v>3.17</v>
      </c>
      <c r="J23" s="10">
        <v>42792</v>
      </c>
      <c r="K23" s="16" t="str">
        <f t="shared" si="2"/>
        <v>26-02-2017</v>
      </c>
      <c r="L23" s="18">
        <f t="shared" si="3"/>
        <v>2017</v>
      </c>
      <c r="M23" s="18">
        <f t="shared" si="4"/>
        <v>2</v>
      </c>
      <c r="N23" s="18">
        <f t="shared" si="5"/>
        <v>26</v>
      </c>
      <c r="O23" s="14" t="str">
        <f t="shared" si="6"/>
        <v>26-02-2017</v>
      </c>
      <c r="P23" s="4" t="s">
        <v>136</v>
      </c>
      <c r="Q23" s="4" t="s">
        <v>498</v>
      </c>
      <c r="R23" s="4" t="s">
        <v>19</v>
      </c>
      <c r="S23" s="14" t="str">
        <f t="shared" si="7"/>
        <v>data/IMG/0022.jpg</v>
      </c>
      <c r="T23" s="4" t="s">
        <v>137</v>
      </c>
    </row>
    <row r="24" spans="1:20" x14ac:dyDescent="0.25">
      <c r="A24" s="4" t="s">
        <v>138</v>
      </c>
      <c r="B24" s="8">
        <v>23</v>
      </c>
      <c r="C24" s="12" t="str">
        <f t="shared" si="0"/>
        <v>0023</v>
      </c>
      <c r="D24" s="4" t="s">
        <v>139</v>
      </c>
      <c r="E24" s="4" t="s">
        <v>140</v>
      </c>
      <c r="F24" s="4" t="s">
        <v>88</v>
      </c>
      <c r="G24" s="14" t="str">
        <f t="shared" si="1"/>
        <v>Medellín, Antioquia</v>
      </c>
      <c r="H24" s="6">
        <v>-75.569999999999993</v>
      </c>
      <c r="I24" s="6">
        <v>6.24</v>
      </c>
      <c r="J24" s="10">
        <v>42796</v>
      </c>
      <c r="K24" s="16" t="str">
        <f t="shared" si="2"/>
        <v>02-03-2017</v>
      </c>
      <c r="L24" s="18">
        <f t="shared" si="3"/>
        <v>2017</v>
      </c>
      <c r="M24" s="18">
        <f t="shared" si="4"/>
        <v>3</v>
      </c>
      <c r="N24" s="18">
        <f t="shared" si="5"/>
        <v>2</v>
      </c>
      <c r="O24" s="14" t="str">
        <f t="shared" si="6"/>
        <v>02-03-2017</v>
      </c>
      <c r="P24" s="4" t="s">
        <v>141</v>
      </c>
      <c r="Q24" s="4" t="s">
        <v>498</v>
      </c>
      <c r="R24" s="4" t="s">
        <v>44</v>
      </c>
      <c r="S24" s="14" t="str">
        <f t="shared" si="7"/>
        <v>data/IMG/0023.jpg</v>
      </c>
      <c r="T24" s="4" t="s">
        <v>142</v>
      </c>
    </row>
    <row r="25" spans="1:20" x14ac:dyDescent="0.25">
      <c r="A25" s="4" t="s">
        <v>143</v>
      </c>
      <c r="B25" s="8">
        <v>24</v>
      </c>
      <c r="C25" s="12" t="str">
        <f t="shared" si="0"/>
        <v>0024</v>
      </c>
      <c r="D25" s="4" t="s">
        <v>144</v>
      </c>
      <c r="E25" s="4" t="s">
        <v>145</v>
      </c>
      <c r="F25" s="4" t="s">
        <v>88</v>
      </c>
      <c r="G25" s="14" t="str">
        <f t="shared" si="1"/>
        <v>Bello, Antioquia</v>
      </c>
      <c r="H25" s="6">
        <v>-75.559588700000006</v>
      </c>
      <c r="I25" s="6">
        <v>6.3367288000000004</v>
      </c>
      <c r="J25" s="10">
        <v>42796</v>
      </c>
      <c r="K25" s="16" t="str">
        <f t="shared" si="2"/>
        <v>02-03-2017</v>
      </c>
      <c r="L25" s="18">
        <f t="shared" si="3"/>
        <v>2017</v>
      </c>
      <c r="M25" s="18">
        <f t="shared" si="4"/>
        <v>3</v>
      </c>
      <c r="N25" s="18">
        <f t="shared" si="5"/>
        <v>2</v>
      </c>
      <c r="O25" s="14" t="str">
        <f t="shared" si="6"/>
        <v>02-03-2017</v>
      </c>
      <c r="P25" s="4" t="s">
        <v>146</v>
      </c>
      <c r="Q25" s="4" t="s">
        <v>493</v>
      </c>
      <c r="R25" s="4" t="s">
        <v>19</v>
      </c>
      <c r="S25" s="14" t="str">
        <f t="shared" si="7"/>
        <v>data/IMG/0024.jpg</v>
      </c>
      <c r="T25" s="4" t="s">
        <v>147</v>
      </c>
    </row>
    <row r="26" spans="1:20" x14ac:dyDescent="0.25">
      <c r="A26" s="4" t="s">
        <v>148</v>
      </c>
      <c r="B26" s="8">
        <v>25</v>
      </c>
      <c r="C26" s="12" t="str">
        <f t="shared" si="0"/>
        <v>0025</v>
      </c>
      <c r="D26" s="4" t="s">
        <v>149</v>
      </c>
      <c r="E26" s="4" t="s">
        <v>150</v>
      </c>
      <c r="F26" s="4" t="s">
        <v>151</v>
      </c>
      <c r="G26" s="14" t="str">
        <f t="shared" si="1"/>
        <v>Mesetas, Meta</v>
      </c>
      <c r="H26" s="6">
        <v>-74.043801000000002</v>
      </c>
      <c r="I26" s="6">
        <v>3.3819949999999999</v>
      </c>
      <c r="J26" s="10">
        <v>42799</v>
      </c>
      <c r="K26" s="16" t="str">
        <f t="shared" si="2"/>
        <v>05-03-2017</v>
      </c>
      <c r="L26" s="18">
        <f t="shared" si="3"/>
        <v>2017</v>
      </c>
      <c r="M26" s="18">
        <f t="shared" si="4"/>
        <v>3</v>
      </c>
      <c r="N26" s="18">
        <f t="shared" si="5"/>
        <v>5</v>
      </c>
      <c r="O26" s="14" t="str">
        <f t="shared" si="6"/>
        <v>05-03-2017</v>
      </c>
      <c r="P26" s="4" t="s">
        <v>152</v>
      </c>
      <c r="Q26" s="4" t="s">
        <v>498</v>
      </c>
      <c r="R26" s="4" t="s">
        <v>19</v>
      </c>
      <c r="S26" s="14" t="str">
        <f t="shared" si="7"/>
        <v>data/IMG/0025.jpg</v>
      </c>
      <c r="T26" s="4" t="s">
        <v>153</v>
      </c>
    </row>
    <row r="27" spans="1:20" x14ac:dyDescent="0.25">
      <c r="A27" s="4" t="s">
        <v>154</v>
      </c>
      <c r="B27" s="8">
        <v>26</v>
      </c>
      <c r="C27" s="12" t="str">
        <f t="shared" si="0"/>
        <v>0026</v>
      </c>
      <c r="D27" s="4" t="s">
        <v>155</v>
      </c>
      <c r="E27" s="4" t="s">
        <v>150</v>
      </c>
      <c r="F27" s="4" t="s">
        <v>151</v>
      </c>
      <c r="G27" s="14" t="str">
        <f t="shared" si="1"/>
        <v>Mesetas, Meta</v>
      </c>
      <c r="H27" s="6">
        <v>-74.042599999999993</v>
      </c>
      <c r="I27" s="6">
        <v>3.3791000000000002</v>
      </c>
      <c r="J27" s="10">
        <v>42800</v>
      </c>
      <c r="K27" s="16" t="str">
        <f t="shared" si="2"/>
        <v>06-03-2017</v>
      </c>
      <c r="L27" s="18">
        <f t="shared" si="3"/>
        <v>2017</v>
      </c>
      <c r="M27" s="18">
        <f t="shared" si="4"/>
        <v>3</v>
      </c>
      <c r="N27" s="18">
        <f t="shared" si="5"/>
        <v>6</v>
      </c>
      <c r="O27" s="14" t="str">
        <f t="shared" si="6"/>
        <v>06-03-2017</v>
      </c>
      <c r="P27" s="4" t="s">
        <v>152</v>
      </c>
      <c r="Q27" s="4" t="s">
        <v>498</v>
      </c>
      <c r="R27" s="4" t="s">
        <v>44</v>
      </c>
      <c r="S27" s="14" t="str">
        <f t="shared" si="7"/>
        <v>data/IMG/0026.jpg</v>
      </c>
      <c r="T27" s="4" t="s">
        <v>153</v>
      </c>
    </row>
    <row r="28" spans="1:20" x14ac:dyDescent="0.25">
      <c r="A28" s="4" t="s">
        <v>156</v>
      </c>
      <c r="B28" s="8">
        <v>27</v>
      </c>
      <c r="C28" s="12" t="str">
        <f t="shared" si="0"/>
        <v>0027</v>
      </c>
      <c r="D28" s="4" t="s">
        <v>157</v>
      </c>
      <c r="E28" s="4" t="s">
        <v>135</v>
      </c>
      <c r="F28" s="4" t="s">
        <v>36</v>
      </c>
      <c r="G28" s="14" t="str">
        <f t="shared" si="1"/>
        <v>Corinto, Cauca</v>
      </c>
      <c r="H28" s="6">
        <v>-76.25</v>
      </c>
      <c r="I28" s="6">
        <v>3.19</v>
      </c>
      <c r="J28" s="10">
        <v>42816</v>
      </c>
      <c r="K28" s="16" t="str">
        <f t="shared" si="2"/>
        <v>22-03-2017</v>
      </c>
      <c r="L28" s="18">
        <f t="shared" si="3"/>
        <v>2017</v>
      </c>
      <c r="M28" s="18">
        <f t="shared" si="4"/>
        <v>3</v>
      </c>
      <c r="N28" s="18">
        <f t="shared" si="5"/>
        <v>22</v>
      </c>
      <c r="O28" s="14" t="str">
        <f t="shared" si="6"/>
        <v>22-03-2017</v>
      </c>
      <c r="P28" s="4" t="s">
        <v>158</v>
      </c>
      <c r="Q28" s="4" t="s">
        <v>494</v>
      </c>
      <c r="R28" s="4" t="s">
        <v>19</v>
      </c>
      <c r="S28" s="14" t="str">
        <f t="shared" si="7"/>
        <v>data/IMG/0027.jpg</v>
      </c>
      <c r="T28" s="4" t="s">
        <v>159</v>
      </c>
    </row>
    <row r="29" spans="1:20" x14ac:dyDescent="0.25">
      <c r="A29" s="4" t="s">
        <v>160</v>
      </c>
      <c r="B29" s="8">
        <v>28</v>
      </c>
      <c r="C29" s="12" t="str">
        <f t="shared" si="0"/>
        <v>0028</v>
      </c>
      <c r="D29" s="4" t="s">
        <v>161</v>
      </c>
      <c r="E29" s="4" t="s">
        <v>162</v>
      </c>
      <c r="F29" s="4" t="s">
        <v>55</v>
      </c>
      <c r="G29" s="14" t="str">
        <f t="shared" si="1"/>
        <v>San Miguel, Putumayo</v>
      </c>
      <c r="H29" s="6">
        <v>-76.876360000000005</v>
      </c>
      <c r="I29" s="6">
        <v>0.33001999999999998</v>
      </c>
      <c r="J29" s="10">
        <v>42821</v>
      </c>
      <c r="K29" s="16" t="str">
        <f t="shared" si="2"/>
        <v>27-03-2017</v>
      </c>
      <c r="L29" s="18">
        <f t="shared" si="3"/>
        <v>2017</v>
      </c>
      <c r="M29" s="18">
        <f t="shared" si="4"/>
        <v>3</v>
      </c>
      <c r="N29" s="18">
        <f t="shared" si="5"/>
        <v>27</v>
      </c>
      <c r="O29" s="14" t="str">
        <f t="shared" si="6"/>
        <v>27-03-2017</v>
      </c>
      <c r="P29" s="4" t="s">
        <v>163</v>
      </c>
      <c r="Q29" s="4" t="s">
        <v>493</v>
      </c>
      <c r="R29" s="4" t="s">
        <v>19</v>
      </c>
      <c r="S29" s="14" t="str">
        <f t="shared" si="7"/>
        <v>data/IMG/0028.jpg</v>
      </c>
      <c r="T29" s="4" t="s">
        <v>164</v>
      </c>
    </row>
    <row r="30" spans="1:20" x14ac:dyDescent="0.25">
      <c r="A30" s="4" t="s">
        <v>165</v>
      </c>
      <c r="B30" s="8">
        <v>29</v>
      </c>
      <c r="C30" s="12" t="str">
        <f t="shared" si="0"/>
        <v>0029</v>
      </c>
      <c r="D30" s="4" t="s">
        <v>166</v>
      </c>
      <c r="E30" s="4" t="s">
        <v>150</v>
      </c>
      <c r="F30" s="4" t="s">
        <v>151</v>
      </c>
      <c r="G30" s="14" t="str">
        <f t="shared" si="1"/>
        <v>Mesetas, Meta</v>
      </c>
      <c r="H30" s="6">
        <v>-74.044399999999996</v>
      </c>
      <c r="I30" s="6">
        <v>3.3837000000000002</v>
      </c>
      <c r="J30" s="10">
        <v>42827</v>
      </c>
      <c r="K30" s="16" t="str">
        <f t="shared" si="2"/>
        <v>02-04-2017</v>
      </c>
      <c r="L30" s="18">
        <f t="shared" si="3"/>
        <v>2017</v>
      </c>
      <c r="M30" s="18">
        <f t="shared" si="4"/>
        <v>4</v>
      </c>
      <c r="N30" s="18">
        <f t="shared" si="5"/>
        <v>2</v>
      </c>
      <c r="O30" s="14" t="str">
        <f t="shared" si="6"/>
        <v>02-04-2017</v>
      </c>
      <c r="P30" s="4" t="s">
        <v>167</v>
      </c>
      <c r="Q30" s="4" t="s">
        <v>493</v>
      </c>
      <c r="R30" s="4" t="s">
        <v>19</v>
      </c>
      <c r="S30" s="14" t="str">
        <f t="shared" si="7"/>
        <v>data/IMG/0029.jpg</v>
      </c>
      <c r="T30" s="4" t="s">
        <v>492</v>
      </c>
    </row>
    <row r="31" spans="1:20" x14ac:dyDescent="0.25">
      <c r="A31" s="4" t="s">
        <v>168</v>
      </c>
      <c r="B31" s="8">
        <v>30</v>
      </c>
      <c r="C31" s="12" t="str">
        <f t="shared" si="0"/>
        <v>0030</v>
      </c>
      <c r="D31" s="4" t="s">
        <v>169</v>
      </c>
      <c r="E31" s="4" t="s">
        <v>170</v>
      </c>
      <c r="F31" s="4" t="s">
        <v>88</v>
      </c>
      <c r="G31" s="14" t="str">
        <f t="shared" si="1"/>
        <v>San Vicente Ferrer, Antioquia</v>
      </c>
      <c r="H31" s="6">
        <v>-75.334220000000002</v>
      </c>
      <c r="I31" s="6">
        <v>6.2858150000000004</v>
      </c>
      <c r="J31" s="10">
        <v>42845</v>
      </c>
      <c r="K31" s="16" t="str">
        <f t="shared" si="2"/>
        <v>20-04-2017</v>
      </c>
      <c r="L31" s="18">
        <f t="shared" si="3"/>
        <v>2017</v>
      </c>
      <c r="M31" s="18">
        <f t="shared" si="4"/>
        <v>4</v>
      </c>
      <c r="N31" s="18">
        <f t="shared" si="5"/>
        <v>20</v>
      </c>
      <c r="O31" s="14" t="str">
        <f t="shared" si="6"/>
        <v>20-04-2017</v>
      </c>
      <c r="P31" s="4" t="s">
        <v>171</v>
      </c>
      <c r="Q31" s="4" t="s">
        <v>498</v>
      </c>
      <c r="R31" s="4" t="s">
        <v>44</v>
      </c>
      <c r="S31" s="14" t="str">
        <f t="shared" si="7"/>
        <v>data/IMG/0030.jpg</v>
      </c>
      <c r="T31" s="4" t="s">
        <v>172</v>
      </c>
    </row>
    <row r="32" spans="1:20" x14ac:dyDescent="0.25">
      <c r="A32" s="4" t="s">
        <v>173</v>
      </c>
      <c r="B32" s="8">
        <v>31</v>
      </c>
      <c r="C32" s="12" t="str">
        <f t="shared" si="0"/>
        <v>0031</v>
      </c>
      <c r="D32" s="4" t="s">
        <v>174</v>
      </c>
      <c r="E32" s="4" t="s">
        <v>175</v>
      </c>
      <c r="F32" s="4" t="s">
        <v>36</v>
      </c>
      <c r="G32" s="14" t="str">
        <f t="shared" si="1"/>
        <v>Timbío, Cauca</v>
      </c>
      <c r="H32" s="6">
        <v>-76.683351999999999</v>
      </c>
      <c r="I32" s="6">
        <v>2.3526859999999998</v>
      </c>
      <c r="J32" s="10">
        <v>42844</v>
      </c>
      <c r="K32" s="16" t="str">
        <f t="shared" si="2"/>
        <v>19-04-2017</v>
      </c>
      <c r="L32" s="18">
        <f t="shared" si="3"/>
        <v>2017</v>
      </c>
      <c r="M32" s="18">
        <f t="shared" si="4"/>
        <v>4</v>
      </c>
      <c r="N32" s="18">
        <f t="shared" si="5"/>
        <v>19</v>
      </c>
      <c r="O32" s="14" t="str">
        <f t="shared" si="6"/>
        <v>19-04-2017</v>
      </c>
      <c r="P32" s="4" t="s">
        <v>176</v>
      </c>
      <c r="Q32" s="4" t="s">
        <v>494</v>
      </c>
      <c r="R32" s="4" t="s">
        <v>19</v>
      </c>
      <c r="S32" s="14" t="str">
        <f t="shared" si="7"/>
        <v>data/IMG/0031.jpg</v>
      </c>
      <c r="T32" s="4" t="s">
        <v>177</v>
      </c>
    </row>
    <row r="33" spans="1:20" x14ac:dyDescent="0.25">
      <c r="A33" s="4" t="s">
        <v>178</v>
      </c>
      <c r="B33" s="8">
        <v>32</v>
      </c>
      <c r="C33" s="12" t="str">
        <f t="shared" si="0"/>
        <v>0032</v>
      </c>
      <c r="D33" s="4" t="s">
        <v>179</v>
      </c>
      <c r="E33" s="4" t="s">
        <v>180</v>
      </c>
      <c r="F33" s="4" t="s">
        <v>36</v>
      </c>
      <c r="G33" s="14" t="str">
        <f t="shared" si="1"/>
        <v>Mercaderes, Cauca</v>
      </c>
      <c r="H33" s="6">
        <v>-77.163397000000003</v>
      </c>
      <c r="I33" s="6">
        <v>1.795801</v>
      </c>
      <c r="J33" s="10">
        <v>42852</v>
      </c>
      <c r="K33" s="16" t="str">
        <f t="shared" si="2"/>
        <v>27-04-2017</v>
      </c>
      <c r="L33" s="18">
        <f t="shared" si="3"/>
        <v>2017</v>
      </c>
      <c r="M33" s="18">
        <f t="shared" si="4"/>
        <v>4</v>
      </c>
      <c r="N33" s="18">
        <f t="shared" si="5"/>
        <v>27</v>
      </c>
      <c r="O33" s="14" t="str">
        <f t="shared" si="6"/>
        <v>27-04-2017</v>
      </c>
      <c r="P33" s="4" t="s">
        <v>181</v>
      </c>
      <c r="Q33" s="4" t="s">
        <v>494</v>
      </c>
      <c r="R33" s="4" t="s">
        <v>19</v>
      </c>
      <c r="S33" s="14" t="str">
        <f t="shared" si="7"/>
        <v>data/IMG/0032.jpg</v>
      </c>
      <c r="T33" s="4" t="s">
        <v>182</v>
      </c>
    </row>
    <row r="34" spans="1:20" x14ac:dyDescent="0.25">
      <c r="A34" s="4" t="s">
        <v>183</v>
      </c>
      <c r="B34" s="8">
        <v>33</v>
      </c>
      <c r="C34" s="12" t="str">
        <f t="shared" ref="C34:C65" si="8">+TEXT(B34,"0000")</f>
        <v>0033</v>
      </c>
      <c r="D34" s="4" t="s">
        <v>184</v>
      </c>
      <c r="E34" s="4" t="s">
        <v>185</v>
      </c>
      <c r="F34" s="4" t="s">
        <v>94</v>
      </c>
      <c r="G34" s="14" t="str">
        <f t="shared" ref="G34:G65" si="9">+CONCATENATE(E34,", ",F34)</f>
        <v>Jamundí, Valle del Cauca</v>
      </c>
      <c r="H34" s="6">
        <v>-76.549706</v>
      </c>
      <c r="I34" s="6">
        <v>3.2464330000000001</v>
      </c>
      <c r="J34" s="10">
        <v>42859</v>
      </c>
      <c r="K34" s="16" t="str">
        <f t="shared" si="2"/>
        <v>04-05-2017</v>
      </c>
      <c r="L34" s="18">
        <f t="shared" ref="L34:L65" si="10">+YEAR(J34)</f>
        <v>2017</v>
      </c>
      <c r="M34" s="18">
        <f t="shared" ref="M34:M65" si="11">+MONTH(J34)</f>
        <v>5</v>
      </c>
      <c r="N34" s="18">
        <f t="shared" ref="N34:N65" si="12">+DAY(J34)</f>
        <v>4</v>
      </c>
      <c r="O34" s="14" t="str">
        <f t="shared" si="6"/>
        <v>04-05-2017</v>
      </c>
      <c r="P34" s="4" t="s">
        <v>186</v>
      </c>
      <c r="Q34" s="4" t="s">
        <v>494</v>
      </c>
      <c r="R34" s="4" t="s">
        <v>19</v>
      </c>
      <c r="S34" s="14" t="str">
        <f t="shared" ref="S34:S65" si="13">+TEXT(CONCATENATE("data/IMG/",C34,".jpg"),)</f>
        <v>data/IMG/0033.jpg</v>
      </c>
      <c r="T34" s="4" t="s">
        <v>187</v>
      </c>
    </row>
    <row r="35" spans="1:20" x14ac:dyDescent="0.25">
      <c r="A35" s="4" t="s">
        <v>188</v>
      </c>
      <c r="B35" s="8">
        <v>34</v>
      </c>
      <c r="C35" s="12" t="str">
        <f t="shared" si="8"/>
        <v>0034</v>
      </c>
      <c r="D35" s="4" t="s">
        <v>189</v>
      </c>
      <c r="E35" s="4" t="s">
        <v>190</v>
      </c>
      <c r="F35" s="4" t="s">
        <v>94</v>
      </c>
      <c r="G35" s="14" t="str">
        <f t="shared" si="9"/>
        <v>Guacarí, Valle del Cauca</v>
      </c>
      <c r="H35" s="6">
        <v>-76.332470999999998</v>
      </c>
      <c r="I35" s="6">
        <v>3.7629809999999999</v>
      </c>
      <c r="J35" s="10">
        <v>42869</v>
      </c>
      <c r="K35" s="16" t="str">
        <f t="shared" si="2"/>
        <v>14-05-2017</v>
      </c>
      <c r="L35" s="18">
        <f t="shared" si="10"/>
        <v>2017</v>
      </c>
      <c r="M35" s="18">
        <f t="shared" si="11"/>
        <v>5</v>
      </c>
      <c r="N35" s="18">
        <f t="shared" si="12"/>
        <v>14</v>
      </c>
      <c r="O35" s="14" t="str">
        <f t="shared" si="6"/>
        <v>14-05-2017</v>
      </c>
      <c r="P35" s="4" t="s">
        <v>191</v>
      </c>
      <c r="Q35" s="4" t="s">
        <v>498</v>
      </c>
      <c r="R35" s="4" t="s">
        <v>19</v>
      </c>
      <c r="S35" s="14" t="str">
        <f t="shared" si="13"/>
        <v>data/IMG/0034.jpg</v>
      </c>
      <c r="T35" s="4" t="s">
        <v>192</v>
      </c>
    </row>
    <row r="36" spans="1:20" x14ac:dyDescent="0.25">
      <c r="A36" s="4" t="s">
        <v>193</v>
      </c>
      <c r="B36" s="8">
        <v>35</v>
      </c>
      <c r="C36" s="12" t="str">
        <f t="shared" si="8"/>
        <v>0035</v>
      </c>
      <c r="D36" s="4" t="s">
        <v>194</v>
      </c>
      <c r="E36" s="4" t="s">
        <v>195</v>
      </c>
      <c r="F36" s="4" t="s">
        <v>196</v>
      </c>
      <c r="G36" s="14" t="str">
        <f t="shared" si="9"/>
        <v>Magüí Payán, Nariño</v>
      </c>
      <c r="H36" s="6">
        <v>-78.181799999999996</v>
      </c>
      <c r="I36" s="6">
        <v>1.7652600000000001</v>
      </c>
      <c r="J36" s="10">
        <v>42873</v>
      </c>
      <c r="K36" s="16" t="str">
        <f t="shared" si="2"/>
        <v>18-05-2017</v>
      </c>
      <c r="L36" s="18">
        <f t="shared" si="10"/>
        <v>2017</v>
      </c>
      <c r="M36" s="18">
        <f t="shared" si="11"/>
        <v>5</v>
      </c>
      <c r="N36" s="18">
        <f t="shared" si="12"/>
        <v>18</v>
      </c>
      <c r="O36" s="14" t="str">
        <f t="shared" si="6"/>
        <v>18-05-2017</v>
      </c>
      <c r="P36" s="4" t="s">
        <v>197</v>
      </c>
      <c r="Q36" s="4" t="s">
        <v>493</v>
      </c>
      <c r="R36" s="4" t="s">
        <v>19</v>
      </c>
      <c r="S36" s="14" t="str">
        <f t="shared" si="13"/>
        <v>data/IMG/0035.jpg</v>
      </c>
      <c r="T36" s="4" t="s">
        <v>198</v>
      </c>
    </row>
    <row r="37" spans="1:20" x14ac:dyDescent="0.25">
      <c r="A37" s="4" t="s">
        <v>199</v>
      </c>
      <c r="B37" s="8">
        <v>36</v>
      </c>
      <c r="C37" s="12" t="str">
        <f t="shared" si="8"/>
        <v>0036</v>
      </c>
      <c r="D37" s="4" t="s">
        <v>200</v>
      </c>
      <c r="E37" s="4" t="s">
        <v>201</v>
      </c>
      <c r="F37" s="4" t="s">
        <v>30</v>
      </c>
      <c r="G37" s="14" t="str">
        <f t="shared" si="9"/>
        <v>Malambo, Atlántico</v>
      </c>
      <c r="H37" s="6">
        <v>-74.774683400000001</v>
      </c>
      <c r="I37" s="6">
        <v>10.8575824</v>
      </c>
      <c r="J37" s="10">
        <v>42862</v>
      </c>
      <c r="K37" s="16" t="str">
        <f t="shared" si="2"/>
        <v>07-05-2017</v>
      </c>
      <c r="L37" s="18">
        <f t="shared" si="10"/>
        <v>2017</v>
      </c>
      <c r="M37" s="18">
        <f t="shared" si="11"/>
        <v>5</v>
      </c>
      <c r="N37" s="18">
        <f t="shared" si="12"/>
        <v>7</v>
      </c>
      <c r="O37" s="14" t="str">
        <f t="shared" si="6"/>
        <v>07-05-2017</v>
      </c>
      <c r="P37" s="4" t="s">
        <v>202</v>
      </c>
      <c r="Q37" s="4" t="s">
        <v>500</v>
      </c>
      <c r="R37" s="4" t="s">
        <v>19</v>
      </c>
      <c r="S37" s="14" t="str">
        <f t="shared" si="13"/>
        <v>data/IMG/0036.jpg</v>
      </c>
      <c r="T37" s="4" t="s">
        <v>203</v>
      </c>
    </row>
    <row r="38" spans="1:20" x14ac:dyDescent="0.25">
      <c r="A38" s="4" t="s">
        <v>204</v>
      </c>
      <c r="B38" s="8">
        <v>37</v>
      </c>
      <c r="C38" s="12" t="str">
        <f t="shared" si="8"/>
        <v>0037</v>
      </c>
      <c r="D38" s="4" t="s">
        <v>205</v>
      </c>
      <c r="E38" s="4" t="s">
        <v>206</v>
      </c>
      <c r="F38" s="4" t="s">
        <v>36</v>
      </c>
      <c r="G38" s="14" t="str">
        <f t="shared" si="9"/>
        <v>Buenos Aires, Cauca</v>
      </c>
      <c r="H38" s="6">
        <v>-76.64</v>
      </c>
      <c r="I38" s="6">
        <v>3.01</v>
      </c>
      <c r="J38" s="10">
        <v>42907</v>
      </c>
      <c r="K38" s="16" t="str">
        <f t="shared" si="2"/>
        <v>21-06-2017</v>
      </c>
      <c r="L38" s="18">
        <f t="shared" si="10"/>
        <v>2017</v>
      </c>
      <c r="M38" s="18">
        <f t="shared" si="11"/>
        <v>6</v>
      </c>
      <c r="N38" s="18">
        <f t="shared" si="12"/>
        <v>21</v>
      </c>
      <c r="O38" s="14" t="str">
        <f t="shared" si="6"/>
        <v>21-06-2017</v>
      </c>
      <c r="P38" s="4" t="s">
        <v>207</v>
      </c>
      <c r="Q38" s="4" t="s">
        <v>493</v>
      </c>
      <c r="R38" s="4" t="s">
        <v>19</v>
      </c>
      <c r="S38" s="14" t="str">
        <f t="shared" si="13"/>
        <v>data/IMG/0037.jpg</v>
      </c>
      <c r="T38" s="4" t="s">
        <v>208</v>
      </c>
    </row>
    <row r="39" spans="1:20" x14ac:dyDescent="0.25">
      <c r="A39" s="4" t="s">
        <v>209</v>
      </c>
      <c r="B39" s="8">
        <v>38</v>
      </c>
      <c r="C39" s="12" t="str">
        <f t="shared" si="8"/>
        <v>0038</v>
      </c>
      <c r="D39" s="4" t="s">
        <v>210</v>
      </c>
      <c r="E39" s="4" t="s">
        <v>211</v>
      </c>
      <c r="F39" s="4" t="s">
        <v>212</v>
      </c>
      <c r="G39" s="14" t="str">
        <f t="shared" si="9"/>
        <v>Cerrito, Valle</v>
      </c>
      <c r="H39" s="6">
        <v>-76.312995999999998</v>
      </c>
      <c r="I39" s="6">
        <v>3.6840839999999999</v>
      </c>
      <c r="J39" s="10">
        <v>42917</v>
      </c>
      <c r="K39" s="16" t="str">
        <f t="shared" si="2"/>
        <v>01-07-2017</v>
      </c>
      <c r="L39" s="18">
        <f t="shared" si="10"/>
        <v>2017</v>
      </c>
      <c r="M39" s="18">
        <f t="shared" si="11"/>
        <v>7</v>
      </c>
      <c r="N39" s="18">
        <f t="shared" si="12"/>
        <v>1</v>
      </c>
      <c r="O39" s="14" t="str">
        <f t="shared" si="6"/>
        <v>01-07-2017</v>
      </c>
      <c r="P39" s="4" t="s">
        <v>213</v>
      </c>
      <c r="Q39" s="4" t="s">
        <v>498</v>
      </c>
      <c r="R39" s="4" t="s">
        <v>19</v>
      </c>
      <c r="S39" s="14" t="str">
        <f t="shared" si="13"/>
        <v>data/IMG/0038.jpg</v>
      </c>
      <c r="T39" s="4" t="s">
        <v>214</v>
      </c>
    </row>
    <row r="40" spans="1:20" x14ac:dyDescent="0.25">
      <c r="A40" s="4" t="s">
        <v>215</v>
      </c>
      <c r="B40" s="8">
        <v>39</v>
      </c>
      <c r="C40" s="12" t="str">
        <f t="shared" si="8"/>
        <v>0039</v>
      </c>
      <c r="D40" s="4" t="s">
        <v>216</v>
      </c>
      <c r="E40" s="4" t="s">
        <v>217</v>
      </c>
      <c r="F40" s="4" t="s">
        <v>82</v>
      </c>
      <c r="G40" s="14" t="str">
        <f t="shared" si="9"/>
        <v>Quibdó, Chocó</v>
      </c>
      <c r="H40" s="6">
        <v>-76.649811999999997</v>
      </c>
      <c r="I40" s="6">
        <v>5.6956329999999999</v>
      </c>
      <c r="J40" s="10">
        <v>42919</v>
      </c>
      <c r="K40" s="16" t="str">
        <f t="shared" si="2"/>
        <v>03-07-2017</v>
      </c>
      <c r="L40" s="18">
        <f t="shared" si="10"/>
        <v>2017</v>
      </c>
      <c r="M40" s="18">
        <f t="shared" si="11"/>
        <v>7</v>
      </c>
      <c r="N40" s="18">
        <f t="shared" si="12"/>
        <v>3</v>
      </c>
      <c r="O40" s="14" t="str">
        <f t="shared" si="6"/>
        <v>03-07-2017</v>
      </c>
      <c r="P40" s="4" t="s">
        <v>218</v>
      </c>
      <c r="Q40" s="4" t="s">
        <v>500</v>
      </c>
      <c r="R40" s="4" t="s">
        <v>19</v>
      </c>
      <c r="S40" s="14" t="str">
        <f t="shared" si="13"/>
        <v>data/IMG/0039.jpg</v>
      </c>
      <c r="T40" s="4" t="s">
        <v>219</v>
      </c>
    </row>
    <row r="41" spans="1:20" x14ac:dyDescent="0.25">
      <c r="A41" s="4" t="s">
        <v>220</v>
      </c>
      <c r="B41" s="8">
        <v>40</v>
      </c>
      <c r="C41" s="12" t="str">
        <f t="shared" si="8"/>
        <v>0040</v>
      </c>
      <c r="D41" s="4" t="s">
        <v>221</v>
      </c>
      <c r="E41" s="4" t="s">
        <v>222</v>
      </c>
      <c r="F41" s="4" t="s">
        <v>36</v>
      </c>
      <c r="G41" s="14" t="str">
        <f t="shared" si="9"/>
        <v>Guachené, Cauca</v>
      </c>
      <c r="H41" s="6">
        <v>-76.393794</v>
      </c>
      <c r="I41" s="6">
        <v>3.1329159</v>
      </c>
      <c r="J41" s="10">
        <v>42930</v>
      </c>
      <c r="K41" s="16" t="str">
        <f t="shared" si="2"/>
        <v>14-07-2017</v>
      </c>
      <c r="L41" s="18">
        <f t="shared" si="10"/>
        <v>2017</v>
      </c>
      <c r="M41" s="18">
        <f t="shared" si="11"/>
        <v>7</v>
      </c>
      <c r="N41" s="18">
        <f t="shared" si="12"/>
        <v>14</v>
      </c>
      <c r="O41" s="14" t="str">
        <f t="shared" si="6"/>
        <v>14-07-2017</v>
      </c>
      <c r="P41" s="4" t="s">
        <v>223</v>
      </c>
      <c r="Q41" s="4" t="s">
        <v>500</v>
      </c>
      <c r="R41" s="4" t="s">
        <v>19</v>
      </c>
      <c r="S41" s="14" t="str">
        <f t="shared" si="13"/>
        <v>data/IMG/0040.jpg</v>
      </c>
      <c r="T41" s="4" t="s">
        <v>224</v>
      </c>
    </row>
    <row r="42" spans="1:20" x14ac:dyDescent="0.25">
      <c r="A42" s="4" t="s">
        <v>225</v>
      </c>
      <c r="B42" s="8">
        <v>41</v>
      </c>
      <c r="C42" s="12" t="str">
        <f t="shared" si="8"/>
        <v>0041</v>
      </c>
      <c r="D42" s="4" t="s">
        <v>226</v>
      </c>
      <c r="E42" s="4" t="s">
        <v>227</v>
      </c>
      <c r="F42" s="4" t="s">
        <v>228</v>
      </c>
      <c r="G42" s="14" t="str">
        <f t="shared" si="9"/>
        <v>Carmen, Norte de Santander</v>
      </c>
      <c r="H42" s="6">
        <v>-73.448800000000006</v>
      </c>
      <c r="I42" s="6">
        <v>8.5087399999999995</v>
      </c>
      <c r="J42" s="10">
        <v>42932</v>
      </c>
      <c r="K42" s="16" t="str">
        <f t="shared" si="2"/>
        <v>16-07-2017</v>
      </c>
      <c r="L42" s="18">
        <f t="shared" si="10"/>
        <v>2017</v>
      </c>
      <c r="M42" s="18">
        <f t="shared" si="11"/>
        <v>7</v>
      </c>
      <c r="N42" s="18">
        <f t="shared" si="12"/>
        <v>16</v>
      </c>
      <c r="O42" s="14" t="str">
        <f t="shared" si="6"/>
        <v>16-07-2017</v>
      </c>
      <c r="P42" s="4" t="s">
        <v>229</v>
      </c>
      <c r="Q42" s="4" t="s">
        <v>498</v>
      </c>
      <c r="R42" s="4" t="s">
        <v>19</v>
      </c>
      <c r="S42" s="14" t="str">
        <f t="shared" si="13"/>
        <v>data/IMG/0041.jpg</v>
      </c>
      <c r="T42" s="4" t="s">
        <v>230</v>
      </c>
    </row>
    <row r="43" spans="1:20" x14ac:dyDescent="0.25">
      <c r="A43" s="4" t="s">
        <v>231</v>
      </c>
      <c r="B43" s="8">
        <v>42</v>
      </c>
      <c r="C43" s="12" t="str">
        <f t="shared" si="8"/>
        <v>0042</v>
      </c>
      <c r="D43" s="4" t="s">
        <v>232</v>
      </c>
      <c r="E43" s="4" t="s">
        <v>233</v>
      </c>
      <c r="F43" s="4" t="s">
        <v>196</v>
      </c>
      <c r="G43" s="14" t="str">
        <f t="shared" si="9"/>
        <v>El Rosario, Nariño</v>
      </c>
      <c r="H43" s="6">
        <v>-77.335094999999995</v>
      </c>
      <c r="I43" s="6">
        <v>1.7430699999999999</v>
      </c>
      <c r="J43" s="10">
        <v>42953</v>
      </c>
      <c r="K43" s="16" t="str">
        <f t="shared" si="2"/>
        <v>06-08-2017</v>
      </c>
      <c r="L43" s="18">
        <f t="shared" si="10"/>
        <v>2017</v>
      </c>
      <c r="M43" s="18">
        <f t="shared" si="11"/>
        <v>8</v>
      </c>
      <c r="N43" s="18">
        <f t="shared" si="12"/>
        <v>6</v>
      </c>
      <c r="O43" s="14" t="str">
        <f t="shared" si="6"/>
        <v>06-08-2017</v>
      </c>
      <c r="P43" s="4" t="s">
        <v>234</v>
      </c>
      <c r="Q43" s="4" t="s">
        <v>498</v>
      </c>
      <c r="R43" s="4" t="s">
        <v>19</v>
      </c>
      <c r="S43" s="14" t="str">
        <f t="shared" si="13"/>
        <v>data/IMG/0042.jpg</v>
      </c>
      <c r="T43" s="4" t="s">
        <v>235</v>
      </c>
    </row>
    <row r="44" spans="1:20" x14ac:dyDescent="0.25">
      <c r="A44" s="4" t="s">
        <v>236</v>
      </c>
      <c r="B44" s="8">
        <v>43</v>
      </c>
      <c r="C44" s="12" t="str">
        <f t="shared" si="8"/>
        <v>0043</v>
      </c>
      <c r="D44" s="4" t="s">
        <v>237</v>
      </c>
      <c r="E44" s="4" t="s">
        <v>238</v>
      </c>
      <c r="F44" s="4" t="s">
        <v>36</v>
      </c>
      <c r="G44" s="14" t="str">
        <f t="shared" si="9"/>
        <v>Rosas, Cauca</v>
      </c>
      <c r="H44" s="6">
        <v>-76.7406139</v>
      </c>
      <c r="I44" s="6">
        <v>2.2618580000000001</v>
      </c>
      <c r="J44" s="10">
        <v>42956</v>
      </c>
      <c r="K44" s="16" t="str">
        <f t="shared" si="2"/>
        <v>09-08-2017</v>
      </c>
      <c r="L44" s="18">
        <f t="shared" si="10"/>
        <v>2017</v>
      </c>
      <c r="M44" s="18">
        <f t="shared" si="11"/>
        <v>8</v>
      </c>
      <c r="N44" s="18">
        <f t="shared" si="12"/>
        <v>9</v>
      </c>
      <c r="O44" s="14" t="str">
        <f t="shared" si="6"/>
        <v>09-08-2017</v>
      </c>
      <c r="P44" s="4" t="s">
        <v>239</v>
      </c>
      <c r="Q44" s="4" t="s">
        <v>493</v>
      </c>
      <c r="R44" s="4" t="s">
        <v>44</v>
      </c>
      <c r="S44" s="14" t="str">
        <f t="shared" si="13"/>
        <v>data/IMG/0043.jpg</v>
      </c>
      <c r="T44" s="4" t="s">
        <v>240</v>
      </c>
    </row>
    <row r="45" spans="1:20" x14ac:dyDescent="0.25">
      <c r="A45" s="4" t="s">
        <v>241</v>
      </c>
      <c r="B45" s="8">
        <v>44</v>
      </c>
      <c r="C45" s="12" t="str">
        <f t="shared" si="8"/>
        <v>0044</v>
      </c>
      <c r="D45" s="4" t="s">
        <v>242</v>
      </c>
      <c r="E45" s="4" t="s">
        <v>243</v>
      </c>
      <c r="F45" s="4" t="s">
        <v>36</v>
      </c>
      <c r="G45" s="14" t="str">
        <f t="shared" si="9"/>
        <v>Piamonte, Cauca</v>
      </c>
      <c r="H45" s="6">
        <v>-76.319972000000007</v>
      </c>
      <c r="I45" s="6">
        <v>1.1176109999999999</v>
      </c>
      <c r="J45" s="10">
        <v>42956</v>
      </c>
      <c r="K45" s="16" t="str">
        <f t="shared" si="2"/>
        <v>09-08-2017</v>
      </c>
      <c r="L45" s="18">
        <f t="shared" si="10"/>
        <v>2017</v>
      </c>
      <c r="M45" s="18">
        <f t="shared" si="11"/>
        <v>8</v>
      </c>
      <c r="N45" s="18">
        <f t="shared" si="12"/>
        <v>9</v>
      </c>
      <c r="O45" s="14" t="str">
        <f t="shared" si="6"/>
        <v>09-08-2017</v>
      </c>
      <c r="P45" s="4" t="s">
        <v>244</v>
      </c>
      <c r="Q45" s="4" t="s">
        <v>493</v>
      </c>
      <c r="R45" s="4" t="s">
        <v>19</v>
      </c>
      <c r="S45" s="14" t="str">
        <f t="shared" si="13"/>
        <v>data/IMG/0044.jpg</v>
      </c>
      <c r="T45" s="4" t="s">
        <v>245</v>
      </c>
    </row>
    <row r="46" spans="1:20" x14ac:dyDescent="0.25">
      <c r="A46" s="4" t="s">
        <v>246</v>
      </c>
      <c r="B46" s="8">
        <v>45</v>
      </c>
      <c r="C46" s="12" t="str">
        <f t="shared" si="8"/>
        <v>0045</v>
      </c>
      <c r="D46" s="4" t="s">
        <v>247</v>
      </c>
      <c r="E46" s="4" t="s">
        <v>248</v>
      </c>
      <c r="F46" s="4" t="s">
        <v>82</v>
      </c>
      <c r="G46" s="14" t="str">
        <f t="shared" si="9"/>
        <v>Riosucio, Chocó</v>
      </c>
      <c r="H46" s="6">
        <v>-77.115176000000005</v>
      </c>
      <c r="I46" s="6">
        <v>7.4383879999999998</v>
      </c>
      <c r="J46" s="10">
        <v>42964</v>
      </c>
      <c r="K46" s="16" t="str">
        <f t="shared" si="2"/>
        <v>17-08-2017</v>
      </c>
      <c r="L46" s="18">
        <f t="shared" si="10"/>
        <v>2017</v>
      </c>
      <c r="M46" s="18">
        <f t="shared" si="11"/>
        <v>8</v>
      </c>
      <c r="N46" s="18">
        <f t="shared" si="12"/>
        <v>17</v>
      </c>
      <c r="O46" s="14" t="str">
        <f t="shared" si="6"/>
        <v>17-08-2017</v>
      </c>
      <c r="P46" s="4" t="s">
        <v>249</v>
      </c>
      <c r="Q46" s="4" t="s">
        <v>500</v>
      </c>
      <c r="R46" s="4" t="s">
        <v>19</v>
      </c>
      <c r="S46" s="14" t="str">
        <f t="shared" si="13"/>
        <v>data/IMG/0045.jpg</v>
      </c>
      <c r="T46" s="4" t="s">
        <v>250</v>
      </c>
    </row>
    <row r="47" spans="1:20" x14ac:dyDescent="0.25">
      <c r="A47" s="4" t="s">
        <v>251</v>
      </c>
      <c r="B47" s="8">
        <v>46</v>
      </c>
      <c r="C47" s="12" t="str">
        <f t="shared" si="8"/>
        <v>0046</v>
      </c>
      <c r="D47" s="4" t="s">
        <v>252</v>
      </c>
      <c r="E47" s="4" t="s">
        <v>253</v>
      </c>
      <c r="F47" s="4" t="s">
        <v>88</v>
      </c>
      <c r="G47" s="14" t="str">
        <f t="shared" si="9"/>
        <v>San Rafael, Antioquia</v>
      </c>
      <c r="H47" s="6">
        <v>-75.028576999999999</v>
      </c>
      <c r="I47" s="6">
        <v>6.2935439999999998</v>
      </c>
      <c r="J47" s="10">
        <v>43007</v>
      </c>
      <c r="K47" s="16" t="str">
        <f t="shared" si="2"/>
        <v>29-09-2017</v>
      </c>
      <c r="L47" s="18">
        <f t="shared" si="10"/>
        <v>2017</v>
      </c>
      <c r="M47" s="18">
        <f t="shared" si="11"/>
        <v>9</v>
      </c>
      <c r="N47" s="18">
        <f t="shared" si="12"/>
        <v>29</v>
      </c>
      <c r="O47" s="14" t="str">
        <f t="shared" si="6"/>
        <v>29-09-2017</v>
      </c>
      <c r="P47" s="4" t="s">
        <v>254</v>
      </c>
      <c r="Q47" s="4" t="s">
        <v>493</v>
      </c>
      <c r="R47" s="4" t="s">
        <v>19</v>
      </c>
      <c r="S47" s="14" t="str">
        <f t="shared" si="13"/>
        <v>data/IMG/0046.jpg</v>
      </c>
      <c r="T47" s="4" t="s">
        <v>255</v>
      </c>
    </row>
    <row r="48" spans="1:20" x14ac:dyDescent="0.25">
      <c r="A48" s="4" t="s">
        <v>256</v>
      </c>
      <c r="B48" s="8">
        <v>47</v>
      </c>
      <c r="C48" s="12" t="str">
        <f t="shared" si="8"/>
        <v>0047</v>
      </c>
      <c r="D48" s="4" t="s">
        <v>257</v>
      </c>
      <c r="E48" s="4" t="s">
        <v>140</v>
      </c>
      <c r="F48" s="4" t="s">
        <v>88</v>
      </c>
      <c r="G48" s="14" t="str">
        <f t="shared" si="9"/>
        <v>Medellín, Antioquia</v>
      </c>
      <c r="H48" s="6">
        <v>-75.581400000000002</v>
      </c>
      <c r="I48" s="6">
        <v>6.2446000000000002</v>
      </c>
      <c r="J48" s="10">
        <v>43007</v>
      </c>
      <c r="K48" s="16" t="str">
        <f t="shared" si="2"/>
        <v>29-09-2017</v>
      </c>
      <c r="L48" s="18">
        <f t="shared" si="10"/>
        <v>2017</v>
      </c>
      <c r="M48" s="18">
        <f t="shared" si="11"/>
        <v>9</v>
      </c>
      <c r="N48" s="18">
        <f t="shared" si="12"/>
        <v>29</v>
      </c>
      <c r="O48" s="14" t="str">
        <f t="shared" si="6"/>
        <v>29-09-2017</v>
      </c>
      <c r="P48" s="4" t="s">
        <v>258</v>
      </c>
      <c r="Q48" s="4" t="s">
        <v>502</v>
      </c>
      <c r="R48" s="4" t="s">
        <v>19</v>
      </c>
      <c r="S48" s="14" t="str">
        <f t="shared" si="13"/>
        <v>data/IMG/0047.jpg</v>
      </c>
      <c r="T48" s="4" t="s">
        <v>259</v>
      </c>
    </row>
    <row r="49" spans="1:20" x14ac:dyDescent="0.25">
      <c r="A49" s="4" t="s">
        <v>260</v>
      </c>
      <c r="B49" s="8">
        <v>48</v>
      </c>
      <c r="C49" s="12" t="str">
        <f t="shared" si="8"/>
        <v>0048</v>
      </c>
      <c r="D49" s="4" t="s">
        <v>261</v>
      </c>
      <c r="E49" s="4" t="s">
        <v>262</v>
      </c>
      <c r="F49" s="4" t="s">
        <v>263</v>
      </c>
      <c r="G49" s="14" t="str">
        <f t="shared" si="9"/>
        <v>San José del Guaviare, Guaviare</v>
      </c>
      <c r="H49" s="6">
        <v>-72.641726500000004</v>
      </c>
      <c r="I49" s="6">
        <v>2.568549</v>
      </c>
      <c r="J49" s="10">
        <v>43011</v>
      </c>
      <c r="K49" s="16" t="str">
        <f t="shared" si="2"/>
        <v>03-10-2017</v>
      </c>
      <c r="L49" s="18">
        <f t="shared" si="10"/>
        <v>2017</v>
      </c>
      <c r="M49" s="18">
        <f t="shared" si="11"/>
        <v>10</v>
      </c>
      <c r="N49" s="18">
        <f t="shared" si="12"/>
        <v>3</v>
      </c>
      <c r="O49" s="14" t="str">
        <f t="shared" si="6"/>
        <v>03-10-2017</v>
      </c>
      <c r="P49" s="4" t="s">
        <v>264</v>
      </c>
      <c r="Q49" s="4" t="s">
        <v>493</v>
      </c>
      <c r="R49" s="4" t="s">
        <v>19</v>
      </c>
      <c r="S49" s="14" t="str">
        <f t="shared" si="13"/>
        <v>data/IMG/0048.jpg</v>
      </c>
      <c r="T49" s="4" t="s">
        <v>265</v>
      </c>
    </row>
    <row r="50" spans="1:20" x14ac:dyDescent="0.25">
      <c r="A50" s="4" t="s">
        <v>266</v>
      </c>
      <c r="B50" s="8">
        <v>49</v>
      </c>
      <c r="C50" s="12" t="str">
        <f t="shared" si="8"/>
        <v>0049</v>
      </c>
      <c r="D50" s="4" t="s">
        <v>267</v>
      </c>
      <c r="E50" s="4" t="s">
        <v>268</v>
      </c>
      <c r="F50" s="4" t="s">
        <v>82</v>
      </c>
      <c r="G50" s="14" t="str">
        <f t="shared" si="9"/>
        <v>Medio Baudó, Chocó</v>
      </c>
      <c r="H50" s="6">
        <v>-76.964305999999993</v>
      </c>
      <c r="I50" s="6">
        <v>5.1334095</v>
      </c>
      <c r="J50" s="10">
        <v>43015</v>
      </c>
      <c r="K50" s="16" t="str">
        <f t="shared" si="2"/>
        <v>07-10-2017</v>
      </c>
      <c r="L50" s="18">
        <f t="shared" si="10"/>
        <v>2017</v>
      </c>
      <c r="M50" s="18">
        <f t="shared" si="11"/>
        <v>10</v>
      </c>
      <c r="N50" s="18">
        <f t="shared" si="12"/>
        <v>7</v>
      </c>
      <c r="O50" s="14" t="str">
        <f t="shared" si="6"/>
        <v>07-10-2017</v>
      </c>
      <c r="P50" s="4" t="s">
        <v>269</v>
      </c>
      <c r="Q50" s="4" t="s">
        <v>494</v>
      </c>
      <c r="R50" s="4" t="s">
        <v>19</v>
      </c>
      <c r="S50" s="14" t="str">
        <f t="shared" si="13"/>
        <v>data/IMG/0049.jpg</v>
      </c>
      <c r="T50" s="4" t="s">
        <v>270</v>
      </c>
    </row>
    <row r="51" spans="1:20" x14ac:dyDescent="0.25">
      <c r="A51" s="4" t="s">
        <v>271</v>
      </c>
      <c r="B51" s="8">
        <v>50</v>
      </c>
      <c r="C51" s="12" t="str">
        <f t="shared" si="8"/>
        <v>0050</v>
      </c>
      <c r="D51" s="4" t="s">
        <v>272</v>
      </c>
      <c r="E51" s="4" t="s">
        <v>273</v>
      </c>
      <c r="F51" s="4" t="s">
        <v>36</v>
      </c>
      <c r="G51" s="14" t="str">
        <f t="shared" si="9"/>
        <v>Puracé, Cauca</v>
      </c>
      <c r="H51" s="6">
        <v>-76.497158999999996</v>
      </c>
      <c r="I51" s="6">
        <v>2.3417330000000001</v>
      </c>
      <c r="J51" s="10">
        <v>43016</v>
      </c>
      <c r="K51" s="16" t="str">
        <f t="shared" si="2"/>
        <v>08-10-2017</v>
      </c>
      <c r="L51" s="18">
        <f t="shared" si="10"/>
        <v>2017</v>
      </c>
      <c r="M51" s="18">
        <f t="shared" si="11"/>
        <v>10</v>
      </c>
      <c r="N51" s="18">
        <f t="shared" si="12"/>
        <v>8</v>
      </c>
      <c r="O51" s="14" t="str">
        <f t="shared" si="6"/>
        <v>08-10-2017</v>
      </c>
      <c r="P51" s="4" t="s">
        <v>274</v>
      </c>
      <c r="Q51" s="4" t="s">
        <v>494</v>
      </c>
      <c r="R51" s="4" t="s">
        <v>44</v>
      </c>
      <c r="S51" s="14" t="str">
        <f t="shared" si="13"/>
        <v>data/IMG/0050.jpg</v>
      </c>
      <c r="T51" s="4" t="s">
        <v>275</v>
      </c>
    </row>
    <row r="52" spans="1:20" x14ac:dyDescent="0.25">
      <c r="A52" s="4" t="s">
        <v>276</v>
      </c>
      <c r="B52" s="8">
        <v>51</v>
      </c>
      <c r="C52" s="12" t="str">
        <f t="shared" si="8"/>
        <v>0051</v>
      </c>
      <c r="D52" s="4" t="s">
        <v>277</v>
      </c>
      <c r="E52" s="4" t="s">
        <v>278</v>
      </c>
      <c r="F52" s="4" t="s">
        <v>49</v>
      </c>
      <c r="G52" s="14" t="str">
        <f t="shared" si="9"/>
        <v>Cartagena, Bolívar</v>
      </c>
      <c r="H52" s="6">
        <v>-75.479425699999993</v>
      </c>
      <c r="I52" s="6">
        <v>10.3910485</v>
      </c>
      <c r="J52" s="10">
        <v>43013</v>
      </c>
      <c r="K52" s="16" t="str">
        <f t="shared" si="2"/>
        <v>05-10-2017</v>
      </c>
      <c r="L52" s="18">
        <f t="shared" si="10"/>
        <v>2017</v>
      </c>
      <c r="M52" s="18">
        <f t="shared" si="11"/>
        <v>10</v>
      </c>
      <c r="N52" s="18">
        <f t="shared" si="12"/>
        <v>5</v>
      </c>
      <c r="O52" s="14" t="str">
        <f t="shared" si="6"/>
        <v>05-10-2017</v>
      </c>
      <c r="P52" s="4" t="s">
        <v>279</v>
      </c>
      <c r="Q52" s="4" t="s">
        <v>493</v>
      </c>
      <c r="R52" s="4" t="s">
        <v>19</v>
      </c>
      <c r="S52" s="14" t="str">
        <f t="shared" si="13"/>
        <v>data/IMG/0051.jpg</v>
      </c>
      <c r="T52" s="4" t="s">
        <v>280</v>
      </c>
    </row>
    <row r="53" spans="1:20" x14ac:dyDescent="0.25">
      <c r="A53" s="4" t="s">
        <v>281</v>
      </c>
      <c r="B53" s="8">
        <v>52</v>
      </c>
      <c r="C53" s="12" t="str">
        <f t="shared" si="8"/>
        <v>0052</v>
      </c>
      <c r="D53" s="4" t="s">
        <v>282</v>
      </c>
      <c r="E53" s="4" t="s">
        <v>283</v>
      </c>
      <c r="F53" s="4" t="s">
        <v>196</v>
      </c>
      <c r="G53" s="14" t="str">
        <f t="shared" si="9"/>
        <v>Tumaco, Nariño</v>
      </c>
      <c r="H53" s="6">
        <v>-78.791264999999996</v>
      </c>
      <c r="I53" s="6">
        <v>1.787434</v>
      </c>
      <c r="J53" s="10">
        <v>43025</v>
      </c>
      <c r="K53" s="16" t="str">
        <f t="shared" si="2"/>
        <v>17-10-2017</v>
      </c>
      <c r="L53" s="18">
        <f t="shared" si="10"/>
        <v>2017</v>
      </c>
      <c r="M53" s="18">
        <f t="shared" si="11"/>
        <v>10</v>
      </c>
      <c r="N53" s="18">
        <f t="shared" si="12"/>
        <v>17</v>
      </c>
      <c r="O53" s="14" t="str">
        <f t="shared" si="6"/>
        <v>17-10-2017</v>
      </c>
      <c r="P53" s="4" t="s">
        <v>284</v>
      </c>
      <c r="Q53" s="4" t="s">
        <v>500</v>
      </c>
      <c r="R53" s="4" t="s">
        <v>19</v>
      </c>
      <c r="S53" s="14" t="str">
        <f t="shared" si="13"/>
        <v>data/IMG/0052.jpg</v>
      </c>
      <c r="T53" s="4" t="s">
        <v>285</v>
      </c>
    </row>
    <row r="54" spans="1:20" x14ac:dyDescent="0.25">
      <c r="A54" s="4" t="s">
        <v>286</v>
      </c>
      <c r="B54" s="8">
        <v>53</v>
      </c>
      <c r="C54" s="12" t="str">
        <f t="shared" si="8"/>
        <v>0053</v>
      </c>
      <c r="D54" s="4" t="s">
        <v>287</v>
      </c>
      <c r="E54" s="4" t="s">
        <v>288</v>
      </c>
      <c r="F54" s="4" t="s">
        <v>55</v>
      </c>
      <c r="G54" s="14" t="str">
        <f t="shared" si="9"/>
        <v>Puerto Guzmán, Putumayo</v>
      </c>
      <c r="H54" s="6">
        <v>-76.407981000000007</v>
      </c>
      <c r="I54" s="6">
        <v>0.96377000000000002</v>
      </c>
      <c r="J54" s="10">
        <v>43027</v>
      </c>
      <c r="K54" s="16" t="str">
        <f t="shared" si="2"/>
        <v>19-10-2017</v>
      </c>
      <c r="L54" s="18">
        <f t="shared" si="10"/>
        <v>2017</v>
      </c>
      <c r="M54" s="18">
        <f t="shared" si="11"/>
        <v>10</v>
      </c>
      <c r="N54" s="18">
        <f t="shared" si="12"/>
        <v>19</v>
      </c>
      <c r="O54" s="14" t="str">
        <f t="shared" si="6"/>
        <v>19-10-2017</v>
      </c>
      <c r="P54" s="4" t="s">
        <v>289</v>
      </c>
      <c r="Q54" s="4" t="s">
        <v>493</v>
      </c>
      <c r="R54" s="4" t="s">
        <v>19</v>
      </c>
      <c r="S54" s="14" t="str">
        <f t="shared" si="13"/>
        <v>data/IMG/0053.jpg</v>
      </c>
      <c r="T54" s="4" t="s">
        <v>290</v>
      </c>
    </row>
    <row r="55" spans="1:20" x14ac:dyDescent="0.25">
      <c r="A55" s="4" t="s">
        <v>291</v>
      </c>
      <c r="B55" s="8">
        <v>54</v>
      </c>
      <c r="C55" s="12" t="str">
        <f t="shared" si="8"/>
        <v>0054</v>
      </c>
      <c r="D55" s="4" t="s">
        <v>292</v>
      </c>
      <c r="E55" s="4" t="s">
        <v>140</v>
      </c>
      <c r="F55" s="4" t="s">
        <v>88</v>
      </c>
      <c r="G55" s="14" t="str">
        <f t="shared" si="9"/>
        <v>Medellín, Antioquia</v>
      </c>
      <c r="H55" s="6">
        <v>-75.59</v>
      </c>
      <c r="I55" s="6">
        <v>6.2430000000000003</v>
      </c>
      <c r="J55" s="10">
        <v>43026</v>
      </c>
      <c r="K55" s="16" t="str">
        <f t="shared" si="2"/>
        <v>18-10-2017</v>
      </c>
      <c r="L55" s="18">
        <f t="shared" si="10"/>
        <v>2017</v>
      </c>
      <c r="M55" s="18">
        <f t="shared" si="11"/>
        <v>10</v>
      </c>
      <c r="N55" s="18">
        <f t="shared" si="12"/>
        <v>18</v>
      </c>
      <c r="O55" s="14" t="str">
        <f t="shared" si="6"/>
        <v>18-10-2017</v>
      </c>
      <c r="P55" s="4" t="s">
        <v>293</v>
      </c>
      <c r="Q55" s="4" t="s">
        <v>493</v>
      </c>
      <c r="R55" s="4" t="s">
        <v>44</v>
      </c>
      <c r="S55" s="14" t="str">
        <f t="shared" si="13"/>
        <v>data/IMG/0054.jpg</v>
      </c>
      <c r="T55" s="4" t="s">
        <v>294</v>
      </c>
    </row>
    <row r="56" spans="1:20" x14ac:dyDescent="0.25">
      <c r="A56" s="4" t="s">
        <v>295</v>
      </c>
      <c r="B56" s="8">
        <v>55</v>
      </c>
      <c r="C56" s="12" t="str">
        <f t="shared" si="8"/>
        <v>0055</v>
      </c>
      <c r="D56" s="4" t="s">
        <v>296</v>
      </c>
      <c r="E56" s="4" t="s">
        <v>297</v>
      </c>
      <c r="F56" s="4" t="s">
        <v>88</v>
      </c>
      <c r="G56" s="14" t="str">
        <f t="shared" si="9"/>
        <v>Tarazá, Antioquia</v>
      </c>
      <c r="H56" s="6">
        <v>-75.399966000000006</v>
      </c>
      <c r="I56" s="6">
        <v>7.5831910000000002</v>
      </c>
      <c r="J56" s="10">
        <v>43030</v>
      </c>
      <c r="K56" s="16" t="str">
        <f t="shared" si="2"/>
        <v>22-10-2017</v>
      </c>
      <c r="L56" s="18">
        <f t="shared" si="10"/>
        <v>2017</v>
      </c>
      <c r="M56" s="18">
        <f t="shared" si="11"/>
        <v>10</v>
      </c>
      <c r="N56" s="18">
        <f t="shared" si="12"/>
        <v>22</v>
      </c>
      <c r="O56" s="14" t="str">
        <f t="shared" si="6"/>
        <v>22-10-2017</v>
      </c>
      <c r="P56" s="4" t="s">
        <v>298</v>
      </c>
      <c r="Q56" s="4" t="s">
        <v>498</v>
      </c>
      <c r="R56" s="4" t="s">
        <v>19</v>
      </c>
      <c r="S56" s="14" t="str">
        <f t="shared" si="13"/>
        <v>data/IMG/0055.jpg</v>
      </c>
      <c r="T56" s="4" t="s">
        <v>299</v>
      </c>
    </row>
    <row r="57" spans="1:20" x14ac:dyDescent="0.25">
      <c r="A57" s="4" t="s">
        <v>300</v>
      </c>
      <c r="B57" s="8">
        <v>56</v>
      </c>
      <c r="C57" s="12" t="str">
        <f t="shared" si="8"/>
        <v>0056</v>
      </c>
      <c r="D57" s="4" t="s">
        <v>301</v>
      </c>
      <c r="E57" s="4" t="s">
        <v>302</v>
      </c>
      <c r="F57" s="4" t="s">
        <v>82</v>
      </c>
      <c r="G57" s="14" t="str">
        <f t="shared" si="9"/>
        <v>Alto Baudó, Chocó</v>
      </c>
      <c r="H57" s="6">
        <v>-76.974502000000001</v>
      </c>
      <c r="I57" s="6">
        <v>5.5163469999999997</v>
      </c>
      <c r="J57" s="10">
        <v>43032</v>
      </c>
      <c r="K57" s="16" t="str">
        <f t="shared" si="2"/>
        <v>24-10-2017</v>
      </c>
      <c r="L57" s="18">
        <f t="shared" si="10"/>
        <v>2017</v>
      </c>
      <c r="M57" s="18">
        <f t="shared" si="11"/>
        <v>10</v>
      </c>
      <c r="N57" s="18">
        <f t="shared" si="12"/>
        <v>24</v>
      </c>
      <c r="O57" s="14" t="str">
        <f t="shared" si="6"/>
        <v>24-10-2017</v>
      </c>
      <c r="P57" s="4" t="s">
        <v>303</v>
      </c>
      <c r="Q57" s="4" t="s">
        <v>494</v>
      </c>
      <c r="R57" s="4" t="s">
        <v>19</v>
      </c>
      <c r="S57" s="14" t="str">
        <f t="shared" si="13"/>
        <v>data/IMG/0056.jpg</v>
      </c>
      <c r="T57" s="4" t="s">
        <v>304</v>
      </c>
    </row>
    <row r="58" spans="1:20" x14ac:dyDescent="0.25">
      <c r="A58" s="4" t="s">
        <v>305</v>
      </c>
      <c r="B58" s="8">
        <v>57</v>
      </c>
      <c r="C58" s="12" t="str">
        <f t="shared" si="8"/>
        <v>0057</v>
      </c>
      <c r="D58" s="4" t="s">
        <v>306</v>
      </c>
      <c r="E58" s="4" t="s">
        <v>283</v>
      </c>
      <c r="F58" s="4" t="s">
        <v>196</v>
      </c>
      <c r="G58" s="14" t="str">
        <f t="shared" si="9"/>
        <v>Tumaco, Nariño</v>
      </c>
      <c r="H58" s="6">
        <v>-78.78</v>
      </c>
      <c r="I58" s="6">
        <v>1.79</v>
      </c>
      <c r="J58" s="10">
        <v>43051</v>
      </c>
      <c r="K58" s="16" t="str">
        <f t="shared" si="2"/>
        <v>12-11-2017</v>
      </c>
      <c r="L58" s="18">
        <f t="shared" si="10"/>
        <v>2017</v>
      </c>
      <c r="M58" s="18">
        <f t="shared" si="11"/>
        <v>11</v>
      </c>
      <c r="N58" s="18">
        <f t="shared" si="12"/>
        <v>12</v>
      </c>
      <c r="O58" s="14" t="str">
        <f t="shared" si="6"/>
        <v>12-11-2017</v>
      </c>
      <c r="P58" s="4" t="s">
        <v>307</v>
      </c>
      <c r="Q58" s="4" t="s">
        <v>501</v>
      </c>
      <c r="R58" s="4" t="s">
        <v>44</v>
      </c>
      <c r="S58" s="14" t="str">
        <f t="shared" si="13"/>
        <v>data/IMG/0057.jpg</v>
      </c>
      <c r="T58" s="4" t="s">
        <v>308</v>
      </c>
    </row>
    <row r="59" spans="1:20" x14ac:dyDescent="0.25">
      <c r="A59" s="4" t="s">
        <v>309</v>
      </c>
      <c r="B59" s="8">
        <v>58</v>
      </c>
      <c r="C59" s="12" t="str">
        <f t="shared" si="8"/>
        <v>0058</v>
      </c>
      <c r="D59" s="4" t="s">
        <v>310</v>
      </c>
      <c r="E59" s="4" t="s">
        <v>311</v>
      </c>
      <c r="F59" s="4" t="s">
        <v>312</v>
      </c>
      <c r="G59" s="14" t="str">
        <f t="shared" si="9"/>
        <v>Belén de Andaquies, Caquetá</v>
      </c>
      <c r="H59" s="6">
        <v>-75.872659999999996</v>
      </c>
      <c r="I59" s="6">
        <v>1.41608</v>
      </c>
      <c r="J59" s="10">
        <v>43064</v>
      </c>
      <c r="K59" s="16" t="str">
        <f t="shared" si="2"/>
        <v>25-11-2017</v>
      </c>
      <c r="L59" s="18">
        <f t="shared" si="10"/>
        <v>2017</v>
      </c>
      <c r="M59" s="18">
        <f t="shared" si="11"/>
        <v>11</v>
      </c>
      <c r="N59" s="18">
        <f t="shared" si="12"/>
        <v>25</v>
      </c>
      <c r="O59" s="14" t="str">
        <f t="shared" si="6"/>
        <v>25-11-2017</v>
      </c>
      <c r="P59" s="4" t="s">
        <v>313</v>
      </c>
      <c r="Q59" s="4" t="s">
        <v>494</v>
      </c>
      <c r="R59" s="4" t="s">
        <v>19</v>
      </c>
      <c r="S59" s="14" t="str">
        <f t="shared" si="13"/>
        <v>data/IMG/0058.jpg</v>
      </c>
      <c r="T59" s="4" t="s">
        <v>314</v>
      </c>
    </row>
    <row r="60" spans="1:20" x14ac:dyDescent="0.25">
      <c r="A60" s="4" t="s">
        <v>315</v>
      </c>
      <c r="B60" s="8">
        <v>59</v>
      </c>
      <c r="C60" s="12" t="str">
        <f t="shared" si="8"/>
        <v>0059</v>
      </c>
      <c r="D60" s="4" t="s">
        <v>316</v>
      </c>
      <c r="E60" s="4" t="s">
        <v>248</v>
      </c>
      <c r="F60" s="4" t="s">
        <v>82</v>
      </c>
      <c r="G60" s="14" t="str">
        <f t="shared" si="9"/>
        <v>Riosucio, Chocó</v>
      </c>
      <c r="H60" s="6">
        <v>-77.12</v>
      </c>
      <c r="I60" s="6">
        <v>7.44</v>
      </c>
      <c r="J60" s="10">
        <v>43065</v>
      </c>
      <c r="K60" s="16" t="str">
        <f t="shared" si="2"/>
        <v>26-11-2017</v>
      </c>
      <c r="L60" s="18">
        <f t="shared" si="10"/>
        <v>2017</v>
      </c>
      <c r="M60" s="18">
        <f t="shared" si="11"/>
        <v>11</v>
      </c>
      <c r="N60" s="18">
        <f t="shared" si="12"/>
        <v>26</v>
      </c>
      <c r="O60" s="14" t="str">
        <f t="shared" si="6"/>
        <v>26-11-2017</v>
      </c>
      <c r="P60" s="4" t="s">
        <v>110</v>
      </c>
      <c r="Q60" s="4" t="s">
        <v>502</v>
      </c>
      <c r="R60" s="4" t="s">
        <v>19</v>
      </c>
      <c r="S60" s="14" t="str">
        <f t="shared" si="13"/>
        <v>data/IMG/0059.jpg</v>
      </c>
      <c r="T60" s="4" t="s">
        <v>317</v>
      </c>
    </row>
    <row r="61" spans="1:20" x14ac:dyDescent="0.25">
      <c r="A61" s="4" t="s">
        <v>318</v>
      </c>
      <c r="B61" s="8">
        <v>60</v>
      </c>
      <c r="C61" s="12" t="str">
        <f t="shared" si="8"/>
        <v>0060</v>
      </c>
      <c r="D61" s="4" t="s">
        <v>319</v>
      </c>
      <c r="E61" s="4" t="s">
        <v>195</v>
      </c>
      <c r="F61" s="4" t="s">
        <v>196</v>
      </c>
      <c r="G61" s="14" t="str">
        <f t="shared" si="9"/>
        <v>Magüí Payán, Nariño</v>
      </c>
      <c r="H61" s="6">
        <v>-78.19</v>
      </c>
      <c r="I61" s="6">
        <v>1.75</v>
      </c>
      <c r="J61" s="10">
        <v>43069</v>
      </c>
      <c r="K61" s="16" t="str">
        <f t="shared" si="2"/>
        <v>30-11-2017</v>
      </c>
      <c r="L61" s="18">
        <f t="shared" si="10"/>
        <v>2017</v>
      </c>
      <c r="M61" s="18">
        <f t="shared" si="11"/>
        <v>11</v>
      </c>
      <c r="N61" s="18">
        <f t="shared" si="12"/>
        <v>30</v>
      </c>
      <c r="O61" s="14" t="str">
        <f t="shared" si="6"/>
        <v>30-11-2017</v>
      </c>
      <c r="P61" s="4" t="s">
        <v>320</v>
      </c>
      <c r="Q61" s="4" t="s">
        <v>500</v>
      </c>
      <c r="R61" s="4" t="s">
        <v>19</v>
      </c>
      <c r="S61" s="14" t="str">
        <f t="shared" si="13"/>
        <v>data/IMG/0060.jpg</v>
      </c>
      <c r="T61" s="4" t="s">
        <v>321</v>
      </c>
    </row>
    <row r="62" spans="1:20" x14ac:dyDescent="0.25">
      <c r="A62" s="4" t="s">
        <v>322</v>
      </c>
      <c r="B62" s="8">
        <v>61</v>
      </c>
      <c r="C62" s="12" t="str">
        <f t="shared" si="8"/>
        <v>0061</v>
      </c>
      <c r="D62" s="4" t="s">
        <v>323</v>
      </c>
      <c r="E62" s="4" t="s">
        <v>54</v>
      </c>
      <c r="F62" s="4" t="s">
        <v>55</v>
      </c>
      <c r="G62" s="14" t="str">
        <f t="shared" si="9"/>
        <v>Puerto Asís, Putumayo</v>
      </c>
      <c r="H62" s="6">
        <v>-76.510000000000005</v>
      </c>
      <c r="I62" s="6">
        <v>0.51</v>
      </c>
      <c r="J62" s="10">
        <v>43073</v>
      </c>
      <c r="K62" s="16" t="str">
        <f t="shared" si="2"/>
        <v>04-12-2017</v>
      </c>
      <c r="L62" s="18">
        <f t="shared" si="10"/>
        <v>2017</v>
      </c>
      <c r="M62" s="18">
        <f t="shared" si="11"/>
        <v>12</v>
      </c>
      <c r="N62" s="18">
        <f t="shared" si="12"/>
        <v>4</v>
      </c>
      <c r="O62" s="14" t="str">
        <f t="shared" si="6"/>
        <v>04-12-2017</v>
      </c>
      <c r="P62" s="4" t="s">
        <v>324</v>
      </c>
      <c r="Q62" s="4" t="s">
        <v>493</v>
      </c>
      <c r="R62" s="4" t="s">
        <v>19</v>
      </c>
      <c r="S62" s="14" t="str">
        <f t="shared" si="13"/>
        <v>data/IMG/0061.jpg</v>
      </c>
      <c r="T62" s="4" t="s">
        <v>325</v>
      </c>
    </row>
    <row r="63" spans="1:20" x14ac:dyDescent="0.25">
      <c r="A63" s="4" t="s">
        <v>326</v>
      </c>
      <c r="B63" s="8">
        <v>62</v>
      </c>
      <c r="C63" s="12" t="str">
        <f t="shared" si="8"/>
        <v>0062</v>
      </c>
      <c r="D63" s="4" t="s">
        <v>327</v>
      </c>
      <c r="E63" s="4" t="s">
        <v>248</v>
      </c>
      <c r="F63" s="4" t="s">
        <v>82</v>
      </c>
      <c r="G63" s="14" t="str">
        <f t="shared" si="9"/>
        <v>Riosucio, Chocó</v>
      </c>
      <c r="H63" s="6">
        <v>-77.11</v>
      </c>
      <c r="I63" s="6">
        <v>7.42</v>
      </c>
      <c r="J63" s="10">
        <v>43077</v>
      </c>
      <c r="K63" s="16" t="str">
        <f t="shared" si="2"/>
        <v>08-12-2017</v>
      </c>
      <c r="L63" s="18">
        <f t="shared" si="10"/>
        <v>2017</v>
      </c>
      <c r="M63" s="18">
        <f t="shared" si="11"/>
        <v>12</v>
      </c>
      <c r="N63" s="18">
        <f t="shared" si="12"/>
        <v>8</v>
      </c>
      <c r="O63" s="14" t="str">
        <f t="shared" si="6"/>
        <v>08-12-2017</v>
      </c>
      <c r="P63" s="4" t="s">
        <v>110</v>
      </c>
      <c r="Q63" s="4" t="s">
        <v>502</v>
      </c>
      <c r="R63" s="4" t="s">
        <v>19</v>
      </c>
      <c r="S63" s="14" t="str">
        <f t="shared" si="13"/>
        <v>data/IMG/0062.jpg</v>
      </c>
      <c r="T63" s="4" t="s">
        <v>328</v>
      </c>
    </row>
    <row r="64" spans="1:20" x14ac:dyDescent="0.25">
      <c r="A64" s="4" t="s">
        <v>329</v>
      </c>
      <c r="B64" s="8">
        <v>63</v>
      </c>
      <c r="C64" s="12" t="str">
        <f t="shared" si="8"/>
        <v>0063</v>
      </c>
      <c r="D64" s="4" t="s">
        <v>330</v>
      </c>
      <c r="E64" s="4" t="s">
        <v>331</v>
      </c>
      <c r="F64" s="4" t="s">
        <v>332</v>
      </c>
      <c r="G64" s="14" t="str">
        <f t="shared" si="9"/>
        <v>Pivijay, Magdalena</v>
      </c>
      <c r="H64" s="6">
        <v>-74.614654000000002</v>
      </c>
      <c r="I64" s="6">
        <v>10.461181</v>
      </c>
      <c r="J64" s="10">
        <v>43085</v>
      </c>
      <c r="K64" s="16" t="str">
        <f t="shared" si="2"/>
        <v>16-12-2017</v>
      </c>
      <c r="L64" s="18">
        <f t="shared" si="10"/>
        <v>2017</v>
      </c>
      <c r="M64" s="18">
        <f t="shared" si="11"/>
        <v>12</v>
      </c>
      <c r="N64" s="18">
        <f t="shared" si="12"/>
        <v>16</v>
      </c>
      <c r="O64" s="14" t="str">
        <f t="shared" si="6"/>
        <v>16-12-2017</v>
      </c>
      <c r="P64" s="4" t="s">
        <v>333</v>
      </c>
      <c r="Q64" s="4" t="s">
        <v>496</v>
      </c>
      <c r="R64" s="4" t="s">
        <v>19</v>
      </c>
      <c r="S64" s="14" t="str">
        <f t="shared" si="13"/>
        <v>data/IMG/0063.jpg</v>
      </c>
      <c r="T64" s="4" t="s">
        <v>334</v>
      </c>
    </row>
    <row r="65" spans="1:20" x14ac:dyDescent="0.25">
      <c r="A65" s="4" t="s">
        <v>335</v>
      </c>
      <c r="B65" s="8">
        <v>64</v>
      </c>
      <c r="C65" s="12" t="str">
        <f t="shared" si="8"/>
        <v>0064</v>
      </c>
      <c r="D65" s="4" t="s">
        <v>336</v>
      </c>
      <c r="E65" s="4" t="s">
        <v>337</v>
      </c>
      <c r="F65" s="4" t="s">
        <v>36</v>
      </c>
      <c r="G65" s="14" t="str">
        <f t="shared" si="9"/>
        <v>Patía, Cauca</v>
      </c>
      <c r="H65" s="6">
        <v>-77.053094999999999</v>
      </c>
      <c r="I65" s="6">
        <v>2.0693009999999998</v>
      </c>
      <c r="J65" s="10">
        <v>43087</v>
      </c>
      <c r="K65" s="16" t="str">
        <f t="shared" si="2"/>
        <v>18-12-2017</v>
      </c>
      <c r="L65" s="18">
        <f t="shared" si="10"/>
        <v>2017</v>
      </c>
      <c r="M65" s="18">
        <f t="shared" si="11"/>
        <v>12</v>
      </c>
      <c r="N65" s="18">
        <f t="shared" si="12"/>
        <v>18</v>
      </c>
      <c r="O65" s="14" t="str">
        <f t="shared" si="6"/>
        <v>18-12-2017</v>
      </c>
      <c r="P65" s="4" t="s">
        <v>338</v>
      </c>
      <c r="Q65" s="4" t="s">
        <v>493</v>
      </c>
      <c r="R65" s="4" t="s">
        <v>19</v>
      </c>
      <c r="S65" s="14" t="str">
        <f t="shared" si="13"/>
        <v>data/IMG/0064.jpg</v>
      </c>
      <c r="T65" s="4" t="s">
        <v>339</v>
      </c>
    </row>
    <row r="66" spans="1:20" x14ac:dyDescent="0.25">
      <c r="A66" s="4" t="s">
        <v>340</v>
      </c>
      <c r="B66" s="8">
        <v>65</v>
      </c>
      <c r="C66" s="12" t="str">
        <f t="shared" ref="C66:C97" si="14">+TEXT(B66,"0000")</f>
        <v>0065</v>
      </c>
      <c r="D66" s="4" t="s">
        <v>341</v>
      </c>
      <c r="E66" s="4" t="s">
        <v>342</v>
      </c>
      <c r="F66" s="4" t="s">
        <v>55</v>
      </c>
      <c r="G66" s="14" t="str">
        <f t="shared" ref="G66:G97" si="15">+CONCATENATE(E66,", ",F66)</f>
        <v>Puerto Leguízamo, Putumayo</v>
      </c>
      <c r="H66" s="6">
        <v>-74.774169999999998</v>
      </c>
      <c r="I66" s="6">
        <v>-0.18024000000000001</v>
      </c>
      <c r="J66" s="10">
        <v>43089</v>
      </c>
      <c r="K66" s="16" t="str">
        <f t="shared" ref="K66:K129" si="16">+TEXT(J66,"DD-MM-YYYY")</f>
        <v>20-12-2017</v>
      </c>
      <c r="L66" s="18">
        <f t="shared" ref="L66:L97" si="17">+YEAR(J66)</f>
        <v>2017</v>
      </c>
      <c r="M66" s="18">
        <f t="shared" ref="M66:M97" si="18">+MONTH(J66)</f>
        <v>12</v>
      </c>
      <c r="N66" s="18">
        <f t="shared" ref="N66:N97" si="19">+DAY(J66)</f>
        <v>20</v>
      </c>
      <c r="O66" s="14" t="str">
        <f t="shared" ref="O66:O130" si="20">+TEXT(K66,"DD-MMM-YYYY")</f>
        <v>20-12-2017</v>
      </c>
      <c r="P66" s="4" t="s">
        <v>343</v>
      </c>
      <c r="Q66" s="4" t="s">
        <v>493</v>
      </c>
      <c r="R66" s="4" t="s">
        <v>19</v>
      </c>
      <c r="S66" s="14" t="str">
        <f t="shared" ref="S66:S97" si="21">+TEXT(CONCATENATE("data/IMG/",C66,".jpg"),)</f>
        <v>data/IMG/0065.jpg</v>
      </c>
      <c r="T66" s="4" t="s">
        <v>344</v>
      </c>
    </row>
    <row r="67" spans="1:20" x14ac:dyDescent="0.25">
      <c r="A67" s="4" t="s">
        <v>345</v>
      </c>
      <c r="B67" s="8">
        <v>66</v>
      </c>
      <c r="C67" s="12" t="str">
        <f t="shared" si="14"/>
        <v>0066</v>
      </c>
      <c r="D67" s="4" t="s">
        <v>346</v>
      </c>
      <c r="E67" s="4" t="s">
        <v>347</v>
      </c>
      <c r="F67" s="4" t="s">
        <v>42</v>
      </c>
      <c r="G67" s="14" t="str">
        <f t="shared" si="15"/>
        <v>Tierralta, Córdoba</v>
      </c>
      <c r="H67" s="6">
        <v>-76.062313000000003</v>
      </c>
      <c r="I67" s="6">
        <v>8.1715710000000001</v>
      </c>
      <c r="J67" s="10">
        <v>43093</v>
      </c>
      <c r="K67" s="16" t="str">
        <f t="shared" si="16"/>
        <v>24-12-2017</v>
      </c>
      <c r="L67" s="18">
        <f t="shared" si="17"/>
        <v>2017</v>
      </c>
      <c r="M67" s="18">
        <f t="shared" si="18"/>
        <v>12</v>
      </c>
      <c r="N67" s="18">
        <f t="shared" si="19"/>
        <v>24</v>
      </c>
      <c r="O67" s="14" t="str">
        <f t="shared" si="20"/>
        <v>24-12-2017</v>
      </c>
      <c r="P67" s="4" t="s">
        <v>348</v>
      </c>
      <c r="Q67" s="4" t="s">
        <v>498</v>
      </c>
      <c r="R67" s="4" t="s">
        <v>19</v>
      </c>
      <c r="S67" s="14" t="str">
        <f t="shared" si="21"/>
        <v>data/IMG/0066.jpg</v>
      </c>
      <c r="T67" s="4" t="s">
        <v>349</v>
      </c>
    </row>
    <row r="68" spans="1:20" x14ac:dyDescent="0.25">
      <c r="A68" s="4" t="s">
        <v>350</v>
      </c>
      <c r="B68" s="8">
        <v>67</v>
      </c>
      <c r="C68" s="12" t="str">
        <f t="shared" si="14"/>
        <v>0067</v>
      </c>
      <c r="D68" s="4" t="s">
        <v>351</v>
      </c>
      <c r="E68" s="4" t="s">
        <v>352</v>
      </c>
      <c r="F68" s="4" t="s">
        <v>151</v>
      </c>
      <c r="G68" s="14" t="str">
        <f t="shared" si="15"/>
        <v>Cumaral, Meta</v>
      </c>
      <c r="H68" s="6">
        <v>-73.488051999999996</v>
      </c>
      <c r="I68" s="6">
        <v>4.2712620000000001</v>
      </c>
      <c r="J68" s="10">
        <v>43098</v>
      </c>
      <c r="K68" s="16" t="str">
        <f t="shared" si="16"/>
        <v>29-12-2017</v>
      </c>
      <c r="L68" s="18">
        <f t="shared" si="17"/>
        <v>2017</v>
      </c>
      <c r="M68" s="18">
        <f t="shared" si="18"/>
        <v>12</v>
      </c>
      <c r="N68" s="18">
        <f t="shared" si="19"/>
        <v>29</v>
      </c>
      <c r="O68" s="14" t="str">
        <f t="shared" si="20"/>
        <v>29-12-2017</v>
      </c>
      <c r="P68" s="4" t="s">
        <v>353</v>
      </c>
      <c r="Q68" s="4" t="s">
        <v>493</v>
      </c>
      <c r="R68" s="4" t="s">
        <v>19</v>
      </c>
      <c r="S68" s="14" t="str">
        <f t="shared" si="21"/>
        <v>data/IMG/0067.jpg</v>
      </c>
      <c r="T68" s="4" t="s">
        <v>354</v>
      </c>
    </row>
    <row r="69" spans="1:20" x14ac:dyDescent="0.25">
      <c r="A69" s="4" t="s">
        <v>355</v>
      </c>
      <c r="B69" s="8">
        <v>68</v>
      </c>
      <c r="C69" s="12" t="str">
        <f t="shared" si="14"/>
        <v>0068</v>
      </c>
      <c r="D69" s="4" t="s">
        <v>356</v>
      </c>
      <c r="E69" s="4" t="s">
        <v>357</v>
      </c>
      <c r="F69" s="4" t="s">
        <v>88</v>
      </c>
      <c r="G69" s="14" t="str">
        <f t="shared" si="15"/>
        <v>Yondó, Antioquia</v>
      </c>
      <c r="H69" s="6">
        <v>-73.910062300000007</v>
      </c>
      <c r="I69" s="6">
        <v>7.0081405999999999</v>
      </c>
      <c r="J69" s="10">
        <v>43117</v>
      </c>
      <c r="K69" s="16" t="str">
        <f t="shared" si="16"/>
        <v>17-01-2018</v>
      </c>
      <c r="L69" s="18">
        <f t="shared" si="17"/>
        <v>2018</v>
      </c>
      <c r="M69" s="18">
        <f t="shared" si="18"/>
        <v>1</v>
      </c>
      <c r="N69" s="18">
        <f t="shared" si="19"/>
        <v>17</v>
      </c>
      <c r="O69" s="14" t="str">
        <f t="shared" si="20"/>
        <v>17-01-2018</v>
      </c>
      <c r="P69" s="4" t="s">
        <v>358</v>
      </c>
      <c r="Q69" s="4" t="s">
        <v>493</v>
      </c>
      <c r="R69" s="4" t="s">
        <v>19</v>
      </c>
      <c r="S69" s="14" t="str">
        <f t="shared" si="21"/>
        <v>data/IMG/0068.jpg</v>
      </c>
      <c r="T69" s="4" t="s">
        <v>359</v>
      </c>
    </row>
    <row r="70" spans="1:20" x14ac:dyDescent="0.25">
      <c r="A70" s="4" t="s">
        <v>360</v>
      </c>
      <c r="B70" s="8">
        <v>69</v>
      </c>
      <c r="C70" s="12" t="str">
        <f t="shared" si="14"/>
        <v>0069</v>
      </c>
      <c r="D70" s="4" t="s">
        <v>361</v>
      </c>
      <c r="E70" s="4" t="s">
        <v>362</v>
      </c>
      <c r="F70" s="4" t="s">
        <v>42</v>
      </c>
      <c r="G70" s="14" t="str">
        <f t="shared" si="15"/>
        <v>San José de Uré, Córdoba</v>
      </c>
      <c r="H70" s="6">
        <v>-75.535838999999996</v>
      </c>
      <c r="I70" s="6">
        <v>7.7874439999999998</v>
      </c>
      <c r="J70" s="10">
        <v>43118</v>
      </c>
      <c r="K70" s="16" t="str">
        <f t="shared" si="16"/>
        <v>18-01-2018</v>
      </c>
      <c r="L70" s="18">
        <f t="shared" si="17"/>
        <v>2018</v>
      </c>
      <c r="M70" s="18">
        <f t="shared" si="18"/>
        <v>1</v>
      </c>
      <c r="N70" s="18">
        <f t="shared" si="19"/>
        <v>18</v>
      </c>
      <c r="O70" s="14" t="str">
        <f t="shared" si="20"/>
        <v>18-01-2018</v>
      </c>
      <c r="P70" s="4" t="s">
        <v>363</v>
      </c>
      <c r="Q70" s="4" t="s">
        <v>493</v>
      </c>
      <c r="R70" s="4" t="s">
        <v>19</v>
      </c>
      <c r="S70" s="14" t="str">
        <f t="shared" si="21"/>
        <v>data/IMG/0069.jpg</v>
      </c>
      <c r="T70" s="4" t="s">
        <v>364</v>
      </c>
    </row>
    <row r="71" spans="1:20" x14ac:dyDescent="0.25">
      <c r="A71" s="4" t="s">
        <v>365</v>
      </c>
      <c r="B71" s="8">
        <v>70</v>
      </c>
      <c r="C71" s="12" t="str">
        <f t="shared" si="14"/>
        <v>0070</v>
      </c>
      <c r="D71" s="4" t="s">
        <v>366</v>
      </c>
      <c r="E71" s="4" t="s">
        <v>367</v>
      </c>
      <c r="F71" s="4" t="s">
        <v>36</v>
      </c>
      <c r="G71" s="14" t="str">
        <f t="shared" si="15"/>
        <v>Santander de Quilichao, Cauca</v>
      </c>
      <c r="H71" s="6">
        <v>-76.484532999999999</v>
      </c>
      <c r="I71" s="6">
        <v>3.0122800000000001</v>
      </c>
      <c r="J71" s="10">
        <v>43123</v>
      </c>
      <c r="K71" s="16" t="str">
        <f t="shared" si="16"/>
        <v>23-01-2018</v>
      </c>
      <c r="L71" s="18">
        <f t="shared" si="17"/>
        <v>2018</v>
      </c>
      <c r="M71" s="18">
        <f t="shared" si="18"/>
        <v>1</v>
      </c>
      <c r="N71" s="18">
        <f t="shared" si="19"/>
        <v>23</v>
      </c>
      <c r="O71" s="14" t="str">
        <f t="shared" si="20"/>
        <v>23-01-2018</v>
      </c>
      <c r="P71" s="4" t="s">
        <v>368</v>
      </c>
      <c r="Q71" s="4" t="s">
        <v>493</v>
      </c>
      <c r="R71" s="4" t="s">
        <v>19</v>
      </c>
      <c r="S71" s="14" t="str">
        <f t="shared" si="21"/>
        <v>data/IMG/0070.jpg</v>
      </c>
      <c r="T71" s="4" t="s">
        <v>369</v>
      </c>
    </row>
    <row r="72" spans="1:20" x14ac:dyDescent="0.25">
      <c r="A72" s="4" t="s">
        <v>370</v>
      </c>
      <c r="B72" s="8">
        <v>71</v>
      </c>
      <c r="C72" s="12" t="str">
        <f t="shared" si="14"/>
        <v>0071</v>
      </c>
      <c r="D72" s="4" t="s">
        <v>371</v>
      </c>
      <c r="E72" s="4" t="s">
        <v>217</v>
      </c>
      <c r="F72" s="4" t="s">
        <v>82</v>
      </c>
      <c r="G72" s="14" t="str">
        <f t="shared" si="15"/>
        <v>Quibdó, Chocó</v>
      </c>
      <c r="H72" s="6">
        <v>-76.64</v>
      </c>
      <c r="I72" s="6">
        <v>5.7</v>
      </c>
      <c r="J72" s="10">
        <v>43127</v>
      </c>
      <c r="K72" s="16" t="str">
        <f t="shared" si="16"/>
        <v>27-01-2018</v>
      </c>
      <c r="L72" s="18">
        <f t="shared" si="17"/>
        <v>2018</v>
      </c>
      <c r="M72" s="18">
        <f t="shared" si="18"/>
        <v>1</v>
      </c>
      <c r="N72" s="18">
        <f t="shared" si="19"/>
        <v>27</v>
      </c>
      <c r="O72" s="14" t="str">
        <f t="shared" si="20"/>
        <v>27-01-2018</v>
      </c>
      <c r="P72" s="4" t="s">
        <v>372</v>
      </c>
      <c r="Q72" s="4" t="s">
        <v>494</v>
      </c>
      <c r="R72" s="4" t="s">
        <v>19</v>
      </c>
      <c r="S72" s="14" t="str">
        <f t="shared" si="21"/>
        <v>data/IMG/0071.jpg</v>
      </c>
      <c r="T72" s="4" t="s">
        <v>373</v>
      </c>
    </row>
    <row r="73" spans="1:20" x14ac:dyDescent="0.25">
      <c r="A73" s="4" t="s">
        <v>374</v>
      </c>
      <c r="B73" s="8">
        <v>72</v>
      </c>
      <c r="C73" s="12" t="str">
        <f t="shared" si="14"/>
        <v>0072</v>
      </c>
      <c r="D73" s="4" t="s">
        <v>375</v>
      </c>
      <c r="E73" s="4" t="s">
        <v>93</v>
      </c>
      <c r="F73" s="4" t="s">
        <v>94</v>
      </c>
      <c r="G73" s="14" t="str">
        <f t="shared" si="15"/>
        <v>Buenaventura, Valle del Cauca</v>
      </c>
      <c r="H73" s="6">
        <v>-77.010000000000005</v>
      </c>
      <c r="I73" s="6">
        <v>3.87</v>
      </c>
      <c r="J73" s="10">
        <v>43127</v>
      </c>
      <c r="K73" s="16" t="str">
        <f t="shared" si="16"/>
        <v>27-01-2018</v>
      </c>
      <c r="L73" s="18">
        <f t="shared" si="17"/>
        <v>2018</v>
      </c>
      <c r="M73" s="18">
        <f t="shared" si="18"/>
        <v>1</v>
      </c>
      <c r="N73" s="18">
        <f t="shared" si="19"/>
        <v>27</v>
      </c>
      <c r="O73" s="14" t="str">
        <f t="shared" si="20"/>
        <v>27-01-2018</v>
      </c>
      <c r="P73" s="4" t="s">
        <v>376</v>
      </c>
      <c r="Q73" s="4" t="s">
        <v>500</v>
      </c>
      <c r="R73" s="4" t="s">
        <v>19</v>
      </c>
      <c r="S73" s="14" t="str">
        <f t="shared" si="21"/>
        <v>data/IMG/0072.jpg</v>
      </c>
      <c r="T73" s="4" t="s">
        <v>377</v>
      </c>
    </row>
    <row r="74" spans="1:20" x14ac:dyDescent="0.25">
      <c r="A74" s="4" t="s">
        <v>378</v>
      </c>
      <c r="B74" s="8">
        <v>73</v>
      </c>
      <c r="C74" s="12" t="str">
        <f t="shared" si="14"/>
        <v>0073</v>
      </c>
      <c r="D74" s="4" t="s">
        <v>379</v>
      </c>
      <c r="E74" s="4" t="s">
        <v>380</v>
      </c>
      <c r="F74" s="4" t="s">
        <v>49</v>
      </c>
      <c r="G74" s="14" t="str">
        <f t="shared" si="15"/>
        <v>Cantagallo, Bolívar</v>
      </c>
      <c r="H74" s="6">
        <v>-73.919121000000004</v>
      </c>
      <c r="I74" s="6">
        <v>7.3815299999999997</v>
      </c>
      <c r="J74" s="10">
        <v>43127</v>
      </c>
      <c r="K74" s="16" t="str">
        <f t="shared" si="16"/>
        <v>27-01-2018</v>
      </c>
      <c r="L74" s="18">
        <f t="shared" si="17"/>
        <v>2018</v>
      </c>
      <c r="M74" s="18">
        <f t="shared" si="18"/>
        <v>1</v>
      </c>
      <c r="N74" s="18">
        <f t="shared" si="19"/>
        <v>27</v>
      </c>
      <c r="O74" s="14" t="str">
        <f t="shared" si="20"/>
        <v>27-01-2018</v>
      </c>
      <c r="P74" s="4" t="s">
        <v>381</v>
      </c>
      <c r="Q74" s="4" t="s">
        <v>493</v>
      </c>
      <c r="R74" s="4" t="s">
        <v>19</v>
      </c>
      <c r="S74" s="14" t="str">
        <f t="shared" si="21"/>
        <v>data/IMG/0073.jpg</v>
      </c>
      <c r="T74" s="4" t="s">
        <v>382</v>
      </c>
    </row>
    <row r="75" spans="1:20" x14ac:dyDescent="0.25">
      <c r="A75" s="4" t="s">
        <v>383</v>
      </c>
      <c r="B75" s="8">
        <v>74</v>
      </c>
      <c r="C75" s="12" t="str">
        <f t="shared" si="14"/>
        <v>0074</v>
      </c>
      <c r="D75" s="4" t="s">
        <v>384</v>
      </c>
      <c r="E75" s="4" t="s">
        <v>385</v>
      </c>
      <c r="F75" s="4" t="s">
        <v>386</v>
      </c>
      <c r="G75" s="14" t="str">
        <f t="shared" si="15"/>
        <v>Pueblo Rico, Risaralda</v>
      </c>
      <c r="H75" s="6">
        <v>-76.031049899999999</v>
      </c>
      <c r="I75" s="6">
        <v>5.2222879999999998</v>
      </c>
      <c r="J75" s="10">
        <v>43132</v>
      </c>
      <c r="K75" s="16" t="str">
        <f t="shared" si="16"/>
        <v>01-02-2018</v>
      </c>
      <c r="L75" s="18">
        <f t="shared" si="17"/>
        <v>2018</v>
      </c>
      <c r="M75" s="18">
        <f t="shared" si="18"/>
        <v>2</v>
      </c>
      <c r="N75" s="18">
        <f t="shared" si="19"/>
        <v>1</v>
      </c>
      <c r="O75" s="14" t="str">
        <f t="shared" si="20"/>
        <v>01-02-2018</v>
      </c>
      <c r="P75" s="4" t="s">
        <v>387</v>
      </c>
      <c r="Q75" s="4" t="s">
        <v>499</v>
      </c>
      <c r="R75" s="4" t="s">
        <v>44</v>
      </c>
      <c r="S75" s="14" t="str">
        <f t="shared" si="21"/>
        <v>data/IMG/0074.jpg</v>
      </c>
      <c r="T75" s="4" t="s">
        <v>388</v>
      </c>
    </row>
    <row r="76" spans="1:20" x14ac:dyDescent="0.25">
      <c r="A76" s="4" t="s">
        <v>389</v>
      </c>
      <c r="B76" s="8">
        <v>75</v>
      </c>
      <c r="C76" s="12" t="str">
        <f t="shared" si="14"/>
        <v>0075</v>
      </c>
      <c r="D76" s="4" t="s">
        <v>390</v>
      </c>
      <c r="E76" s="4" t="s">
        <v>391</v>
      </c>
      <c r="F76" s="4" t="s">
        <v>228</v>
      </c>
      <c r="G76" s="14" t="str">
        <f t="shared" si="15"/>
        <v>Tibú, Norte de Santander</v>
      </c>
      <c r="H76" s="6">
        <v>-72.737733000000006</v>
      </c>
      <c r="I76" s="6">
        <v>8.6423559999999995</v>
      </c>
      <c r="J76" s="10">
        <v>43138</v>
      </c>
      <c r="K76" s="16" t="str">
        <f t="shared" si="16"/>
        <v>07-02-2018</v>
      </c>
      <c r="L76" s="18">
        <f t="shared" si="17"/>
        <v>2018</v>
      </c>
      <c r="M76" s="18">
        <f t="shared" si="18"/>
        <v>2</v>
      </c>
      <c r="N76" s="18">
        <f t="shared" si="19"/>
        <v>7</v>
      </c>
      <c r="O76" s="14" t="str">
        <f t="shared" si="20"/>
        <v>07-02-2018</v>
      </c>
      <c r="P76" s="4" t="s">
        <v>392</v>
      </c>
      <c r="Q76" s="4" t="s">
        <v>493</v>
      </c>
      <c r="R76" s="4" t="s">
        <v>44</v>
      </c>
      <c r="S76" s="14" t="str">
        <f t="shared" si="21"/>
        <v>data/IMG/0075.jpg</v>
      </c>
      <c r="T76" s="4" t="s">
        <v>393</v>
      </c>
    </row>
    <row r="77" spans="1:20" x14ac:dyDescent="0.25">
      <c r="A77" s="4" t="s">
        <v>394</v>
      </c>
      <c r="B77" s="8">
        <v>76</v>
      </c>
      <c r="C77" s="12" t="str">
        <f t="shared" si="14"/>
        <v>0076</v>
      </c>
      <c r="D77" s="4" t="s">
        <v>395</v>
      </c>
      <c r="E77" s="4" t="s">
        <v>396</v>
      </c>
      <c r="F77" s="4" t="s">
        <v>36</v>
      </c>
      <c r="G77" s="14" t="str">
        <f t="shared" si="15"/>
        <v>Guapi, Cauca</v>
      </c>
      <c r="H77" s="6">
        <v>-77.885469000000001</v>
      </c>
      <c r="I77" s="6">
        <v>2.5712869999999999</v>
      </c>
      <c r="J77" s="10">
        <v>43141</v>
      </c>
      <c r="K77" s="16" t="str">
        <f t="shared" si="16"/>
        <v>10-02-2018</v>
      </c>
      <c r="L77" s="18">
        <f t="shared" si="17"/>
        <v>2018</v>
      </c>
      <c r="M77" s="18">
        <f t="shared" si="18"/>
        <v>2</v>
      </c>
      <c r="N77" s="18">
        <f t="shared" si="19"/>
        <v>10</v>
      </c>
      <c r="O77" s="14" t="str">
        <f t="shared" si="20"/>
        <v>10-02-2018</v>
      </c>
      <c r="P77" s="4" t="s">
        <v>397</v>
      </c>
      <c r="Q77" s="4" t="s">
        <v>500</v>
      </c>
      <c r="R77" s="4" t="s">
        <v>19</v>
      </c>
      <c r="S77" s="14" t="str">
        <f t="shared" si="21"/>
        <v>data/IMG/0076.jpg</v>
      </c>
      <c r="T77" s="4" t="s">
        <v>398</v>
      </c>
    </row>
    <row r="78" spans="1:20" x14ac:dyDescent="0.25">
      <c r="A78" s="4" t="s">
        <v>619</v>
      </c>
      <c r="B78" s="8">
        <v>77</v>
      </c>
      <c r="C78" s="12" t="str">
        <f t="shared" si="14"/>
        <v>0077</v>
      </c>
      <c r="D78" s="4" t="s">
        <v>399</v>
      </c>
      <c r="E78" s="4" t="s">
        <v>490</v>
      </c>
      <c r="F78" s="4" t="s">
        <v>228</v>
      </c>
      <c r="G78" s="14" t="str">
        <f t="shared" si="15"/>
        <v>El Tarra, Norte de Santander</v>
      </c>
      <c r="H78" s="6">
        <v>-73.094014999999999</v>
      </c>
      <c r="I78" s="6">
        <v>8.5755009999999992</v>
      </c>
      <c r="J78" s="10">
        <v>43148</v>
      </c>
      <c r="K78" s="16" t="str">
        <f t="shared" si="16"/>
        <v>17-02-2018</v>
      </c>
      <c r="L78" s="18">
        <f t="shared" si="17"/>
        <v>2018</v>
      </c>
      <c r="M78" s="18">
        <f t="shared" si="18"/>
        <v>2</v>
      </c>
      <c r="N78" s="18">
        <f t="shared" si="19"/>
        <v>17</v>
      </c>
      <c r="O78" s="14" t="str">
        <f t="shared" si="20"/>
        <v>17-02-2018</v>
      </c>
      <c r="P78" s="4" t="s">
        <v>400</v>
      </c>
      <c r="Q78" s="4" t="s">
        <v>493</v>
      </c>
      <c r="R78" s="4" t="s">
        <v>19</v>
      </c>
      <c r="S78" s="14" t="str">
        <f t="shared" si="21"/>
        <v>data/IMG/0077.jpg</v>
      </c>
      <c r="T78" s="4" t="s">
        <v>401</v>
      </c>
    </row>
    <row r="79" spans="1:20" x14ac:dyDescent="0.25">
      <c r="A79" s="4" t="s">
        <v>402</v>
      </c>
      <c r="B79" s="8">
        <v>78</v>
      </c>
      <c r="C79" s="12" t="str">
        <f t="shared" si="14"/>
        <v>0078</v>
      </c>
      <c r="D79" s="4" t="s">
        <v>403</v>
      </c>
      <c r="E79" s="4" t="s">
        <v>362</v>
      </c>
      <c r="F79" s="4" t="s">
        <v>42</v>
      </c>
      <c r="G79" s="14" t="str">
        <f t="shared" si="15"/>
        <v>San José de Uré, Córdoba</v>
      </c>
      <c r="H79" s="6">
        <v>-75.540000000000006</v>
      </c>
      <c r="I79" s="6">
        <v>7.77</v>
      </c>
      <c r="J79" s="10">
        <v>43170</v>
      </c>
      <c r="K79" s="16" t="str">
        <f t="shared" si="16"/>
        <v>11-03-2018</v>
      </c>
      <c r="L79" s="18">
        <f t="shared" si="17"/>
        <v>2018</v>
      </c>
      <c r="M79" s="18">
        <f t="shared" si="18"/>
        <v>3</v>
      </c>
      <c r="N79" s="18">
        <f t="shared" si="19"/>
        <v>11</v>
      </c>
      <c r="O79" s="14" t="str">
        <f t="shared" si="20"/>
        <v>11-03-2018</v>
      </c>
      <c r="P79" s="4" t="s">
        <v>404</v>
      </c>
      <c r="Q79" s="4" t="s">
        <v>500</v>
      </c>
      <c r="R79" s="4" t="s">
        <v>19</v>
      </c>
      <c r="S79" s="14" t="str">
        <f t="shared" si="21"/>
        <v>data/IMG/0078.jpg</v>
      </c>
      <c r="T79" s="4" t="s">
        <v>405</v>
      </c>
    </row>
    <row r="80" spans="1:20" x14ac:dyDescent="0.25">
      <c r="A80" s="4" t="s">
        <v>406</v>
      </c>
      <c r="B80" s="8">
        <v>79</v>
      </c>
      <c r="C80" s="12" t="str">
        <f t="shared" si="14"/>
        <v>0079</v>
      </c>
      <c r="D80" s="4" t="s">
        <v>407</v>
      </c>
      <c r="E80" s="4" t="s">
        <v>217</v>
      </c>
      <c r="F80" s="4" t="s">
        <v>82</v>
      </c>
      <c r="G80" s="14" t="str">
        <f t="shared" si="15"/>
        <v>Quibdó, Chocó</v>
      </c>
      <c r="H80" s="6">
        <v>-76.650000000000006</v>
      </c>
      <c r="I80" s="6">
        <v>5.68</v>
      </c>
      <c r="J80" s="10">
        <v>43177</v>
      </c>
      <c r="K80" s="16" t="str">
        <f t="shared" si="16"/>
        <v>18-03-2018</v>
      </c>
      <c r="L80" s="18">
        <f t="shared" si="17"/>
        <v>2018</v>
      </c>
      <c r="M80" s="18">
        <f t="shared" si="18"/>
        <v>3</v>
      </c>
      <c r="N80" s="18">
        <f t="shared" si="19"/>
        <v>18</v>
      </c>
      <c r="O80" s="14" t="str">
        <f t="shared" si="20"/>
        <v>18-03-2018</v>
      </c>
      <c r="P80" s="4" t="s">
        <v>408</v>
      </c>
      <c r="Q80" s="4" t="s">
        <v>493</v>
      </c>
      <c r="R80" s="4" t="s">
        <v>19</v>
      </c>
      <c r="S80" s="14" t="str">
        <f t="shared" si="21"/>
        <v>data/IMG/0079.jpg</v>
      </c>
      <c r="T80" s="4" t="s">
        <v>409</v>
      </c>
    </row>
    <row r="81" spans="1:20" x14ac:dyDescent="0.25">
      <c r="A81" s="4" t="s">
        <v>410</v>
      </c>
      <c r="B81" s="8">
        <v>80</v>
      </c>
      <c r="C81" s="12" t="str">
        <f t="shared" si="14"/>
        <v>0080</v>
      </c>
      <c r="D81" s="4" t="s">
        <v>411</v>
      </c>
      <c r="E81" s="4" t="s">
        <v>412</v>
      </c>
      <c r="F81" s="4" t="s">
        <v>88</v>
      </c>
      <c r="G81" s="14" t="str">
        <f t="shared" si="15"/>
        <v>Ituango, Antioquia</v>
      </c>
      <c r="H81" s="6">
        <v>-75.760000000000005</v>
      </c>
      <c r="I81" s="6">
        <v>7.18</v>
      </c>
      <c r="J81" s="10">
        <v>43181</v>
      </c>
      <c r="K81" s="16" t="str">
        <f t="shared" si="16"/>
        <v>22-03-2018</v>
      </c>
      <c r="L81" s="18">
        <f t="shared" si="17"/>
        <v>2018</v>
      </c>
      <c r="M81" s="18">
        <f t="shared" si="18"/>
        <v>3</v>
      </c>
      <c r="N81" s="18">
        <f t="shared" si="19"/>
        <v>22</v>
      </c>
      <c r="O81" s="14" t="str">
        <f t="shared" si="20"/>
        <v>22-03-2018</v>
      </c>
      <c r="P81" s="4" t="s">
        <v>413</v>
      </c>
      <c r="Q81" s="4" t="s">
        <v>498</v>
      </c>
      <c r="R81" s="4" t="s">
        <v>19</v>
      </c>
      <c r="S81" s="14" t="str">
        <f t="shared" si="21"/>
        <v>data/IMG/0080.jpg</v>
      </c>
      <c r="T81" s="4" t="s">
        <v>414</v>
      </c>
    </row>
    <row r="82" spans="1:20" x14ac:dyDescent="0.25">
      <c r="A82" s="4" t="s">
        <v>415</v>
      </c>
      <c r="B82" s="8">
        <v>81</v>
      </c>
      <c r="C82" s="12" t="str">
        <f t="shared" si="14"/>
        <v>0081</v>
      </c>
      <c r="D82" s="4" t="s">
        <v>416</v>
      </c>
      <c r="E82" s="4" t="s">
        <v>417</v>
      </c>
      <c r="F82" s="4" t="s">
        <v>151</v>
      </c>
      <c r="G82" s="14" t="str">
        <f t="shared" si="15"/>
        <v>Mapiripán, Meta</v>
      </c>
      <c r="H82" s="6">
        <v>-72.133174999999994</v>
      </c>
      <c r="I82" s="6">
        <v>2.892506</v>
      </c>
      <c r="J82" s="10">
        <v>43189</v>
      </c>
      <c r="K82" s="16" t="str">
        <f t="shared" si="16"/>
        <v>30-03-2018</v>
      </c>
      <c r="L82" s="18">
        <f t="shared" si="17"/>
        <v>2018</v>
      </c>
      <c r="M82" s="18">
        <f t="shared" si="18"/>
        <v>3</v>
      </c>
      <c r="N82" s="18">
        <f t="shared" si="19"/>
        <v>30</v>
      </c>
      <c r="O82" s="14" t="str">
        <f t="shared" si="20"/>
        <v>30-03-2018</v>
      </c>
      <c r="P82" s="4" t="s">
        <v>418</v>
      </c>
      <c r="Q82" s="4" t="s">
        <v>498</v>
      </c>
      <c r="R82" s="4" t="s">
        <v>44</v>
      </c>
      <c r="S82" s="14" t="str">
        <f t="shared" si="21"/>
        <v>data/IMG/0081.jpg</v>
      </c>
      <c r="T82" s="4" t="s">
        <v>419</v>
      </c>
    </row>
    <row r="83" spans="1:20" x14ac:dyDescent="0.25">
      <c r="A83" s="4" t="s">
        <v>420</v>
      </c>
      <c r="B83" s="8">
        <v>82</v>
      </c>
      <c r="C83" s="12" t="str">
        <f t="shared" si="14"/>
        <v>0082</v>
      </c>
      <c r="D83" s="4" t="s">
        <v>421</v>
      </c>
      <c r="E83" s="4" t="s">
        <v>238</v>
      </c>
      <c r="F83" s="4" t="s">
        <v>36</v>
      </c>
      <c r="G83" s="14" t="str">
        <f t="shared" si="15"/>
        <v>Rosas, Cauca</v>
      </c>
      <c r="H83" s="6">
        <v>-76.75</v>
      </c>
      <c r="I83" s="6">
        <v>2.25</v>
      </c>
      <c r="J83" s="10">
        <v>43181</v>
      </c>
      <c r="K83" s="16" t="str">
        <f t="shared" si="16"/>
        <v>22-03-2018</v>
      </c>
      <c r="L83" s="18">
        <f t="shared" si="17"/>
        <v>2018</v>
      </c>
      <c r="M83" s="18">
        <f t="shared" si="18"/>
        <v>3</v>
      </c>
      <c r="N83" s="18">
        <f t="shared" si="19"/>
        <v>22</v>
      </c>
      <c r="O83" s="14" t="str">
        <f t="shared" si="20"/>
        <v>22-03-2018</v>
      </c>
      <c r="P83" s="4" t="s">
        <v>422</v>
      </c>
      <c r="Q83" s="4" t="s">
        <v>496</v>
      </c>
      <c r="R83" s="4" t="s">
        <v>19</v>
      </c>
      <c r="S83" s="14" t="str">
        <f t="shared" si="21"/>
        <v>data/IMG/0082.jpg</v>
      </c>
      <c r="T83" s="4" t="s">
        <v>423</v>
      </c>
    </row>
    <row r="84" spans="1:20" x14ac:dyDescent="0.25">
      <c r="A84" s="4" t="s">
        <v>424</v>
      </c>
      <c r="B84" s="8">
        <v>83</v>
      </c>
      <c r="C84" s="12" t="str">
        <f t="shared" si="14"/>
        <v>0083</v>
      </c>
      <c r="D84" s="4" t="s">
        <v>425</v>
      </c>
      <c r="E84" s="4" t="s">
        <v>426</v>
      </c>
      <c r="F84" s="4" t="s">
        <v>82</v>
      </c>
      <c r="G84" s="14" t="str">
        <f t="shared" si="15"/>
        <v>San José del Palmar, Chocó</v>
      </c>
      <c r="H84" s="6">
        <v>-76.229219999999998</v>
      </c>
      <c r="I84" s="6">
        <v>4.97262</v>
      </c>
      <c r="J84" s="10">
        <v>43200</v>
      </c>
      <c r="K84" s="16" t="str">
        <f t="shared" si="16"/>
        <v>10-04-2018</v>
      </c>
      <c r="L84" s="18">
        <f t="shared" si="17"/>
        <v>2018</v>
      </c>
      <c r="M84" s="18">
        <f t="shared" si="18"/>
        <v>4</v>
      </c>
      <c r="N84" s="18">
        <f t="shared" si="19"/>
        <v>10</v>
      </c>
      <c r="O84" s="14" t="str">
        <f t="shared" si="20"/>
        <v>10-04-2018</v>
      </c>
      <c r="P84" s="4" t="s">
        <v>427</v>
      </c>
      <c r="Q84" s="4" t="s">
        <v>496</v>
      </c>
      <c r="R84" s="4" t="s">
        <v>19</v>
      </c>
      <c r="S84" s="14" t="str">
        <f t="shared" si="21"/>
        <v>data/IMG/0083.jpg</v>
      </c>
      <c r="T84" s="4" t="s">
        <v>428</v>
      </c>
    </row>
    <row r="85" spans="1:20" x14ac:dyDescent="0.25">
      <c r="A85" s="4" t="s">
        <v>429</v>
      </c>
      <c r="B85" s="8">
        <v>84</v>
      </c>
      <c r="C85" s="12" t="str">
        <f t="shared" si="14"/>
        <v>0084</v>
      </c>
      <c r="D85" s="4" t="s">
        <v>430</v>
      </c>
      <c r="E85" s="4" t="s">
        <v>431</v>
      </c>
      <c r="F85" s="4" t="s">
        <v>88</v>
      </c>
      <c r="G85" s="14" t="str">
        <f t="shared" si="15"/>
        <v>San Pedro de Urabá, Antioquia</v>
      </c>
      <c r="H85" s="6">
        <v>-76.379728999999998</v>
      </c>
      <c r="I85" s="6">
        <v>8.2758430000000001</v>
      </c>
      <c r="J85" s="10">
        <v>43210</v>
      </c>
      <c r="K85" s="16" t="str">
        <f t="shared" si="16"/>
        <v>20-04-2018</v>
      </c>
      <c r="L85" s="18">
        <f t="shared" si="17"/>
        <v>2018</v>
      </c>
      <c r="M85" s="18">
        <f t="shared" si="18"/>
        <v>4</v>
      </c>
      <c r="N85" s="18">
        <f t="shared" si="19"/>
        <v>20</v>
      </c>
      <c r="O85" s="14" t="str">
        <f t="shared" si="20"/>
        <v>20-04-2018</v>
      </c>
      <c r="P85" s="4" t="s">
        <v>432</v>
      </c>
      <c r="Q85" s="4" t="s">
        <v>493</v>
      </c>
      <c r="R85" s="4" t="s">
        <v>19</v>
      </c>
      <c r="S85" s="14" t="str">
        <f t="shared" si="21"/>
        <v>data/IMG/0084.jpg</v>
      </c>
      <c r="T85" s="4" t="s">
        <v>433</v>
      </c>
    </row>
    <row r="86" spans="1:20" x14ac:dyDescent="0.25">
      <c r="A86" s="4" t="s">
        <v>434</v>
      </c>
      <c r="B86" s="8">
        <v>85</v>
      </c>
      <c r="C86" s="12" t="str">
        <f t="shared" si="14"/>
        <v>0085</v>
      </c>
      <c r="D86" s="4" t="s">
        <v>435</v>
      </c>
      <c r="E86" s="4" t="s">
        <v>436</v>
      </c>
      <c r="F86" s="4" t="s">
        <v>437</v>
      </c>
      <c r="G86" s="14" t="str">
        <f t="shared" si="15"/>
        <v>Arauquita, Arauca</v>
      </c>
      <c r="H86" s="6">
        <v>-71.430000000000007</v>
      </c>
      <c r="I86" s="6">
        <v>7.0293340000000004</v>
      </c>
      <c r="J86" s="10">
        <v>43222</v>
      </c>
      <c r="K86" s="16" t="str">
        <f t="shared" si="16"/>
        <v>02-05-2018</v>
      </c>
      <c r="L86" s="18">
        <f t="shared" si="17"/>
        <v>2018</v>
      </c>
      <c r="M86" s="18">
        <f t="shared" si="18"/>
        <v>5</v>
      </c>
      <c r="N86" s="18">
        <f t="shared" si="19"/>
        <v>2</v>
      </c>
      <c r="O86" s="14" t="str">
        <f t="shared" si="20"/>
        <v>02-05-2018</v>
      </c>
      <c r="P86" s="4" t="s">
        <v>438</v>
      </c>
      <c r="Q86" s="4" t="s">
        <v>493</v>
      </c>
      <c r="R86" s="4" t="s">
        <v>44</v>
      </c>
      <c r="S86" s="14" t="str">
        <f t="shared" si="21"/>
        <v>data/IMG/0085.jpg</v>
      </c>
      <c r="T86" s="4" t="s">
        <v>439</v>
      </c>
    </row>
    <row r="87" spans="1:20" x14ac:dyDescent="0.25">
      <c r="A87" s="4" t="s">
        <v>440</v>
      </c>
      <c r="B87" s="8">
        <v>86</v>
      </c>
      <c r="C87" s="12" t="str">
        <f t="shared" si="14"/>
        <v>0086</v>
      </c>
      <c r="D87" s="4" t="s">
        <v>441</v>
      </c>
      <c r="E87" s="4" t="s">
        <v>442</v>
      </c>
      <c r="F87" s="4" t="s">
        <v>88</v>
      </c>
      <c r="G87" s="14" t="str">
        <f t="shared" si="15"/>
        <v>Valdivia, Antioquia</v>
      </c>
      <c r="H87" s="6">
        <v>-75.392150000000001</v>
      </c>
      <c r="I87" s="6">
        <v>7.2911700000000002</v>
      </c>
      <c r="J87" s="10">
        <v>43222</v>
      </c>
      <c r="K87" s="16" t="str">
        <f t="shared" si="16"/>
        <v>02-05-2018</v>
      </c>
      <c r="L87" s="18">
        <f t="shared" si="17"/>
        <v>2018</v>
      </c>
      <c r="M87" s="18">
        <f t="shared" si="18"/>
        <v>5</v>
      </c>
      <c r="N87" s="18">
        <f t="shared" si="19"/>
        <v>2</v>
      </c>
      <c r="O87" s="14" t="str">
        <f t="shared" si="20"/>
        <v>02-05-2018</v>
      </c>
      <c r="P87" s="4" t="s">
        <v>443</v>
      </c>
      <c r="Q87" s="4" t="s">
        <v>499</v>
      </c>
      <c r="R87" s="4" t="s">
        <v>19</v>
      </c>
      <c r="S87" s="14" t="str">
        <f t="shared" si="21"/>
        <v>data/IMG/0086.jpg</v>
      </c>
      <c r="T87" s="4" t="s">
        <v>444</v>
      </c>
    </row>
    <row r="88" spans="1:20" x14ac:dyDescent="0.25">
      <c r="A88" s="4" t="s">
        <v>445</v>
      </c>
      <c r="B88" s="8">
        <v>87</v>
      </c>
      <c r="C88" s="12" t="str">
        <f t="shared" si="14"/>
        <v>0087</v>
      </c>
      <c r="D88" s="4" t="s">
        <v>446</v>
      </c>
      <c r="E88" s="4" t="s">
        <v>135</v>
      </c>
      <c r="F88" s="4" t="s">
        <v>36</v>
      </c>
      <c r="G88" s="14" t="str">
        <f t="shared" si="15"/>
        <v>Corinto, Cauca</v>
      </c>
      <c r="H88" s="6">
        <v>-76.27</v>
      </c>
      <c r="I88" s="6">
        <v>3.16</v>
      </c>
      <c r="J88" s="10">
        <v>43235</v>
      </c>
      <c r="K88" s="16" t="str">
        <f t="shared" si="16"/>
        <v>15-05-2018</v>
      </c>
      <c r="L88" s="18">
        <f t="shared" si="17"/>
        <v>2018</v>
      </c>
      <c r="M88" s="18">
        <f t="shared" si="18"/>
        <v>5</v>
      </c>
      <c r="N88" s="18">
        <f t="shared" si="19"/>
        <v>15</v>
      </c>
      <c r="O88" s="14" t="str">
        <f t="shared" si="20"/>
        <v>15-05-2018</v>
      </c>
      <c r="P88" s="4" t="s">
        <v>447</v>
      </c>
      <c r="Q88" s="4" t="s">
        <v>494</v>
      </c>
      <c r="R88" s="4" t="s">
        <v>19</v>
      </c>
      <c r="S88" s="14" t="str">
        <f t="shared" si="21"/>
        <v>data/IMG/0087.jpg</v>
      </c>
      <c r="T88" s="4" t="s">
        <v>448</v>
      </c>
    </row>
    <row r="89" spans="1:20" x14ac:dyDescent="0.25">
      <c r="A89" s="4" t="s">
        <v>449</v>
      </c>
      <c r="B89" s="8">
        <v>88</v>
      </c>
      <c r="C89" s="12" t="str">
        <f t="shared" si="14"/>
        <v>0088</v>
      </c>
      <c r="D89" s="4" t="s">
        <v>450</v>
      </c>
      <c r="E89" s="4" t="s">
        <v>451</v>
      </c>
      <c r="F89" s="4" t="s">
        <v>452</v>
      </c>
      <c r="G89" s="14" t="str">
        <f t="shared" si="15"/>
        <v>La Argentina, Huila</v>
      </c>
      <c r="H89" s="6">
        <v>-75.978780999999998</v>
      </c>
      <c r="I89" s="6">
        <v>2.1984439999999998</v>
      </c>
      <c r="J89" s="10">
        <v>43247</v>
      </c>
      <c r="K89" s="16" t="str">
        <f t="shared" si="16"/>
        <v>27-05-2018</v>
      </c>
      <c r="L89" s="18">
        <f t="shared" si="17"/>
        <v>2018</v>
      </c>
      <c r="M89" s="18">
        <f t="shared" si="18"/>
        <v>5</v>
      </c>
      <c r="N89" s="18">
        <f t="shared" si="19"/>
        <v>27</v>
      </c>
      <c r="O89" s="14" t="str">
        <f t="shared" si="20"/>
        <v>27-05-2018</v>
      </c>
      <c r="P89" s="4" t="s">
        <v>453</v>
      </c>
      <c r="Q89" s="4" t="s">
        <v>493</v>
      </c>
      <c r="R89" s="4" t="s">
        <v>19</v>
      </c>
      <c r="S89" s="14" t="str">
        <f t="shared" si="21"/>
        <v>data/IMG/0088.jpg</v>
      </c>
      <c r="T89" s="4" t="s">
        <v>454</v>
      </c>
    </row>
    <row r="90" spans="1:20" x14ac:dyDescent="0.25">
      <c r="A90" s="4" t="s">
        <v>455</v>
      </c>
      <c r="B90" s="8">
        <v>89</v>
      </c>
      <c r="C90" s="12" t="str">
        <f t="shared" si="14"/>
        <v>0089</v>
      </c>
      <c r="D90" s="4" t="s">
        <v>456</v>
      </c>
      <c r="E90" s="4" t="s">
        <v>457</v>
      </c>
      <c r="F90" s="4" t="s">
        <v>196</v>
      </c>
      <c r="G90" s="14" t="str">
        <f t="shared" si="15"/>
        <v>Olaya Herrera, Nariño</v>
      </c>
      <c r="H90" s="6">
        <v>-77.486469999999997</v>
      </c>
      <c r="I90" s="6">
        <v>1.2472700000000001</v>
      </c>
      <c r="J90" s="10">
        <v>43253</v>
      </c>
      <c r="K90" s="16" t="str">
        <f t="shared" si="16"/>
        <v>02-06-2018</v>
      </c>
      <c r="L90" s="18">
        <f t="shared" si="17"/>
        <v>2018</v>
      </c>
      <c r="M90" s="18">
        <f t="shared" si="18"/>
        <v>6</v>
      </c>
      <c r="N90" s="18">
        <f t="shared" si="19"/>
        <v>2</v>
      </c>
      <c r="O90" s="14" t="str">
        <f t="shared" si="20"/>
        <v>02-06-2018</v>
      </c>
      <c r="P90" s="4" t="s">
        <v>458</v>
      </c>
      <c r="Q90" s="4" t="s">
        <v>501</v>
      </c>
      <c r="R90" s="4" t="s">
        <v>19</v>
      </c>
      <c r="S90" s="14" t="str">
        <f t="shared" si="21"/>
        <v>data/IMG/0089.jpg</v>
      </c>
      <c r="T90" s="4" t="s">
        <v>459</v>
      </c>
    </row>
    <row r="91" spans="1:20" x14ac:dyDescent="0.25">
      <c r="A91" s="4" t="s">
        <v>460</v>
      </c>
      <c r="B91" s="8">
        <v>90</v>
      </c>
      <c r="C91" s="12" t="str">
        <f t="shared" si="14"/>
        <v>0090</v>
      </c>
      <c r="D91" s="4" t="s">
        <v>461</v>
      </c>
      <c r="E91" s="4" t="s">
        <v>462</v>
      </c>
      <c r="F91" s="4" t="s">
        <v>228</v>
      </c>
      <c r="G91" s="14" t="str">
        <f t="shared" si="15"/>
        <v>San Calixto, Norte de Santander</v>
      </c>
      <c r="H91" s="6">
        <v>-73.2089979</v>
      </c>
      <c r="I91" s="6">
        <v>8.4015988999999998</v>
      </c>
      <c r="J91" s="10">
        <v>43130</v>
      </c>
      <c r="K91" s="16" t="str">
        <f t="shared" si="16"/>
        <v>30-01-2018</v>
      </c>
      <c r="L91" s="18">
        <f t="shared" si="17"/>
        <v>2018</v>
      </c>
      <c r="M91" s="18">
        <f t="shared" si="18"/>
        <v>1</v>
      </c>
      <c r="N91" s="18">
        <f t="shared" si="19"/>
        <v>30</v>
      </c>
      <c r="O91" s="14" t="str">
        <f t="shared" si="20"/>
        <v>30-01-2018</v>
      </c>
      <c r="P91" s="4" t="s">
        <v>463</v>
      </c>
      <c r="Q91" s="4" t="s">
        <v>501</v>
      </c>
      <c r="R91" s="4" t="s">
        <v>44</v>
      </c>
      <c r="S91" s="14" t="str">
        <f t="shared" si="21"/>
        <v>data/IMG/0090.jpg</v>
      </c>
      <c r="T91" s="4" t="s">
        <v>464</v>
      </c>
    </row>
    <row r="92" spans="1:20" x14ac:dyDescent="0.25">
      <c r="A92" s="4" t="s">
        <v>465</v>
      </c>
      <c r="B92" s="8">
        <v>91</v>
      </c>
      <c r="C92" s="12" t="str">
        <f t="shared" si="14"/>
        <v>0091</v>
      </c>
      <c r="D92" s="4" t="s">
        <v>466</v>
      </c>
      <c r="E92" s="4" t="s">
        <v>467</v>
      </c>
      <c r="F92" s="4" t="s">
        <v>55</v>
      </c>
      <c r="G92" s="14" t="str">
        <f t="shared" si="15"/>
        <v>Valle del Guamuez, Putumayo</v>
      </c>
      <c r="H92" s="6">
        <v>-76.779817199999997</v>
      </c>
      <c r="I92" s="6">
        <v>0.4015861</v>
      </c>
      <c r="J92" s="10">
        <v>43262</v>
      </c>
      <c r="K92" s="16" t="str">
        <f t="shared" si="16"/>
        <v>11-06-2018</v>
      </c>
      <c r="L92" s="18">
        <f t="shared" si="17"/>
        <v>2018</v>
      </c>
      <c r="M92" s="18">
        <f t="shared" si="18"/>
        <v>6</v>
      </c>
      <c r="N92" s="18">
        <f t="shared" si="19"/>
        <v>11</v>
      </c>
      <c r="O92" s="14" t="str">
        <f t="shared" si="20"/>
        <v>11-06-2018</v>
      </c>
      <c r="P92" s="4" t="s">
        <v>468</v>
      </c>
      <c r="Q92" s="4" t="s">
        <v>498</v>
      </c>
      <c r="R92" s="4" t="s">
        <v>19</v>
      </c>
      <c r="S92" s="14" t="str">
        <f t="shared" si="21"/>
        <v>data/IMG/0091.jpg</v>
      </c>
      <c r="T92" s="4" t="s">
        <v>469</v>
      </c>
    </row>
    <row r="93" spans="1:20" x14ac:dyDescent="0.25">
      <c r="A93" s="4" t="s">
        <v>470</v>
      </c>
      <c r="B93" s="8">
        <v>92</v>
      </c>
      <c r="C93" s="12" t="str">
        <f t="shared" si="14"/>
        <v>0092</v>
      </c>
      <c r="D93" s="4" t="s">
        <v>471</v>
      </c>
      <c r="E93" s="4" t="s">
        <v>412</v>
      </c>
      <c r="F93" s="4" t="s">
        <v>88</v>
      </c>
      <c r="G93" s="14" t="str">
        <f t="shared" si="15"/>
        <v>Ituango, Antioquia</v>
      </c>
      <c r="H93" s="6">
        <v>-75.77</v>
      </c>
      <c r="I93" s="6">
        <v>7.17</v>
      </c>
      <c r="J93" s="10">
        <v>43263</v>
      </c>
      <c r="K93" s="16" t="str">
        <f t="shared" si="16"/>
        <v>12-06-2018</v>
      </c>
      <c r="L93" s="18">
        <f t="shared" si="17"/>
        <v>2018</v>
      </c>
      <c r="M93" s="18">
        <f t="shared" si="18"/>
        <v>6</v>
      </c>
      <c r="N93" s="18">
        <f t="shared" si="19"/>
        <v>12</v>
      </c>
      <c r="O93" s="14" t="str">
        <f t="shared" si="20"/>
        <v>12-06-2018</v>
      </c>
      <c r="P93" s="4" t="s">
        <v>468</v>
      </c>
      <c r="Q93" s="4" t="s">
        <v>493</v>
      </c>
      <c r="R93" s="4" t="s">
        <v>19</v>
      </c>
      <c r="S93" s="14" t="str">
        <f t="shared" si="21"/>
        <v>data/IMG/0092.jpg</v>
      </c>
      <c r="T93" s="4" t="s">
        <v>472</v>
      </c>
    </row>
    <row r="94" spans="1:20" x14ac:dyDescent="0.25">
      <c r="A94" s="4" t="s">
        <v>473</v>
      </c>
      <c r="B94" s="8">
        <v>93</v>
      </c>
      <c r="C94" s="12" t="str">
        <f t="shared" si="14"/>
        <v>0093</v>
      </c>
      <c r="D94" s="4" t="s">
        <v>474</v>
      </c>
      <c r="E94" s="4" t="s">
        <v>475</v>
      </c>
      <c r="F94" s="4" t="s">
        <v>17</v>
      </c>
      <c r="G94" s="14" t="str">
        <f t="shared" si="15"/>
        <v>Maicao, La Guajira</v>
      </c>
      <c r="H94" s="6">
        <v>-72.248517100000001</v>
      </c>
      <c r="I94" s="6">
        <v>11.3789335</v>
      </c>
      <c r="J94" s="10">
        <v>43263</v>
      </c>
      <c r="K94" s="16" t="str">
        <f t="shared" si="16"/>
        <v>12-06-2018</v>
      </c>
      <c r="L94" s="18">
        <f t="shared" si="17"/>
        <v>2018</v>
      </c>
      <c r="M94" s="18">
        <f t="shared" si="18"/>
        <v>6</v>
      </c>
      <c r="N94" s="18">
        <f t="shared" si="19"/>
        <v>12</v>
      </c>
      <c r="O94" s="14" t="str">
        <f t="shared" si="20"/>
        <v>12-06-2018</v>
      </c>
      <c r="P94" s="4" t="s">
        <v>476</v>
      </c>
      <c r="Q94" s="4" t="s">
        <v>493</v>
      </c>
      <c r="R94" s="4" t="s">
        <v>44</v>
      </c>
      <c r="S94" s="14" t="str">
        <f t="shared" si="21"/>
        <v>data/IMG/0093.jpg</v>
      </c>
      <c r="T94" s="4" t="s">
        <v>477</v>
      </c>
    </row>
    <row r="95" spans="1:20" x14ac:dyDescent="0.25">
      <c r="A95" s="4" t="s">
        <v>478</v>
      </c>
      <c r="B95" s="8">
        <v>94</v>
      </c>
      <c r="C95" s="12" t="str">
        <f t="shared" si="14"/>
        <v>0094</v>
      </c>
      <c r="D95" s="4" t="s">
        <v>479</v>
      </c>
      <c r="E95" s="4" t="s">
        <v>480</v>
      </c>
      <c r="F95" s="4" t="s">
        <v>228</v>
      </c>
      <c r="G95" s="14" t="str">
        <f t="shared" si="15"/>
        <v>Teorama, Norte de Santander</v>
      </c>
      <c r="H95" s="6">
        <v>-73.2869429</v>
      </c>
      <c r="I95" s="6">
        <v>8.4375210000000003</v>
      </c>
      <c r="J95" s="10">
        <v>43274</v>
      </c>
      <c r="K95" s="16" t="str">
        <f t="shared" si="16"/>
        <v>23-06-2018</v>
      </c>
      <c r="L95" s="18">
        <f t="shared" si="17"/>
        <v>2018</v>
      </c>
      <c r="M95" s="18">
        <f t="shared" si="18"/>
        <v>6</v>
      </c>
      <c r="N95" s="18">
        <f t="shared" si="19"/>
        <v>23</v>
      </c>
      <c r="O95" s="14" t="str">
        <f t="shared" si="20"/>
        <v>23-06-2018</v>
      </c>
      <c r="P95" s="4" t="s">
        <v>481</v>
      </c>
      <c r="Q95" s="4" t="s">
        <v>493</v>
      </c>
      <c r="R95" s="4" t="s">
        <v>19</v>
      </c>
      <c r="S95" s="14" t="str">
        <f t="shared" si="21"/>
        <v>data/IMG/0094.jpg</v>
      </c>
      <c r="T95" s="4" t="s">
        <v>482</v>
      </c>
    </row>
    <row r="96" spans="1:20" x14ac:dyDescent="0.25">
      <c r="A96" s="4" t="s">
        <v>483</v>
      </c>
      <c r="B96" s="8">
        <v>95</v>
      </c>
      <c r="C96" s="12" t="str">
        <f t="shared" si="14"/>
        <v>0095</v>
      </c>
      <c r="D96" s="4" t="s">
        <v>484</v>
      </c>
      <c r="E96" s="4" t="s">
        <v>412</v>
      </c>
      <c r="F96" s="4" t="s">
        <v>88</v>
      </c>
      <c r="G96" s="14" t="str">
        <f t="shared" si="15"/>
        <v>Ituango, Antioquia</v>
      </c>
      <c r="H96" s="6">
        <v>-75.78</v>
      </c>
      <c r="I96" s="6">
        <v>7.18</v>
      </c>
      <c r="J96" s="10">
        <v>43276</v>
      </c>
      <c r="K96" s="16" t="str">
        <f t="shared" si="16"/>
        <v>25-06-2018</v>
      </c>
      <c r="L96" s="18">
        <f t="shared" si="17"/>
        <v>2018</v>
      </c>
      <c r="M96" s="18">
        <f t="shared" si="18"/>
        <v>6</v>
      </c>
      <c r="N96" s="18">
        <f t="shared" si="19"/>
        <v>25</v>
      </c>
      <c r="O96" s="14" t="str">
        <f t="shared" si="20"/>
        <v>25-06-2018</v>
      </c>
      <c r="P96" s="4" t="s">
        <v>413</v>
      </c>
      <c r="Q96" s="4" t="s">
        <v>498</v>
      </c>
      <c r="R96" s="4" t="s">
        <v>19</v>
      </c>
      <c r="S96" s="14" t="str">
        <f t="shared" si="21"/>
        <v>data/IMG/0095.jpg</v>
      </c>
      <c r="T96" s="4" t="s">
        <v>485</v>
      </c>
    </row>
    <row r="97" spans="1:20" x14ac:dyDescent="0.25">
      <c r="A97" s="4" t="s">
        <v>503</v>
      </c>
      <c r="B97" s="8">
        <v>96</v>
      </c>
      <c r="C97" s="12" t="str">
        <f t="shared" si="14"/>
        <v>0096</v>
      </c>
      <c r="D97" s="4" t="s">
        <v>504</v>
      </c>
      <c r="E97" s="4" t="s">
        <v>337</v>
      </c>
      <c r="F97" s="4" t="s">
        <v>36</v>
      </c>
      <c r="G97" s="14" t="str">
        <f t="shared" si="15"/>
        <v>Patía, Cauca</v>
      </c>
      <c r="H97" s="6">
        <v>-77.040000000000006</v>
      </c>
      <c r="I97" s="6">
        <v>2.08</v>
      </c>
      <c r="J97" s="10">
        <v>43278</v>
      </c>
      <c r="K97" s="16" t="str">
        <f t="shared" si="16"/>
        <v>27-06-2018</v>
      </c>
      <c r="L97" s="18">
        <f t="shared" si="17"/>
        <v>2018</v>
      </c>
      <c r="M97" s="18">
        <f t="shared" si="18"/>
        <v>6</v>
      </c>
      <c r="N97" s="18">
        <f t="shared" si="19"/>
        <v>27</v>
      </c>
      <c r="O97" s="14" t="str">
        <f t="shared" si="20"/>
        <v>27-06-2018</v>
      </c>
      <c r="P97" s="4" t="s">
        <v>514</v>
      </c>
      <c r="Q97" s="4" t="s">
        <v>498</v>
      </c>
      <c r="R97" s="4" t="s">
        <v>19</v>
      </c>
      <c r="S97" s="14" t="str">
        <f t="shared" si="21"/>
        <v>data/IMG/0096.jpg</v>
      </c>
      <c r="T97" s="4" t="s">
        <v>522</v>
      </c>
    </row>
    <row r="98" spans="1:20" x14ac:dyDescent="0.25">
      <c r="A98" s="4" t="s">
        <v>505</v>
      </c>
      <c r="B98" s="8">
        <v>97</v>
      </c>
      <c r="C98" s="12" t="str">
        <f t="shared" ref="C98:C132" si="22">+TEXT(B98,"0000")</f>
        <v>0097</v>
      </c>
      <c r="D98" s="4" t="s">
        <v>506</v>
      </c>
      <c r="E98" s="4" t="s">
        <v>206</v>
      </c>
      <c r="F98" s="4" t="s">
        <v>36</v>
      </c>
      <c r="G98" s="14" t="str">
        <f t="shared" ref="G98:G132" si="23">+CONCATENATE(E98,", ",F98)</f>
        <v>Buenos Aires, Cauca</v>
      </c>
      <c r="H98" s="6">
        <v>-76.650000000000006</v>
      </c>
      <c r="I98" s="6">
        <v>3.02</v>
      </c>
      <c r="J98" s="10">
        <v>43283</v>
      </c>
      <c r="K98" s="16" t="str">
        <f t="shared" si="16"/>
        <v>02-07-2018</v>
      </c>
      <c r="L98" s="18">
        <f t="shared" ref="L98:L127" si="24">+YEAR(J98)</f>
        <v>2018</v>
      </c>
      <c r="M98" s="18">
        <f t="shared" ref="M98:M127" si="25">+MONTH(J98)</f>
        <v>7</v>
      </c>
      <c r="N98" s="18">
        <f t="shared" ref="N98:N127" si="26">+DAY(J98)</f>
        <v>2</v>
      </c>
      <c r="O98" s="14" t="str">
        <f t="shared" si="20"/>
        <v>02-07-2018</v>
      </c>
      <c r="P98" s="4" t="s">
        <v>515</v>
      </c>
      <c r="Q98" s="4" t="s">
        <v>493</v>
      </c>
      <c r="R98" s="4" t="s">
        <v>19</v>
      </c>
      <c r="S98" s="14" t="str">
        <f t="shared" ref="S98:S129" si="27">+TEXT(CONCATENATE("data/IMG/",C98,".jpg"),)</f>
        <v>data/IMG/0097.jpg</v>
      </c>
      <c r="T98" s="4" t="s">
        <v>518</v>
      </c>
    </row>
    <row r="99" spans="1:20" x14ac:dyDescent="0.25">
      <c r="A99" s="4" t="s">
        <v>507</v>
      </c>
      <c r="B99" s="8">
        <v>98</v>
      </c>
      <c r="C99" s="12" t="str">
        <f t="shared" si="22"/>
        <v>0098</v>
      </c>
      <c r="D99" s="4" t="s">
        <v>508</v>
      </c>
      <c r="E99" s="4" t="s">
        <v>99</v>
      </c>
      <c r="F99" s="4" t="s">
        <v>42</v>
      </c>
      <c r="G99" s="14" t="str">
        <f t="shared" si="23"/>
        <v>Puerto Libertador, Córdoba</v>
      </c>
      <c r="H99" s="6">
        <v>-75.680000000000007</v>
      </c>
      <c r="I99" s="6">
        <v>7.86</v>
      </c>
      <c r="J99" s="10">
        <v>43280</v>
      </c>
      <c r="K99" s="16" t="str">
        <f t="shared" si="16"/>
        <v>29-06-2018</v>
      </c>
      <c r="L99" s="18">
        <f t="shared" si="24"/>
        <v>2018</v>
      </c>
      <c r="M99" s="18">
        <f t="shared" si="25"/>
        <v>6</v>
      </c>
      <c r="N99" s="18">
        <f t="shared" si="26"/>
        <v>29</v>
      </c>
      <c r="O99" s="14" t="str">
        <f t="shared" si="20"/>
        <v>29-06-2018</v>
      </c>
      <c r="P99" s="4" t="s">
        <v>516</v>
      </c>
      <c r="Q99" s="4" t="s">
        <v>498</v>
      </c>
      <c r="R99" s="4" t="s">
        <v>19</v>
      </c>
      <c r="S99" s="14" t="str">
        <f t="shared" si="27"/>
        <v>data/IMG/0098.jpg</v>
      </c>
      <c r="T99" s="4" t="s">
        <v>519</v>
      </c>
    </row>
    <row r="100" spans="1:20" x14ac:dyDescent="0.25">
      <c r="A100" s="4" t="s">
        <v>509</v>
      </c>
      <c r="B100" s="8">
        <v>99</v>
      </c>
      <c r="C100" s="12" t="str">
        <f t="shared" si="22"/>
        <v>0099</v>
      </c>
      <c r="D100" s="4" t="s">
        <v>510</v>
      </c>
      <c r="E100" s="4" t="s">
        <v>511</v>
      </c>
      <c r="F100" s="4" t="s">
        <v>30</v>
      </c>
      <c r="G100" s="14" t="str">
        <f t="shared" si="23"/>
        <v>Palmar de Varela, Atlántico</v>
      </c>
      <c r="H100" s="6">
        <v>-74.755298999999994</v>
      </c>
      <c r="I100" s="6">
        <v>10.738</v>
      </c>
      <c r="J100" s="10">
        <v>43284</v>
      </c>
      <c r="K100" s="16" t="str">
        <f t="shared" si="16"/>
        <v>03-07-2018</v>
      </c>
      <c r="L100" s="18">
        <f t="shared" si="24"/>
        <v>2018</v>
      </c>
      <c r="M100" s="18">
        <f t="shared" si="25"/>
        <v>7</v>
      </c>
      <c r="N100" s="18">
        <f t="shared" si="26"/>
        <v>3</v>
      </c>
      <c r="O100" s="14" t="str">
        <f t="shared" si="20"/>
        <v>03-07-2018</v>
      </c>
      <c r="P100" s="4" t="s">
        <v>468</v>
      </c>
      <c r="Q100" s="4" t="s">
        <v>493</v>
      </c>
      <c r="R100" s="4" t="s">
        <v>19</v>
      </c>
      <c r="S100" s="14" t="str">
        <f t="shared" si="27"/>
        <v>data/IMG/0099.jpg</v>
      </c>
      <c r="T100" s="4" t="s">
        <v>520</v>
      </c>
    </row>
    <row r="101" spans="1:20" x14ac:dyDescent="0.25">
      <c r="A101" s="4" t="s">
        <v>512</v>
      </c>
      <c r="B101" s="8">
        <v>100</v>
      </c>
      <c r="C101" s="12" t="str">
        <f t="shared" si="22"/>
        <v>0100</v>
      </c>
      <c r="D101" s="4" t="s">
        <v>513</v>
      </c>
      <c r="E101" s="4" t="s">
        <v>217</v>
      </c>
      <c r="F101" s="4" t="s">
        <v>82</v>
      </c>
      <c r="G101" s="14" t="str">
        <f t="shared" si="23"/>
        <v>Quibdó, Chocó</v>
      </c>
      <c r="H101" s="6">
        <v>-76.66</v>
      </c>
      <c r="I101" s="6">
        <v>5.7</v>
      </c>
      <c r="J101" s="10">
        <v>43284</v>
      </c>
      <c r="K101" s="16" t="str">
        <f t="shared" si="16"/>
        <v>03-07-2018</v>
      </c>
      <c r="L101" s="18">
        <f t="shared" si="24"/>
        <v>2018</v>
      </c>
      <c r="M101" s="18">
        <f t="shared" si="25"/>
        <v>7</v>
      </c>
      <c r="N101" s="18">
        <f t="shared" si="26"/>
        <v>3</v>
      </c>
      <c r="O101" s="14" t="str">
        <f t="shared" si="20"/>
        <v>03-07-2018</v>
      </c>
      <c r="P101" s="4" t="s">
        <v>517</v>
      </c>
      <c r="Q101" s="4" t="s">
        <v>493</v>
      </c>
      <c r="R101" s="4" t="s">
        <v>44</v>
      </c>
      <c r="S101" s="14" t="str">
        <f t="shared" si="27"/>
        <v>data/IMG/0100.jpg</v>
      </c>
      <c r="T101" s="4" t="s">
        <v>521</v>
      </c>
    </row>
    <row r="102" spans="1:20" x14ac:dyDescent="0.25">
      <c r="A102" s="4" t="s">
        <v>528</v>
      </c>
      <c r="B102" s="8">
        <v>101</v>
      </c>
      <c r="C102" s="12" t="str">
        <f t="shared" si="22"/>
        <v>0101</v>
      </c>
      <c r="D102" s="4" t="s">
        <v>524</v>
      </c>
      <c r="E102" s="4" t="s">
        <v>283</v>
      </c>
      <c r="F102" s="4" t="s">
        <v>196</v>
      </c>
      <c r="G102" s="14" t="str">
        <f t="shared" si="23"/>
        <v>Tumaco, Nariño</v>
      </c>
      <c r="H102" s="6">
        <v>-78.8</v>
      </c>
      <c r="I102" s="6">
        <v>1.77</v>
      </c>
      <c r="J102" s="10">
        <v>43284</v>
      </c>
      <c r="K102" s="16" t="str">
        <f t="shared" si="16"/>
        <v>03-07-2018</v>
      </c>
      <c r="L102" s="18">
        <f t="shared" si="24"/>
        <v>2018</v>
      </c>
      <c r="M102" s="18">
        <f t="shared" si="25"/>
        <v>7</v>
      </c>
      <c r="N102" s="18">
        <f t="shared" si="26"/>
        <v>3</v>
      </c>
      <c r="O102" s="14" t="str">
        <f t="shared" si="20"/>
        <v>03-07-2018</v>
      </c>
      <c r="P102" s="4" t="s">
        <v>531</v>
      </c>
      <c r="Q102" s="4" t="s">
        <v>493</v>
      </c>
      <c r="R102" s="4" t="s">
        <v>44</v>
      </c>
      <c r="S102" s="14" t="str">
        <f t="shared" si="27"/>
        <v>data/IMG/0101.jpg</v>
      </c>
      <c r="T102" s="4" t="s">
        <v>534</v>
      </c>
    </row>
    <row r="103" spans="1:20" x14ac:dyDescent="0.25">
      <c r="A103" s="4" t="s">
        <v>529</v>
      </c>
      <c r="B103" s="8">
        <v>102</v>
      </c>
      <c r="C103" s="12" t="str">
        <f t="shared" si="22"/>
        <v>0102</v>
      </c>
      <c r="D103" s="4" t="s">
        <v>525</v>
      </c>
      <c r="E103" s="4" t="s">
        <v>526</v>
      </c>
      <c r="F103" s="4" t="s">
        <v>88</v>
      </c>
      <c r="G103" s="14" t="str">
        <f t="shared" si="23"/>
        <v>Cáceres, Antioquia</v>
      </c>
      <c r="H103" s="6">
        <v>-75.349999999999994</v>
      </c>
      <c r="I103" s="6">
        <v>7.58</v>
      </c>
      <c r="J103" s="10">
        <v>43285</v>
      </c>
      <c r="K103" s="16" t="str">
        <f t="shared" si="16"/>
        <v>04-07-2018</v>
      </c>
      <c r="L103" s="18">
        <f t="shared" si="24"/>
        <v>2018</v>
      </c>
      <c r="M103" s="18">
        <f t="shared" si="25"/>
        <v>7</v>
      </c>
      <c r="N103" s="18">
        <f t="shared" si="26"/>
        <v>4</v>
      </c>
      <c r="O103" s="14" t="str">
        <f t="shared" si="20"/>
        <v>04-07-2018</v>
      </c>
      <c r="P103" s="4" t="s">
        <v>532</v>
      </c>
      <c r="Q103" s="4" t="s">
        <v>493</v>
      </c>
      <c r="R103" s="4" t="s">
        <v>44</v>
      </c>
      <c r="S103" s="14" t="str">
        <f t="shared" si="27"/>
        <v>data/IMG/0102.jpg</v>
      </c>
      <c r="T103" s="4" t="s">
        <v>535</v>
      </c>
    </row>
    <row r="104" spans="1:20" x14ac:dyDescent="0.25">
      <c r="A104" s="4" t="s">
        <v>530</v>
      </c>
      <c r="B104" s="8">
        <v>103</v>
      </c>
      <c r="C104" s="12" t="str">
        <f t="shared" si="22"/>
        <v>0103</v>
      </c>
      <c r="D104" s="4" t="s">
        <v>527</v>
      </c>
      <c r="E104" s="4" t="s">
        <v>65</v>
      </c>
      <c r="F104" s="4" t="s">
        <v>36</v>
      </c>
      <c r="G104" s="14" t="str">
        <f t="shared" si="23"/>
        <v>Caloto, Cauca</v>
      </c>
      <c r="H104" s="6">
        <v>-76.42</v>
      </c>
      <c r="I104" s="6">
        <v>3.02</v>
      </c>
      <c r="J104" s="10">
        <v>43279</v>
      </c>
      <c r="K104" s="16" t="str">
        <f t="shared" si="16"/>
        <v>28-06-2018</v>
      </c>
      <c r="L104" s="18">
        <f t="shared" si="24"/>
        <v>2018</v>
      </c>
      <c r="M104" s="18">
        <f t="shared" si="25"/>
        <v>6</v>
      </c>
      <c r="N104" s="18">
        <f t="shared" si="26"/>
        <v>28</v>
      </c>
      <c r="O104" s="14" t="str">
        <f t="shared" si="20"/>
        <v>28-06-2018</v>
      </c>
      <c r="P104" s="4" t="s">
        <v>533</v>
      </c>
      <c r="Q104" s="4" t="s">
        <v>494</v>
      </c>
      <c r="R104" s="4" t="s">
        <v>19</v>
      </c>
      <c r="S104" s="14" t="str">
        <f t="shared" si="27"/>
        <v>data/IMG/0103.jpg</v>
      </c>
      <c r="T104" s="4" t="s">
        <v>536</v>
      </c>
    </row>
    <row r="105" spans="1:20" x14ac:dyDescent="0.25">
      <c r="A105" s="4" t="str">
        <f t="shared" ref="A105:A131" si="28">+CONCATENATE(B105,". ",D105)</f>
        <v>104. Fernando Gómez</v>
      </c>
      <c r="B105" s="8">
        <v>104</v>
      </c>
      <c r="C105" s="12" t="str">
        <f t="shared" si="22"/>
        <v>0104</v>
      </c>
      <c r="D105" s="4" t="s">
        <v>537</v>
      </c>
      <c r="E105" s="4" t="s">
        <v>538</v>
      </c>
      <c r="F105" s="4" t="s">
        <v>94</v>
      </c>
      <c r="G105" s="14" t="str">
        <f t="shared" si="23"/>
        <v>Santa Rosa de Tapias, Valle del Cauca</v>
      </c>
      <c r="H105" s="6">
        <v>-72.239999999999995</v>
      </c>
      <c r="I105" s="6">
        <v>3.82</v>
      </c>
      <c r="J105" s="10">
        <v>43288</v>
      </c>
      <c r="K105" s="16" t="str">
        <f t="shared" si="16"/>
        <v>07-07-2018</v>
      </c>
      <c r="L105" s="18">
        <f t="shared" si="24"/>
        <v>2018</v>
      </c>
      <c r="M105" s="18">
        <f t="shared" si="25"/>
        <v>7</v>
      </c>
      <c r="N105" s="18">
        <f t="shared" si="26"/>
        <v>7</v>
      </c>
      <c r="O105" s="14" t="str">
        <f t="shared" si="20"/>
        <v>07-07-2018</v>
      </c>
      <c r="P105" s="4" t="s">
        <v>539</v>
      </c>
      <c r="Q105" s="4" t="s">
        <v>498</v>
      </c>
      <c r="R105" s="4" t="s">
        <v>19</v>
      </c>
      <c r="S105" s="14" t="str">
        <f t="shared" si="27"/>
        <v>data/IMG/0104.jpg</v>
      </c>
      <c r="T105" s="4" t="s">
        <v>540</v>
      </c>
    </row>
    <row r="106" spans="1:20" x14ac:dyDescent="0.25">
      <c r="A106" s="4" t="str">
        <f t="shared" si="28"/>
        <v>105. José Fernando Jaramillo Oquendo</v>
      </c>
      <c r="B106" s="8">
        <v>105</v>
      </c>
      <c r="C106" s="12" t="str">
        <f t="shared" si="22"/>
        <v>0105</v>
      </c>
      <c r="D106" s="4" t="s">
        <v>541</v>
      </c>
      <c r="E106" s="4" t="s">
        <v>412</v>
      </c>
      <c r="F106" s="4" t="s">
        <v>88</v>
      </c>
      <c r="G106" s="14" t="str">
        <f t="shared" si="23"/>
        <v>Ituango, Antioquia</v>
      </c>
      <c r="H106" s="6">
        <v>-75.760000000000005</v>
      </c>
      <c r="I106" s="6">
        <v>7.15</v>
      </c>
      <c r="J106" s="10">
        <v>43287</v>
      </c>
      <c r="K106" s="16" t="str">
        <f t="shared" si="16"/>
        <v>06-07-2018</v>
      </c>
      <c r="L106" s="18">
        <f t="shared" si="24"/>
        <v>2018</v>
      </c>
      <c r="M106" s="18">
        <f t="shared" si="25"/>
        <v>7</v>
      </c>
      <c r="N106" s="18">
        <f t="shared" si="26"/>
        <v>6</v>
      </c>
      <c r="O106" s="14" t="str">
        <f t="shared" si="20"/>
        <v>06-07-2018</v>
      </c>
      <c r="P106" s="4" t="s">
        <v>542</v>
      </c>
      <c r="Q106" s="4" t="s">
        <v>493</v>
      </c>
      <c r="R106" s="4" t="s">
        <v>19</v>
      </c>
      <c r="S106" s="14" t="str">
        <f t="shared" si="27"/>
        <v>data/IMG/0105.jpg</v>
      </c>
      <c r="T106" s="4" t="s">
        <v>543</v>
      </c>
    </row>
    <row r="107" spans="1:20" x14ac:dyDescent="0.25">
      <c r="A107" s="4" t="str">
        <f t="shared" si="28"/>
        <v>106. Juan de Jesús Moreno</v>
      </c>
      <c r="B107" s="8">
        <v>106</v>
      </c>
      <c r="C107" s="12" t="str">
        <f t="shared" si="22"/>
        <v>0106</v>
      </c>
      <c r="D107" s="4" t="s">
        <v>544</v>
      </c>
      <c r="E107" s="4" t="s">
        <v>545</v>
      </c>
      <c r="F107" s="4" t="s">
        <v>312</v>
      </c>
      <c r="G107" s="14" t="str">
        <f t="shared" si="23"/>
        <v>Curillo, Caquetá</v>
      </c>
      <c r="H107" s="6">
        <v>-75.92</v>
      </c>
      <c r="I107" s="6">
        <v>1.03</v>
      </c>
      <c r="J107" s="10">
        <v>43297</v>
      </c>
      <c r="K107" s="16" t="str">
        <f t="shared" si="16"/>
        <v>16-07-2018</v>
      </c>
      <c r="L107" s="18">
        <f t="shared" si="24"/>
        <v>2018</v>
      </c>
      <c r="M107" s="18">
        <f t="shared" si="25"/>
        <v>7</v>
      </c>
      <c r="N107" s="18">
        <f t="shared" si="26"/>
        <v>16</v>
      </c>
      <c r="O107" s="14" t="str">
        <f t="shared" si="20"/>
        <v>16-07-2018</v>
      </c>
      <c r="P107" s="4" t="s">
        <v>546</v>
      </c>
      <c r="Q107" s="4" t="s">
        <v>497</v>
      </c>
      <c r="R107" s="4" t="s">
        <v>19</v>
      </c>
      <c r="S107" s="14" t="str">
        <f t="shared" si="27"/>
        <v>data/IMG/0106.jpg</v>
      </c>
      <c r="T107" s="4" t="s">
        <v>547</v>
      </c>
    </row>
    <row r="108" spans="1:20" x14ac:dyDescent="0.25">
      <c r="A108" s="4" t="str">
        <f t="shared" si="28"/>
        <v>107. Ibes Trujillo</v>
      </c>
      <c r="B108" s="8">
        <v>107</v>
      </c>
      <c r="C108" s="12" t="str">
        <f t="shared" si="22"/>
        <v>0107</v>
      </c>
      <c r="D108" s="4" t="s">
        <v>548</v>
      </c>
      <c r="E108" s="4" t="s">
        <v>206</v>
      </c>
      <c r="F108" s="4" t="s">
        <v>36</v>
      </c>
      <c r="G108" s="14" t="str">
        <f t="shared" si="23"/>
        <v>Buenos Aires, Cauca</v>
      </c>
      <c r="H108" s="6">
        <v>-76.66</v>
      </c>
      <c r="I108" s="6">
        <v>3.01</v>
      </c>
      <c r="J108" s="10">
        <v>43298</v>
      </c>
      <c r="K108" s="16" t="str">
        <f t="shared" si="16"/>
        <v>17-07-2018</v>
      </c>
      <c r="L108" s="18">
        <f t="shared" si="24"/>
        <v>2018</v>
      </c>
      <c r="M108" s="18">
        <f t="shared" si="25"/>
        <v>7</v>
      </c>
      <c r="N108" s="18">
        <f t="shared" si="26"/>
        <v>17</v>
      </c>
      <c r="O108" s="14" t="str">
        <f t="shared" si="20"/>
        <v>17-07-2018</v>
      </c>
      <c r="P108" s="4" t="s">
        <v>549</v>
      </c>
      <c r="Q108" s="4" t="s">
        <v>500</v>
      </c>
      <c r="R108" s="4" t="s">
        <v>19</v>
      </c>
      <c r="S108" s="14" t="str">
        <f t="shared" si="27"/>
        <v>data/IMG/0107.jpg</v>
      </c>
      <c r="T108" s="4" t="s">
        <v>550</v>
      </c>
    </row>
    <row r="109" spans="1:20" x14ac:dyDescent="0.25">
      <c r="A109" s="4" t="str">
        <f t="shared" si="28"/>
        <v>108. Robert Jaraba</v>
      </c>
      <c r="B109" s="8">
        <v>108</v>
      </c>
      <c r="C109" s="12" t="str">
        <f t="shared" si="22"/>
        <v>0108</v>
      </c>
      <c r="D109" s="4" t="s">
        <v>551</v>
      </c>
      <c r="E109" s="4" t="s">
        <v>552</v>
      </c>
      <c r="F109" s="4" t="s">
        <v>88</v>
      </c>
      <c r="G109" s="14" t="str">
        <f t="shared" si="23"/>
        <v>Caucasia, Antioquia</v>
      </c>
      <c r="H109" s="6">
        <v>-75.2</v>
      </c>
      <c r="I109" s="6">
        <v>7.98</v>
      </c>
      <c r="J109" s="10">
        <v>43298</v>
      </c>
      <c r="K109" s="16" t="str">
        <f t="shared" si="16"/>
        <v>17-07-2018</v>
      </c>
      <c r="L109" s="18">
        <f t="shared" si="24"/>
        <v>2018</v>
      </c>
      <c r="M109" s="18">
        <f t="shared" si="25"/>
        <v>7</v>
      </c>
      <c r="N109" s="18">
        <f t="shared" si="26"/>
        <v>17</v>
      </c>
      <c r="O109" s="14" t="str">
        <f t="shared" si="20"/>
        <v>17-07-2018</v>
      </c>
      <c r="P109" s="4" t="s">
        <v>553</v>
      </c>
      <c r="Q109" s="4" t="s">
        <v>502</v>
      </c>
      <c r="R109" s="4" t="s">
        <v>19</v>
      </c>
      <c r="S109" s="14" t="str">
        <f t="shared" si="27"/>
        <v>data/IMG/0108.jpg</v>
      </c>
      <c r="T109" s="4" t="s">
        <v>554</v>
      </c>
    </row>
    <row r="110" spans="1:20" x14ac:dyDescent="0.25">
      <c r="A110" s="4" t="str">
        <f t="shared" si="28"/>
        <v>109. Homero Ortega</v>
      </c>
      <c r="B110" s="8">
        <v>109</v>
      </c>
      <c r="C110" s="12" t="str">
        <f t="shared" si="22"/>
        <v>0109</v>
      </c>
      <c r="D110" s="4" t="s">
        <v>555</v>
      </c>
      <c r="E110" s="4" t="s">
        <v>436</v>
      </c>
      <c r="F110" s="4" t="s">
        <v>437</v>
      </c>
      <c r="G110" s="14" t="str">
        <f t="shared" si="23"/>
        <v>Arauquita, Arauca</v>
      </c>
      <c r="H110" s="6">
        <v>-71.42</v>
      </c>
      <c r="I110" s="6">
        <v>7.01</v>
      </c>
      <c r="J110" s="10">
        <v>43299</v>
      </c>
      <c r="K110" s="16" t="str">
        <f t="shared" si="16"/>
        <v>18-07-2018</v>
      </c>
      <c r="L110" s="18">
        <f t="shared" si="24"/>
        <v>2018</v>
      </c>
      <c r="M110" s="18">
        <f t="shared" si="25"/>
        <v>7</v>
      </c>
      <c r="N110" s="18">
        <f t="shared" si="26"/>
        <v>18</v>
      </c>
      <c r="O110" s="14" t="str">
        <f t="shared" si="20"/>
        <v>18-07-2018</v>
      </c>
      <c r="P110" s="4" t="s">
        <v>468</v>
      </c>
      <c r="Q110" s="4" t="s">
        <v>493</v>
      </c>
      <c r="R110" s="4" t="s">
        <v>19</v>
      </c>
      <c r="S110" s="14" t="str">
        <f t="shared" si="27"/>
        <v>data/IMG/0109.jpg</v>
      </c>
      <c r="T110" s="4" t="s">
        <v>556</v>
      </c>
    </row>
    <row r="111" spans="1:20" x14ac:dyDescent="0.25">
      <c r="A111" s="4" t="str">
        <f t="shared" si="28"/>
        <v>110. Horacio Triana Parra</v>
      </c>
      <c r="B111" s="8">
        <v>110</v>
      </c>
      <c r="C111" s="12" t="str">
        <f t="shared" si="22"/>
        <v>0110</v>
      </c>
      <c r="D111" s="4" t="s">
        <v>557</v>
      </c>
      <c r="E111" s="4" t="s">
        <v>558</v>
      </c>
      <c r="F111" s="4" t="s">
        <v>559</v>
      </c>
      <c r="G111" s="14" t="str">
        <f t="shared" si="23"/>
        <v>Otanche, Boyacá</v>
      </c>
      <c r="H111" s="6">
        <v>-74.19</v>
      </c>
      <c r="I111" s="6">
        <v>5.66</v>
      </c>
      <c r="J111" s="10">
        <v>43301</v>
      </c>
      <c r="K111" s="16" t="str">
        <f t="shared" si="16"/>
        <v>20-07-2018</v>
      </c>
      <c r="L111" s="18">
        <f t="shared" si="24"/>
        <v>2018</v>
      </c>
      <c r="M111" s="18">
        <f t="shared" si="25"/>
        <v>7</v>
      </c>
      <c r="N111" s="18">
        <f t="shared" si="26"/>
        <v>20</v>
      </c>
      <c r="O111" s="14" t="str">
        <f t="shared" si="20"/>
        <v>20-07-2018</v>
      </c>
      <c r="P111" s="4" t="s">
        <v>560</v>
      </c>
      <c r="Q111" s="4" t="s">
        <v>493</v>
      </c>
      <c r="R111" s="4" t="s">
        <v>19</v>
      </c>
      <c r="S111" s="14" t="str">
        <f t="shared" si="27"/>
        <v>data/IMG/0110.jpg</v>
      </c>
      <c r="T111" s="4" t="s">
        <v>561</v>
      </c>
    </row>
    <row r="112" spans="1:20" x14ac:dyDescent="0.25">
      <c r="A112" s="4" t="str">
        <f t="shared" si="28"/>
        <v>111. Ancizar Cifuentes Vargas</v>
      </c>
      <c r="B112" s="8">
        <v>111</v>
      </c>
      <c r="C112" s="12" t="str">
        <f t="shared" si="22"/>
        <v>0111</v>
      </c>
      <c r="D112" s="4" t="s">
        <v>562</v>
      </c>
      <c r="E112" s="4" t="s">
        <v>563</v>
      </c>
      <c r="F112" s="4" t="s">
        <v>564</v>
      </c>
      <c r="G112" s="14" t="str">
        <f t="shared" si="23"/>
        <v>Chaparral, Tolima</v>
      </c>
      <c r="H112" s="6">
        <v>-75.48</v>
      </c>
      <c r="I112" s="6">
        <v>3.72</v>
      </c>
      <c r="J112" s="10">
        <v>43287</v>
      </c>
      <c r="K112" s="16" t="str">
        <f t="shared" si="16"/>
        <v>06-07-2018</v>
      </c>
      <c r="L112" s="18">
        <f t="shared" si="24"/>
        <v>2018</v>
      </c>
      <c r="M112" s="18">
        <f t="shared" si="25"/>
        <v>7</v>
      </c>
      <c r="N112" s="18">
        <f t="shared" si="26"/>
        <v>6</v>
      </c>
      <c r="O112" s="14" t="str">
        <f t="shared" si="20"/>
        <v>06-07-2018</v>
      </c>
      <c r="P112" s="4" t="s">
        <v>565</v>
      </c>
      <c r="Q112" s="4" t="s">
        <v>502</v>
      </c>
      <c r="R112" s="4" t="s">
        <v>19</v>
      </c>
      <c r="S112" s="14" t="str">
        <f t="shared" si="27"/>
        <v>data/IMG/0111.jpg</v>
      </c>
      <c r="T112" s="4" t="s">
        <v>566</v>
      </c>
    </row>
    <row r="113" spans="1:20" x14ac:dyDescent="0.25">
      <c r="A113" s="4" t="str">
        <f t="shared" si="28"/>
        <v>112. José Oswaldo Taquez</v>
      </c>
      <c r="B113" s="8">
        <v>112</v>
      </c>
      <c r="C113" s="12" t="str">
        <f t="shared" si="22"/>
        <v>0112</v>
      </c>
      <c r="D113" s="4" t="s">
        <v>567</v>
      </c>
      <c r="E113" s="4" t="s">
        <v>568</v>
      </c>
      <c r="F113" s="4" t="s">
        <v>55</v>
      </c>
      <c r="G113" s="14" t="str">
        <f t="shared" si="23"/>
        <v>Orito, Putumayo</v>
      </c>
      <c r="H113" s="6">
        <v>-76.88</v>
      </c>
      <c r="I113" s="6">
        <v>0.65</v>
      </c>
      <c r="J113" s="10">
        <v>43287</v>
      </c>
      <c r="K113" s="16" t="str">
        <f t="shared" si="16"/>
        <v>06-07-2018</v>
      </c>
      <c r="L113" s="18">
        <f t="shared" si="24"/>
        <v>2018</v>
      </c>
      <c r="M113" s="18">
        <f t="shared" si="25"/>
        <v>7</v>
      </c>
      <c r="N113" s="18">
        <f t="shared" si="26"/>
        <v>6</v>
      </c>
      <c r="O113" s="14" t="str">
        <f t="shared" si="20"/>
        <v>06-07-2018</v>
      </c>
      <c r="P113" s="4" t="s">
        <v>569</v>
      </c>
      <c r="Q113" s="4" t="s">
        <v>493</v>
      </c>
      <c r="R113" s="4" t="s">
        <v>19</v>
      </c>
      <c r="S113" s="14" t="str">
        <f t="shared" si="27"/>
        <v>data/IMG/0112.jpg</v>
      </c>
      <c r="T113" s="4" t="s">
        <v>570</v>
      </c>
    </row>
    <row r="114" spans="1:20" x14ac:dyDescent="0.25">
      <c r="A114" s="4" t="str">
        <f t="shared" si="28"/>
        <v>113. Kevin León</v>
      </c>
      <c r="B114" s="8">
        <v>113</v>
      </c>
      <c r="C114" s="12" t="str">
        <f t="shared" si="22"/>
        <v>0113</v>
      </c>
      <c r="D114" s="4" t="s">
        <v>571</v>
      </c>
      <c r="E114" s="4" t="s">
        <v>140</v>
      </c>
      <c r="F114" s="4" t="s">
        <v>88</v>
      </c>
      <c r="G114" s="14" t="str">
        <f t="shared" si="23"/>
        <v>Medellín, Antioquia</v>
      </c>
      <c r="H114" s="6">
        <v>-75.569999999999993</v>
      </c>
      <c r="I114" s="6">
        <v>6.23</v>
      </c>
      <c r="J114" s="10">
        <v>43303</v>
      </c>
      <c r="K114" s="16" t="str">
        <f t="shared" si="16"/>
        <v>22-07-2018</v>
      </c>
      <c r="L114" s="18">
        <f t="shared" si="24"/>
        <v>2018</v>
      </c>
      <c r="M114" s="18">
        <f t="shared" si="25"/>
        <v>7</v>
      </c>
      <c r="N114" s="18">
        <f t="shared" si="26"/>
        <v>22</v>
      </c>
      <c r="O114" s="14" t="str">
        <f t="shared" si="20"/>
        <v>22-07-2018</v>
      </c>
      <c r="P114" s="4" t="s">
        <v>572</v>
      </c>
      <c r="Q114" s="4" t="s">
        <v>501</v>
      </c>
      <c r="R114" s="4" t="s">
        <v>19</v>
      </c>
      <c r="S114" s="14" t="str">
        <f t="shared" si="27"/>
        <v>data/IMG/0113.jpg</v>
      </c>
      <c r="T114" s="4" t="s">
        <v>573</v>
      </c>
    </row>
    <row r="115" spans="1:20" x14ac:dyDescent="0.25">
      <c r="A115" s="4" t="str">
        <f t="shared" si="28"/>
        <v>114. Libardo Moreno</v>
      </c>
      <c r="B115" s="8">
        <v>114</v>
      </c>
      <c r="C115" s="12" t="str">
        <f t="shared" si="22"/>
        <v>0114</v>
      </c>
      <c r="D115" s="4" t="s">
        <v>574</v>
      </c>
      <c r="E115" s="4" t="s">
        <v>185</v>
      </c>
      <c r="F115" s="4" t="s">
        <v>94</v>
      </c>
      <c r="G115" s="14" t="str">
        <f t="shared" si="23"/>
        <v>Jamundí, Valle del Cauca</v>
      </c>
      <c r="H115" s="6">
        <v>-76.56</v>
      </c>
      <c r="I115" s="6">
        <v>3.23</v>
      </c>
      <c r="J115" s="10">
        <v>43304</v>
      </c>
      <c r="K115" s="16" t="str">
        <f t="shared" si="16"/>
        <v>23-07-2018</v>
      </c>
      <c r="L115" s="18">
        <f t="shared" si="24"/>
        <v>2018</v>
      </c>
      <c r="M115" s="18">
        <f t="shared" si="25"/>
        <v>7</v>
      </c>
      <c r="N115" s="18">
        <f t="shared" si="26"/>
        <v>23</v>
      </c>
      <c r="O115" s="14" t="str">
        <f t="shared" si="20"/>
        <v>23-07-2018</v>
      </c>
      <c r="P115" s="4" t="s">
        <v>575</v>
      </c>
      <c r="Q115" s="4" t="s">
        <v>498</v>
      </c>
      <c r="R115" s="4" t="s">
        <v>19</v>
      </c>
      <c r="S115" s="14" t="str">
        <f t="shared" si="27"/>
        <v>data/IMG/0114.jpg</v>
      </c>
      <c r="T115" s="4" t="s">
        <v>576</v>
      </c>
    </row>
    <row r="116" spans="1:20" x14ac:dyDescent="0.25">
      <c r="A116" s="4" t="str">
        <f t="shared" si="28"/>
        <v>115. Fabián Rosales Niño</v>
      </c>
      <c r="B116" s="8">
        <v>115</v>
      </c>
      <c r="C116" s="12" t="str">
        <f t="shared" si="22"/>
        <v>0115</v>
      </c>
      <c r="D116" s="4" t="s">
        <v>577</v>
      </c>
      <c r="E116" s="4" t="s">
        <v>578</v>
      </c>
      <c r="F116" s="4" t="s">
        <v>228</v>
      </c>
      <c r="G116" s="14" t="str">
        <f t="shared" si="23"/>
        <v>Cúcuta, Norte de Santander</v>
      </c>
      <c r="H116" s="6">
        <v>-72.540000000000006</v>
      </c>
      <c r="I116" s="6">
        <v>7.88</v>
      </c>
      <c r="J116" s="10">
        <v>43306</v>
      </c>
      <c r="K116" s="16" t="str">
        <f t="shared" si="16"/>
        <v>25-07-2018</v>
      </c>
      <c r="L116" s="18">
        <f t="shared" si="24"/>
        <v>2018</v>
      </c>
      <c r="M116" s="18">
        <f t="shared" si="25"/>
        <v>7</v>
      </c>
      <c r="N116" s="18">
        <f t="shared" si="26"/>
        <v>25</v>
      </c>
      <c r="O116" s="14" t="str">
        <f t="shared" si="20"/>
        <v>25-07-2018</v>
      </c>
      <c r="P116" s="4" t="s">
        <v>579</v>
      </c>
      <c r="Q116" s="4" t="s">
        <v>493</v>
      </c>
      <c r="R116" s="4" t="s">
        <v>19</v>
      </c>
      <c r="S116" s="14" t="str">
        <f t="shared" si="27"/>
        <v>data/IMG/0115.jpg</v>
      </c>
      <c r="T116" s="4" t="s">
        <v>580</v>
      </c>
    </row>
    <row r="117" spans="1:20" x14ac:dyDescent="0.25">
      <c r="A117" s="4" t="str">
        <f t="shared" si="28"/>
        <v>116. Fredy Quintero Guillin</v>
      </c>
      <c r="B117" s="8">
        <v>116</v>
      </c>
      <c r="C117" s="12" t="str">
        <f t="shared" si="22"/>
        <v>0116</v>
      </c>
      <c r="D117" s="4" t="s">
        <v>581</v>
      </c>
      <c r="E117" s="4" t="s">
        <v>490</v>
      </c>
      <c r="F117" s="4" t="s">
        <v>228</v>
      </c>
      <c r="G117" s="14" t="str">
        <f t="shared" si="23"/>
        <v>El Tarra, Norte de Santander</v>
      </c>
      <c r="H117" s="6">
        <v>-73.08</v>
      </c>
      <c r="I117" s="6">
        <v>8.58</v>
      </c>
      <c r="J117" s="10">
        <v>43311</v>
      </c>
      <c r="K117" s="16" t="str">
        <f t="shared" si="16"/>
        <v>30-07-2018</v>
      </c>
      <c r="L117" s="18">
        <f t="shared" si="24"/>
        <v>2018</v>
      </c>
      <c r="M117" s="18">
        <f t="shared" si="25"/>
        <v>7</v>
      </c>
      <c r="N117" s="18">
        <f t="shared" si="26"/>
        <v>30</v>
      </c>
      <c r="O117" s="14" t="str">
        <f t="shared" si="20"/>
        <v>30-07-2018</v>
      </c>
      <c r="P117" s="4" t="s">
        <v>582</v>
      </c>
      <c r="Q117" s="4" t="s">
        <v>493</v>
      </c>
      <c r="R117" s="4" t="s">
        <v>19</v>
      </c>
      <c r="S117" s="14" t="str">
        <f t="shared" si="27"/>
        <v>data/IMG/0116.jpg</v>
      </c>
      <c r="T117" s="4" t="s">
        <v>583</v>
      </c>
    </row>
    <row r="118" spans="1:20" x14ac:dyDescent="0.25">
      <c r="A118" s="4" t="str">
        <f t="shared" si="28"/>
        <v>117. Uriel Rodríguez</v>
      </c>
      <c r="B118" s="8">
        <v>117</v>
      </c>
      <c r="C118" s="12" t="str">
        <f t="shared" si="22"/>
        <v>0117</v>
      </c>
      <c r="D118" s="4" t="s">
        <v>584</v>
      </c>
      <c r="E118" s="4" t="s">
        <v>585</v>
      </c>
      <c r="F118" s="4" t="s">
        <v>36</v>
      </c>
      <c r="G118" s="14" t="str">
        <f t="shared" si="23"/>
        <v>Cajibio, Cauca</v>
      </c>
      <c r="H118" s="6">
        <v>-76.569999999999993</v>
      </c>
      <c r="I118" s="6">
        <v>2.62</v>
      </c>
      <c r="J118" s="10">
        <v>43319</v>
      </c>
      <c r="K118" s="16" t="str">
        <f t="shared" si="16"/>
        <v>07-08-2018</v>
      </c>
      <c r="L118" s="18">
        <f t="shared" si="24"/>
        <v>2018</v>
      </c>
      <c r="M118" s="18">
        <f t="shared" si="25"/>
        <v>8</v>
      </c>
      <c r="N118" s="18">
        <f t="shared" si="26"/>
        <v>7</v>
      </c>
      <c r="O118" s="14" t="str">
        <f t="shared" si="20"/>
        <v>07-08-2018</v>
      </c>
      <c r="P118" s="4" t="s">
        <v>516</v>
      </c>
      <c r="Q118" s="4" t="s">
        <v>498</v>
      </c>
      <c r="R118" s="4" t="s">
        <v>19</v>
      </c>
      <c r="S118" s="14" t="str">
        <f t="shared" si="27"/>
        <v>data/IMG/0117.jpg</v>
      </c>
      <c r="T118" s="4" t="s">
        <v>586</v>
      </c>
    </row>
    <row r="119" spans="1:20" x14ac:dyDescent="0.25">
      <c r="A119" s="4" t="str">
        <f t="shared" si="28"/>
        <v>118. Emiliano Tróchez Yonda</v>
      </c>
      <c r="B119" s="8">
        <v>118</v>
      </c>
      <c r="C119" s="12" t="str">
        <f t="shared" si="22"/>
        <v>0118</v>
      </c>
      <c r="D119" s="4" t="s">
        <v>587</v>
      </c>
      <c r="E119" s="4" t="s">
        <v>367</v>
      </c>
      <c r="F119" s="4" t="s">
        <v>36</v>
      </c>
      <c r="G119" s="14" t="str">
        <f t="shared" si="23"/>
        <v>Santander de Quilichao, Cauca</v>
      </c>
      <c r="H119" s="6">
        <v>-76.489999999999995</v>
      </c>
      <c r="I119" s="6">
        <v>3.02</v>
      </c>
      <c r="J119" s="10">
        <v>43322</v>
      </c>
      <c r="K119" s="16" t="str">
        <f t="shared" si="16"/>
        <v>10-08-2018</v>
      </c>
      <c r="L119" s="18">
        <f t="shared" si="24"/>
        <v>2018</v>
      </c>
      <c r="M119" s="18">
        <f t="shared" si="25"/>
        <v>8</v>
      </c>
      <c r="N119" s="18">
        <f t="shared" si="26"/>
        <v>10</v>
      </c>
      <c r="O119" s="14" t="str">
        <f t="shared" si="20"/>
        <v>10-08-2018</v>
      </c>
      <c r="P119" s="4" t="s">
        <v>158</v>
      </c>
      <c r="Q119" s="4" t="s">
        <v>494</v>
      </c>
      <c r="R119" s="4" t="s">
        <v>19</v>
      </c>
      <c r="S119" s="14" t="str">
        <f t="shared" si="27"/>
        <v>data/IMG/0118.jpg</v>
      </c>
      <c r="T119" s="4" t="s">
        <v>588</v>
      </c>
    </row>
    <row r="120" spans="1:20" x14ac:dyDescent="0.25">
      <c r="A120" s="4" t="str">
        <f t="shared" si="28"/>
        <v>119. Alejandro Jacanamejoy</v>
      </c>
      <c r="B120" s="8">
        <v>119</v>
      </c>
      <c r="C120" s="12" t="str">
        <f t="shared" si="22"/>
        <v>0119</v>
      </c>
      <c r="D120" s="4" t="s">
        <v>589</v>
      </c>
      <c r="E120" s="4" t="s">
        <v>342</v>
      </c>
      <c r="F120" s="4" t="s">
        <v>55</v>
      </c>
      <c r="G120" s="14" t="str">
        <f t="shared" si="23"/>
        <v>Puerto Leguízamo, Putumayo</v>
      </c>
      <c r="H120" s="6">
        <v>-74.78</v>
      </c>
      <c r="I120" s="6">
        <v>-0.17</v>
      </c>
      <c r="J120" s="10">
        <v>43321</v>
      </c>
      <c r="K120" s="16" t="str">
        <f t="shared" si="16"/>
        <v>09-08-2018</v>
      </c>
      <c r="L120" s="18">
        <f t="shared" si="24"/>
        <v>2018</v>
      </c>
      <c r="M120" s="18">
        <f t="shared" si="25"/>
        <v>8</v>
      </c>
      <c r="N120" s="18">
        <f t="shared" si="26"/>
        <v>9</v>
      </c>
      <c r="O120" s="14" t="str">
        <f t="shared" si="20"/>
        <v>09-08-2018</v>
      </c>
      <c r="P120" s="4" t="s">
        <v>468</v>
      </c>
      <c r="Q120" s="4" t="s">
        <v>493</v>
      </c>
      <c r="R120" s="4" t="s">
        <v>19</v>
      </c>
      <c r="S120" s="14" t="str">
        <f t="shared" si="27"/>
        <v>data/IMG/0119.jpg</v>
      </c>
      <c r="T120" s="4" t="s">
        <v>590</v>
      </c>
    </row>
    <row r="121" spans="1:20" x14ac:dyDescent="0.25">
      <c r="A121" s="4" t="str">
        <f t="shared" si="28"/>
        <v>120. Alfredo Palacio Jiménez</v>
      </c>
      <c r="B121" s="8">
        <v>120</v>
      </c>
      <c r="C121" s="12" t="str">
        <f t="shared" si="22"/>
        <v>0120</v>
      </c>
      <c r="D121" s="4" t="s">
        <v>591</v>
      </c>
      <c r="E121" s="4" t="s">
        <v>592</v>
      </c>
      <c r="F121" s="4" t="s">
        <v>332</v>
      </c>
      <c r="G121" s="14" t="str">
        <f t="shared" si="23"/>
        <v>Aracataca, Magdalena</v>
      </c>
      <c r="H121" s="6">
        <v>-74.180000000000007</v>
      </c>
      <c r="I121" s="6">
        <v>10.6</v>
      </c>
      <c r="J121" s="10">
        <v>43324</v>
      </c>
      <c r="K121" s="16" t="str">
        <f t="shared" si="16"/>
        <v>12-08-2018</v>
      </c>
      <c r="L121" s="18">
        <f t="shared" si="24"/>
        <v>2018</v>
      </c>
      <c r="M121" s="18">
        <f t="shared" si="25"/>
        <v>8</v>
      </c>
      <c r="N121" s="18">
        <f t="shared" si="26"/>
        <v>12</v>
      </c>
      <c r="O121" s="14" t="str">
        <f t="shared" si="20"/>
        <v>12-08-2018</v>
      </c>
      <c r="P121" s="4" t="s">
        <v>468</v>
      </c>
      <c r="Q121" s="4" t="s">
        <v>493</v>
      </c>
      <c r="R121" s="4" t="s">
        <v>19</v>
      </c>
      <c r="S121" s="14" t="str">
        <f t="shared" si="27"/>
        <v>data/IMG/0120.jpg</v>
      </c>
      <c r="T121" s="4" t="s">
        <v>593</v>
      </c>
    </row>
    <row r="122" spans="1:20" x14ac:dyDescent="0.25">
      <c r="A122" s="4" t="str">
        <f t="shared" si="28"/>
        <v>121. Jorge Eliécer Roa Patiño</v>
      </c>
      <c r="B122" s="8">
        <v>121</v>
      </c>
      <c r="C122" s="12" t="str">
        <f t="shared" si="22"/>
        <v>0121</v>
      </c>
      <c r="D122" s="4" t="s">
        <v>594</v>
      </c>
      <c r="E122" s="4" t="s">
        <v>595</v>
      </c>
      <c r="F122" s="4" t="s">
        <v>263</v>
      </c>
      <c r="G122" s="14" t="str">
        <f t="shared" si="23"/>
        <v>Calamar, Guaviare</v>
      </c>
      <c r="H122" s="6">
        <v>-72.650000000000006</v>
      </c>
      <c r="I122" s="6">
        <v>1.95</v>
      </c>
      <c r="J122" s="10">
        <v>43325</v>
      </c>
      <c r="K122" s="16" t="str">
        <f t="shared" si="16"/>
        <v>13-08-2018</v>
      </c>
      <c r="L122" s="18">
        <f t="shared" si="24"/>
        <v>2018</v>
      </c>
      <c r="M122" s="18">
        <f t="shared" si="25"/>
        <v>8</v>
      </c>
      <c r="N122" s="18">
        <f t="shared" si="26"/>
        <v>13</v>
      </c>
      <c r="O122" s="14" t="str">
        <f t="shared" si="20"/>
        <v>13-08-2018</v>
      </c>
      <c r="P122" s="4" t="s">
        <v>596</v>
      </c>
      <c r="Q122" s="4" t="s">
        <v>493</v>
      </c>
      <c r="R122" s="4" t="s">
        <v>19</v>
      </c>
      <c r="S122" s="14" t="str">
        <f t="shared" si="27"/>
        <v>data/IMG/0121.jpg</v>
      </c>
      <c r="T122" s="4" t="s">
        <v>597</v>
      </c>
    </row>
    <row r="123" spans="1:20" x14ac:dyDescent="0.25">
      <c r="A123" s="4" t="str">
        <f t="shared" si="28"/>
        <v>122. Holmes Alberto Niscue</v>
      </c>
      <c r="B123" s="8">
        <v>122</v>
      </c>
      <c r="C123" s="12" t="str">
        <f t="shared" si="22"/>
        <v>0122</v>
      </c>
      <c r="D123" s="4" t="s">
        <v>598</v>
      </c>
      <c r="E123" s="4" t="s">
        <v>283</v>
      </c>
      <c r="F123" s="4" t="s">
        <v>196</v>
      </c>
      <c r="G123" s="14" t="str">
        <f t="shared" si="23"/>
        <v>Tumaco, Nariño</v>
      </c>
      <c r="H123" s="6">
        <v>-78.78</v>
      </c>
      <c r="I123" s="6">
        <v>1.76</v>
      </c>
      <c r="J123" s="10">
        <v>43331</v>
      </c>
      <c r="K123" s="16" t="str">
        <f t="shared" si="16"/>
        <v>19-08-2018</v>
      </c>
      <c r="L123" s="18">
        <f t="shared" si="24"/>
        <v>2018</v>
      </c>
      <c r="M123" s="18">
        <f t="shared" si="25"/>
        <v>8</v>
      </c>
      <c r="N123" s="18">
        <f t="shared" si="26"/>
        <v>19</v>
      </c>
      <c r="O123" s="14" t="str">
        <f t="shared" si="20"/>
        <v>19-08-2018</v>
      </c>
      <c r="P123" s="4" t="s">
        <v>599</v>
      </c>
      <c r="Q123" s="4" t="s">
        <v>494</v>
      </c>
      <c r="R123" s="4" t="s">
        <v>19</v>
      </c>
      <c r="S123" s="14" t="str">
        <f t="shared" si="27"/>
        <v>data/IMG/0122.jpg</v>
      </c>
      <c r="T123" s="4" t="s">
        <v>600</v>
      </c>
    </row>
    <row r="124" spans="1:20" x14ac:dyDescent="0.25">
      <c r="A124" s="4" t="str">
        <f t="shared" si="28"/>
        <v>123. José García Amariles</v>
      </c>
      <c r="B124" s="8">
        <v>123</v>
      </c>
      <c r="C124" s="12" t="str">
        <f t="shared" si="22"/>
        <v>0123</v>
      </c>
      <c r="D124" s="4" t="s">
        <v>601</v>
      </c>
      <c r="E124" s="4" t="s">
        <v>442</v>
      </c>
      <c r="F124" s="4" t="s">
        <v>88</v>
      </c>
      <c r="G124" s="14" t="str">
        <f t="shared" si="23"/>
        <v>Valdivia, Antioquia</v>
      </c>
      <c r="H124" s="6">
        <v>-75.400000000000006</v>
      </c>
      <c r="I124" s="6">
        <v>7.28</v>
      </c>
      <c r="J124" s="10">
        <v>43329</v>
      </c>
      <c r="K124" s="16" t="str">
        <f t="shared" si="16"/>
        <v>17-08-2018</v>
      </c>
      <c r="L124" s="18">
        <f t="shared" si="24"/>
        <v>2018</v>
      </c>
      <c r="M124" s="18">
        <f t="shared" si="25"/>
        <v>8</v>
      </c>
      <c r="N124" s="18">
        <f t="shared" si="26"/>
        <v>17</v>
      </c>
      <c r="O124" s="14" t="str">
        <f t="shared" si="20"/>
        <v>17-08-2018</v>
      </c>
      <c r="P124" s="4" t="s">
        <v>602</v>
      </c>
      <c r="Q124" s="4" t="s">
        <v>496</v>
      </c>
      <c r="R124" s="4" t="s">
        <v>19</v>
      </c>
      <c r="S124" s="14" t="str">
        <f t="shared" si="27"/>
        <v>data/IMG/0123.jpg</v>
      </c>
      <c r="T124" s="4" t="s">
        <v>603</v>
      </c>
    </row>
    <row r="125" spans="1:20" x14ac:dyDescent="0.25">
      <c r="A125" s="4" t="str">
        <f t="shared" si="28"/>
        <v>124. Marco Tulio Grajales</v>
      </c>
      <c r="B125" s="8">
        <v>124</v>
      </c>
      <c r="C125" s="12" t="str">
        <f t="shared" si="22"/>
        <v>0124</v>
      </c>
      <c r="D125" s="4" t="s">
        <v>604</v>
      </c>
      <c r="E125" s="4" t="s">
        <v>605</v>
      </c>
      <c r="F125" s="4" t="s">
        <v>606</v>
      </c>
      <c r="G125" s="14" t="str">
        <f t="shared" si="23"/>
        <v>Armenia, Quindio</v>
      </c>
      <c r="H125" s="6">
        <v>-75.67</v>
      </c>
      <c r="I125" s="6">
        <v>4.5199999999999996</v>
      </c>
      <c r="J125" s="10">
        <v>43331</v>
      </c>
      <c r="K125" s="16" t="str">
        <f t="shared" si="16"/>
        <v>19-08-2018</v>
      </c>
      <c r="L125" s="18">
        <f t="shared" si="24"/>
        <v>2018</v>
      </c>
      <c r="M125" s="18">
        <f t="shared" si="25"/>
        <v>8</v>
      </c>
      <c r="N125" s="18">
        <f t="shared" si="26"/>
        <v>19</v>
      </c>
      <c r="O125" s="14" t="str">
        <f t="shared" si="20"/>
        <v>19-08-2018</v>
      </c>
      <c r="P125" s="4" t="s">
        <v>413</v>
      </c>
      <c r="Q125" s="4" t="s">
        <v>493</v>
      </c>
      <c r="R125" s="4" t="s">
        <v>19</v>
      </c>
      <c r="S125" s="14" t="str">
        <f t="shared" si="27"/>
        <v>data/IMG/0124.jpg</v>
      </c>
      <c r="T125" s="4" t="s">
        <v>607</v>
      </c>
    </row>
    <row r="126" spans="1:20" x14ac:dyDescent="0.25">
      <c r="A126" s="4" t="str">
        <f t="shared" si="28"/>
        <v>125. Luis Alberto Rivas</v>
      </c>
      <c r="B126" s="8">
        <v>125</v>
      </c>
      <c r="C126" s="12" t="str">
        <f t="shared" si="22"/>
        <v>0125</v>
      </c>
      <c r="D126" s="4" t="s">
        <v>608</v>
      </c>
      <c r="E126" s="4" t="s">
        <v>109</v>
      </c>
      <c r="F126" s="4" t="s">
        <v>88</v>
      </c>
      <c r="G126" s="14" t="str">
        <f t="shared" si="23"/>
        <v>Turbo, Antioquia</v>
      </c>
      <c r="H126" s="6">
        <v>-76.73</v>
      </c>
      <c r="I126" s="6">
        <v>8.08</v>
      </c>
      <c r="J126" s="10">
        <v>43330</v>
      </c>
      <c r="K126" s="16" t="str">
        <f t="shared" si="16"/>
        <v>18-08-2018</v>
      </c>
      <c r="L126" s="18">
        <f t="shared" si="24"/>
        <v>2018</v>
      </c>
      <c r="M126" s="18">
        <f t="shared" si="25"/>
        <v>8</v>
      </c>
      <c r="N126" s="18">
        <f t="shared" si="26"/>
        <v>18</v>
      </c>
      <c r="O126" s="14" t="str">
        <f t="shared" si="20"/>
        <v>18-08-2018</v>
      </c>
      <c r="P126" s="4" t="s">
        <v>609</v>
      </c>
      <c r="Q126" s="4" t="s">
        <v>500</v>
      </c>
      <c r="R126" s="4" t="s">
        <v>19</v>
      </c>
      <c r="S126" s="14" t="str">
        <f t="shared" si="27"/>
        <v>data/IMG/0125.jpg</v>
      </c>
      <c r="T126" s="4" t="s">
        <v>610</v>
      </c>
    </row>
    <row r="127" spans="1:20" x14ac:dyDescent="0.25">
      <c r="A127" s="4" t="str">
        <f t="shared" si="28"/>
        <v>126. Jefferson Arévalo</v>
      </c>
      <c r="B127" s="8">
        <v>126</v>
      </c>
      <c r="C127" s="12" t="str">
        <f t="shared" si="22"/>
        <v>0126</v>
      </c>
      <c r="D127" s="4" t="s">
        <v>611</v>
      </c>
      <c r="E127" s="4" t="s">
        <v>612</v>
      </c>
      <c r="F127" s="4" t="s">
        <v>151</v>
      </c>
      <c r="G127" s="14" t="str">
        <f t="shared" si="23"/>
        <v>Puerto Rico, Meta</v>
      </c>
      <c r="H127" s="6">
        <v>-73.209999999999994</v>
      </c>
      <c r="I127" s="6">
        <v>2.93</v>
      </c>
      <c r="J127" s="10">
        <v>43335</v>
      </c>
      <c r="K127" s="16" t="str">
        <f t="shared" si="16"/>
        <v>23-08-2018</v>
      </c>
      <c r="L127" s="18">
        <f t="shared" si="24"/>
        <v>2018</v>
      </c>
      <c r="M127" s="18">
        <f t="shared" si="25"/>
        <v>8</v>
      </c>
      <c r="N127" s="18">
        <f t="shared" si="26"/>
        <v>23</v>
      </c>
      <c r="O127" s="14" t="str">
        <f t="shared" si="20"/>
        <v>23-08-2018</v>
      </c>
      <c r="P127" s="4" t="s">
        <v>596</v>
      </c>
      <c r="Q127" s="4" t="s">
        <v>493</v>
      </c>
      <c r="R127" s="4" t="s">
        <v>19</v>
      </c>
      <c r="S127" s="14" t="str">
        <f t="shared" si="27"/>
        <v>data/IMG/0126.jpg</v>
      </c>
      <c r="T127" s="4" t="s">
        <v>613</v>
      </c>
    </row>
    <row r="128" spans="1:20" x14ac:dyDescent="0.25">
      <c r="A128" s="4" t="str">
        <f t="shared" si="28"/>
        <v>127. Jorge Enrique Monsalve Giraldo</v>
      </c>
      <c r="B128" s="8">
        <v>127</v>
      </c>
      <c r="C128" s="12" t="str">
        <f t="shared" si="22"/>
        <v>0127</v>
      </c>
      <c r="D128" s="4" t="s">
        <v>614</v>
      </c>
      <c r="E128" s="4" t="s">
        <v>297</v>
      </c>
      <c r="F128" s="4" t="s">
        <v>88</v>
      </c>
      <c r="G128" s="14" t="str">
        <f t="shared" si="23"/>
        <v>Tarazá, Antioquia</v>
      </c>
      <c r="H128" s="6">
        <v>-75.45</v>
      </c>
      <c r="I128" s="6">
        <v>7.56</v>
      </c>
      <c r="J128" s="10">
        <v>43337</v>
      </c>
      <c r="K128" s="16" t="str">
        <f t="shared" si="16"/>
        <v>25-08-2018</v>
      </c>
      <c r="L128" s="18">
        <f t="shared" ref="L128:L132" si="29">+YEAR(J128)</f>
        <v>2018</v>
      </c>
      <c r="M128" s="18">
        <f t="shared" ref="M128:M132" si="30">+MONTH(J128)</f>
        <v>8</v>
      </c>
      <c r="N128" s="18">
        <f t="shared" ref="N128:N132" si="31">+DAY(J128)</f>
        <v>25</v>
      </c>
      <c r="O128" s="14" t="str">
        <f t="shared" si="20"/>
        <v>25-08-2018</v>
      </c>
      <c r="P128" s="4" t="s">
        <v>468</v>
      </c>
      <c r="Q128" s="4" t="s">
        <v>493</v>
      </c>
      <c r="R128" s="4" t="s">
        <v>19</v>
      </c>
      <c r="S128" s="14" t="str">
        <f t="shared" si="27"/>
        <v>data/IMG/0127.jpg</v>
      </c>
      <c r="T128" s="4" t="s">
        <v>615</v>
      </c>
    </row>
    <row r="129" spans="1:20" x14ac:dyDescent="0.25">
      <c r="A129" s="4" t="str">
        <f t="shared" si="28"/>
        <v>128. James Escobar</v>
      </c>
      <c r="B129" s="8">
        <v>128</v>
      </c>
      <c r="C129" s="12" t="str">
        <f t="shared" si="22"/>
        <v>0128</v>
      </c>
      <c r="D129" s="4" t="s">
        <v>616</v>
      </c>
      <c r="E129" s="4" t="s">
        <v>283</v>
      </c>
      <c r="F129" s="4" t="s">
        <v>196</v>
      </c>
      <c r="G129" s="14" t="str">
        <f t="shared" si="23"/>
        <v>Tumaco, Nariño</v>
      </c>
      <c r="H129" s="6">
        <v>-78.819999999999993</v>
      </c>
      <c r="I129" s="6">
        <v>1.75</v>
      </c>
      <c r="J129" s="10">
        <v>43341</v>
      </c>
      <c r="K129" s="16" t="str">
        <f t="shared" si="16"/>
        <v>29-08-2018</v>
      </c>
      <c r="L129" s="18">
        <f t="shared" si="29"/>
        <v>2018</v>
      </c>
      <c r="M129" s="18">
        <f t="shared" si="30"/>
        <v>8</v>
      </c>
      <c r="N129" s="18">
        <f t="shared" si="31"/>
        <v>29</v>
      </c>
      <c r="O129" s="14" t="str">
        <f t="shared" si="20"/>
        <v>29-08-2018</v>
      </c>
      <c r="P129" s="4" t="s">
        <v>617</v>
      </c>
      <c r="Q129" s="4" t="s">
        <v>493</v>
      </c>
      <c r="R129" s="4" t="s">
        <v>19</v>
      </c>
      <c r="S129" s="14" t="str">
        <f t="shared" si="27"/>
        <v>data/IMG/0128.jpg</v>
      </c>
      <c r="T129" s="4" t="s">
        <v>618</v>
      </c>
    </row>
    <row r="130" spans="1:20" x14ac:dyDescent="0.25">
      <c r="A130" s="4" t="str">
        <f t="shared" si="28"/>
        <v>129. Alirio Arenas</v>
      </c>
      <c r="B130" s="8">
        <v>129</v>
      </c>
      <c r="C130" s="12" t="str">
        <f t="shared" si="22"/>
        <v>0129</v>
      </c>
      <c r="D130" s="4" t="s">
        <v>620</v>
      </c>
      <c r="E130" s="4" t="s">
        <v>621</v>
      </c>
      <c r="F130" s="4" t="s">
        <v>228</v>
      </c>
      <c r="G130" s="14" t="str">
        <f t="shared" si="23"/>
        <v>Ocaña, Norte de Santander</v>
      </c>
      <c r="H130" s="6">
        <v>-73.349999999999994</v>
      </c>
      <c r="I130" s="6">
        <v>8.25</v>
      </c>
      <c r="J130" s="10">
        <v>43140</v>
      </c>
      <c r="K130" s="16" t="str">
        <f t="shared" ref="K130:K132" si="32">+TEXT(J130,"DD-MM-YYYY")</f>
        <v>09-02-2018</v>
      </c>
      <c r="L130" s="18">
        <f t="shared" si="29"/>
        <v>2018</v>
      </c>
      <c r="M130" s="18">
        <f t="shared" si="30"/>
        <v>2</v>
      </c>
      <c r="N130" s="18">
        <f t="shared" si="31"/>
        <v>9</v>
      </c>
      <c r="O130" s="14" t="str">
        <f t="shared" si="20"/>
        <v>09-02-2018</v>
      </c>
      <c r="P130" s="4" t="s">
        <v>596</v>
      </c>
      <c r="Q130" s="4" t="s">
        <v>493</v>
      </c>
      <c r="R130" s="4" t="s">
        <v>19</v>
      </c>
      <c r="S130" s="14" t="str">
        <f t="shared" ref="S130" si="33">+TEXT(CONCATENATE("data/IMG/",C130,".jpg"),)</f>
        <v>data/IMG/0129.jpg</v>
      </c>
      <c r="T130" s="4" t="s">
        <v>625</v>
      </c>
    </row>
    <row r="131" spans="1:20" x14ac:dyDescent="0.25">
      <c r="A131" s="4" t="str">
        <f t="shared" si="28"/>
        <v>130. Óliver Herrera</v>
      </c>
      <c r="B131" s="8">
        <v>130</v>
      </c>
      <c r="C131" s="12" t="str">
        <f t="shared" si="22"/>
        <v>0130</v>
      </c>
      <c r="D131" s="4" t="s">
        <v>622</v>
      </c>
      <c r="E131" s="4" t="s">
        <v>623</v>
      </c>
      <c r="F131" s="4" t="s">
        <v>151</v>
      </c>
      <c r="G131" s="14" t="str">
        <f t="shared" si="23"/>
        <v>San Juan de Lozada, Meta</v>
      </c>
      <c r="H131" s="6">
        <v>-74.58</v>
      </c>
      <c r="I131" s="6">
        <v>2.2799999999999998</v>
      </c>
      <c r="J131" s="10">
        <v>43343</v>
      </c>
      <c r="K131" s="16" t="str">
        <f t="shared" si="32"/>
        <v>31-08-2018</v>
      </c>
      <c r="L131" s="18">
        <f t="shared" si="29"/>
        <v>2018</v>
      </c>
      <c r="M131" s="18">
        <f t="shared" si="30"/>
        <v>8</v>
      </c>
      <c r="N131" s="18">
        <f t="shared" si="31"/>
        <v>31</v>
      </c>
      <c r="O131" s="14" t="str">
        <f t="shared" ref="O131:O132" si="34">+TEXT(K131,"DD-MMM-YYYY")</f>
        <v>31-08-2018</v>
      </c>
      <c r="P131" s="4" t="s">
        <v>596</v>
      </c>
      <c r="Q131" s="4" t="s">
        <v>493</v>
      </c>
      <c r="R131" s="4" t="s">
        <v>19</v>
      </c>
      <c r="S131" s="14" t="str">
        <f t="shared" ref="S131:S132" si="35">+TEXT(CONCATENATE("data/IMG/",C131,".jpg"),)</f>
        <v>data/IMG/0130.jpg</v>
      </c>
      <c r="T131" s="4" t="s">
        <v>624</v>
      </c>
    </row>
    <row r="132" spans="1:20" x14ac:dyDescent="0.25">
      <c r="A132" s="4" t="s">
        <v>626</v>
      </c>
      <c r="B132" s="8">
        <v>131</v>
      </c>
      <c r="C132" s="12" t="str">
        <f t="shared" si="22"/>
        <v>0131</v>
      </c>
      <c r="D132" s="4" t="s">
        <v>627</v>
      </c>
      <c r="E132" s="4" t="s">
        <v>297</v>
      </c>
      <c r="F132" s="4" t="s">
        <v>88</v>
      </c>
      <c r="G132" s="14" t="str">
        <f t="shared" si="23"/>
        <v>Tarazá, Antioquia</v>
      </c>
      <c r="H132" s="6">
        <v>-75.38</v>
      </c>
      <c r="I132" s="6">
        <v>7.57</v>
      </c>
      <c r="J132" s="10">
        <v>43348</v>
      </c>
      <c r="K132" s="16" t="str">
        <f t="shared" si="32"/>
        <v>05-09-2018</v>
      </c>
      <c r="L132" s="18">
        <f t="shared" si="29"/>
        <v>2018</v>
      </c>
      <c r="M132" s="18">
        <f t="shared" si="30"/>
        <v>9</v>
      </c>
      <c r="N132" s="18">
        <f t="shared" si="31"/>
        <v>5</v>
      </c>
      <c r="O132" s="14" t="str">
        <f t="shared" si="34"/>
        <v>05-09-2018</v>
      </c>
      <c r="P132" s="4" t="s">
        <v>468</v>
      </c>
      <c r="Q132" s="4" t="s">
        <v>493</v>
      </c>
      <c r="R132" s="4" t="s">
        <v>19</v>
      </c>
      <c r="S132" s="14" t="str">
        <f t="shared" si="35"/>
        <v>data/IMG/0131.jpg</v>
      </c>
      <c r="T132" s="4" t="s">
        <v>628</v>
      </c>
    </row>
  </sheetData>
  <autoFilter ref="A1:T129" xr:uid="{00000000-0009-0000-0000-000000000000}">
    <sortState ref="A2:T129">
      <sortCondition ref="B1:B1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data_lideres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Camilo Cruz</dc:creator>
  <cp:keywords>Keywords</cp:keywords>
  <cp:lastModifiedBy>Camilo Cruz</cp:lastModifiedBy>
  <dcterms:created xsi:type="dcterms:W3CDTF">2018-06-30T18:51:18Z</dcterms:created>
  <dcterms:modified xsi:type="dcterms:W3CDTF">2019-03-06T20:48:43Z</dcterms:modified>
</cp:coreProperties>
</file>