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milo Cruz\Google Drive\06_GITHUB\LideresSociales\docs\data\"/>
    </mc:Choice>
  </mc:AlternateContent>
  <bookViews>
    <workbookView xWindow="0" yWindow="0" windowWidth="28800" windowHeight="12210"/>
  </bookViews>
  <sheets>
    <sheet name="Lideres_DB_Geo_corr" sheetId="1" r:id="rId1"/>
  </sheets>
  <definedNames>
    <definedName name="_xlnm._FilterDatabase" localSheetId="0" hidden="1">Lideres_DB_Geo_corr!$A$1:$T$129</definedName>
  </definedNames>
  <calcPr calcId="162913"/>
</workbook>
</file>

<file path=xl/calcChain.xml><?xml version="1.0" encoding="utf-8"?>
<calcChain xmlns="http://schemas.openxmlformats.org/spreadsheetml/2006/main">
  <c r="A131" i="1" l="1"/>
  <c r="N131" i="1"/>
  <c r="M131" i="1"/>
  <c r="L131" i="1"/>
  <c r="K3" i="1"/>
  <c r="K4" i="1"/>
  <c r="K5" i="1"/>
  <c r="K6" i="1"/>
  <c r="K7" i="1"/>
  <c r="K8" i="1"/>
  <c r="K9" i="1"/>
  <c r="O9" i="1" s="1"/>
  <c r="K10" i="1"/>
  <c r="O10" i="1" s="1"/>
  <c r="K11" i="1"/>
  <c r="K12" i="1"/>
  <c r="K13" i="1"/>
  <c r="K14" i="1"/>
  <c r="K15" i="1"/>
  <c r="K16" i="1"/>
  <c r="K17" i="1"/>
  <c r="O17" i="1" s="1"/>
  <c r="K18" i="1"/>
  <c r="O18" i="1" s="1"/>
  <c r="K19" i="1"/>
  <c r="K20" i="1"/>
  <c r="K21" i="1"/>
  <c r="K22" i="1"/>
  <c r="K23" i="1"/>
  <c r="K24" i="1"/>
  <c r="K25" i="1"/>
  <c r="O25" i="1" s="1"/>
  <c r="K26" i="1"/>
  <c r="O26" i="1" s="1"/>
  <c r="K27" i="1"/>
  <c r="K28" i="1"/>
  <c r="K29" i="1"/>
  <c r="K30" i="1"/>
  <c r="K31" i="1"/>
  <c r="K32" i="1"/>
  <c r="K33" i="1"/>
  <c r="O33" i="1" s="1"/>
  <c r="K34" i="1"/>
  <c r="O34" i="1" s="1"/>
  <c r="K35" i="1"/>
  <c r="K36" i="1"/>
  <c r="K37" i="1"/>
  <c r="K38" i="1"/>
  <c r="K39" i="1"/>
  <c r="K40" i="1"/>
  <c r="K41" i="1"/>
  <c r="O41" i="1" s="1"/>
  <c r="K42" i="1"/>
  <c r="O42" i="1" s="1"/>
  <c r="K43" i="1"/>
  <c r="K44" i="1"/>
  <c r="K45" i="1"/>
  <c r="K46" i="1"/>
  <c r="K47" i="1"/>
  <c r="K48" i="1"/>
  <c r="K49" i="1"/>
  <c r="O49" i="1" s="1"/>
  <c r="K50" i="1"/>
  <c r="O50" i="1" s="1"/>
  <c r="K51" i="1"/>
  <c r="K52" i="1"/>
  <c r="K53" i="1"/>
  <c r="K54" i="1"/>
  <c r="K55" i="1"/>
  <c r="K56" i="1"/>
  <c r="K57" i="1"/>
  <c r="O57" i="1" s="1"/>
  <c r="K58" i="1"/>
  <c r="O58" i="1" s="1"/>
  <c r="K59" i="1"/>
  <c r="K60" i="1"/>
  <c r="K61" i="1"/>
  <c r="K62" i="1"/>
  <c r="K63" i="1"/>
  <c r="K64" i="1"/>
  <c r="K65" i="1"/>
  <c r="O65" i="1" s="1"/>
  <c r="K66" i="1"/>
  <c r="O66" i="1" s="1"/>
  <c r="K67" i="1"/>
  <c r="K68" i="1"/>
  <c r="K69" i="1"/>
  <c r="K70" i="1"/>
  <c r="K71" i="1"/>
  <c r="K72" i="1"/>
  <c r="K73" i="1"/>
  <c r="O73" i="1" s="1"/>
  <c r="K74" i="1"/>
  <c r="O74" i="1" s="1"/>
  <c r="K75" i="1"/>
  <c r="K76" i="1"/>
  <c r="K77" i="1"/>
  <c r="K78" i="1"/>
  <c r="K79" i="1"/>
  <c r="K80" i="1"/>
  <c r="K81" i="1"/>
  <c r="O81" i="1" s="1"/>
  <c r="K82" i="1"/>
  <c r="O82" i="1" s="1"/>
  <c r="K83" i="1"/>
  <c r="K84" i="1"/>
  <c r="K85" i="1"/>
  <c r="K86" i="1"/>
  <c r="K87" i="1"/>
  <c r="K88" i="1"/>
  <c r="K89" i="1"/>
  <c r="O89" i="1" s="1"/>
  <c r="K90" i="1"/>
  <c r="O90" i="1" s="1"/>
  <c r="K91" i="1"/>
  <c r="K92" i="1"/>
  <c r="K93" i="1"/>
  <c r="K94" i="1"/>
  <c r="K95" i="1"/>
  <c r="K96" i="1"/>
  <c r="K97" i="1"/>
  <c r="O97" i="1" s="1"/>
  <c r="K98" i="1"/>
  <c r="O98" i="1" s="1"/>
  <c r="K99" i="1"/>
  <c r="K100" i="1"/>
  <c r="K101" i="1"/>
  <c r="K102" i="1"/>
  <c r="K103" i="1"/>
  <c r="K104" i="1"/>
  <c r="K105" i="1"/>
  <c r="O105" i="1" s="1"/>
  <c r="K106" i="1"/>
  <c r="O106" i="1" s="1"/>
  <c r="K107" i="1"/>
  <c r="K108" i="1"/>
  <c r="K109" i="1"/>
  <c r="K110" i="1"/>
  <c r="K111" i="1"/>
  <c r="K112" i="1"/>
  <c r="K113" i="1"/>
  <c r="K114" i="1"/>
  <c r="K115" i="1"/>
  <c r="O115" i="1" s="1"/>
  <c r="K116" i="1"/>
  <c r="K117" i="1"/>
  <c r="K118" i="1"/>
  <c r="K119" i="1"/>
  <c r="O119" i="1" s="1"/>
  <c r="K120" i="1"/>
  <c r="K121" i="1"/>
  <c r="K122" i="1"/>
  <c r="O122" i="1" s="1"/>
  <c r="K123" i="1"/>
  <c r="O123" i="1" s="1"/>
  <c r="K124" i="1"/>
  <c r="K125" i="1"/>
  <c r="K126" i="1"/>
  <c r="K127" i="1"/>
  <c r="K128" i="1"/>
  <c r="K129" i="1"/>
  <c r="O129" i="1" s="1"/>
  <c r="K130" i="1"/>
  <c r="K131" i="1"/>
  <c r="O131" i="1" s="1"/>
  <c r="O127" i="1"/>
  <c r="O109" i="1"/>
  <c r="O110" i="1"/>
  <c r="O111" i="1"/>
  <c r="O112" i="1"/>
  <c r="O113" i="1"/>
  <c r="O114" i="1"/>
  <c r="O116" i="1"/>
  <c r="O117" i="1"/>
  <c r="O118" i="1"/>
  <c r="O120" i="1"/>
  <c r="O121" i="1"/>
  <c r="O124" i="1"/>
  <c r="O125" i="1"/>
  <c r="O126" i="1"/>
  <c r="O128" i="1"/>
  <c r="O3" i="1"/>
  <c r="O4" i="1"/>
  <c r="O5" i="1"/>
  <c r="O6" i="1"/>
  <c r="O7" i="1"/>
  <c r="O8" i="1"/>
  <c r="O11" i="1"/>
  <c r="O12" i="1"/>
  <c r="O13" i="1"/>
  <c r="O14" i="1"/>
  <c r="O15" i="1"/>
  <c r="O16" i="1"/>
  <c r="O19" i="1"/>
  <c r="O20" i="1"/>
  <c r="O21" i="1"/>
  <c r="O22" i="1"/>
  <c r="O23" i="1"/>
  <c r="O24" i="1"/>
  <c r="O27" i="1"/>
  <c r="O28" i="1"/>
  <c r="O29" i="1"/>
  <c r="O30" i="1"/>
  <c r="O31" i="1"/>
  <c r="O32" i="1"/>
  <c r="O35" i="1"/>
  <c r="O36" i="1"/>
  <c r="O37" i="1"/>
  <c r="O38" i="1"/>
  <c r="O39" i="1"/>
  <c r="O40" i="1"/>
  <c r="O43" i="1"/>
  <c r="O44" i="1"/>
  <c r="O45" i="1"/>
  <c r="O46" i="1"/>
  <c r="O47" i="1"/>
  <c r="O48" i="1"/>
  <c r="O51" i="1"/>
  <c r="O52" i="1"/>
  <c r="O53" i="1"/>
  <c r="O54" i="1"/>
  <c r="O55" i="1"/>
  <c r="O56" i="1"/>
  <c r="O59" i="1"/>
  <c r="O60" i="1"/>
  <c r="O61" i="1"/>
  <c r="O62" i="1"/>
  <c r="O63" i="1"/>
  <c r="O64" i="1"/>
  <c r="O67" i="1"/>
  <c r="O68" i="1"/>
  <c r="O69" i="1"/>
  <c r="O70" i="1"/>
  <c r="O71" i="1"/>
  <c r="O72" i="1"/>
  <c r="O75" i="1"/>
  <c r="O76" i="1"/>
  <c r="O77" i="1"/>
  <c r="O78" i="1"/>
  <c r="O79" i="1"/>
  <c r="O80" i="1"/>
  <c r="O83" i="1"/>
  <c r="O84" i="1"/>
  <c r="O85" i="1"/>
  <c r="O86" i="1"/>
  <c r="O87" i="1"/>
  <c r="O88" i="1"/>
  <c r="O91" i="1"/>
  <c r="O92" i="1"/>
  <c r="O93" i="1"/>
  <c r="O94" i="1"/>
  <c r="O95" i="1"/>
  <c r="O96" i="1"/>
  <c r="O99" i="1"/>
  <c r="O100" i="1"/>
  <c r="O101" i="1"/>
  <c r="O102" i="1"/>
  <c r="O103" i="1"/>
  <c r="O104" i="1"/>
  <c r="O107" i="1"/>
  <c r="O108" i="1"/>
  <c r="L126" i="1"/>
  <c r="L127" i="1"/>
  <c r="L128" i="1"/>
  <c r="L129" i="1"/>
  <c r="L130" i="1"/>
  <c r="S131" i="1"/>
  <c r="G131" i="1"/>
  <c r="C131" i="1"/>
  <c r="S130" i="1"/>
  <c r="N130" i="1"/>
  <c r="M130" i="1"/>
  <c r="O130" i="1"/>
  <c r="G130" i="1"/>
  <c r="A130" i="1"/>
  <c r="C130" i="1"/>
  <c r="A128" i="1" l="1"/>
  <c r="A129" i="1"/>
  <c r="M129" i="1"/>
  <c r="N129" i="1"/>
  <c r="G129" i="1"/>
  <c r="C129" i="1"/>
  <c r="S129" i="1" s="1"/>
  <c r="M128" i="1"/>
  <c r="N128" i="1"/>
  <c r="G128" i="1"/>
  <c r="C128" i="1"/>
  <c r="S128" i="1" s="1"/>
  <c r="M127" i="1"/>
  <c r="N127" i="1"/>
  <c r="G127" i="1"/>
  <c r="A127" i="1"/>
  <c r="C127" i="1"/>
  <c r="S127" i="1" s="1"/>
  <c r="M126" i="1"/>
  <c r="N126" i="1"/>
  <c r="G126" i="1"/>
  <c r="A126" i="1"/>
  <c r="C126" i="1"/>
  <c r="S126" i="1" s="1"/>
  <c r="L125" i="1"/>
  <c r="M125" i="1"/>
  <c r="N125" i="1"/>
  <c r="G125" i="1"/>
  <c r="A125" i="1"/>
  <c r="C125" i="1"/>
  <c r="S125" i="1" s="1"/>
  <c r="L124" i="1"/>
  <c r="M124" i="1"/>
  <c r="N124" i="1"/>
  <c r="G124" i="1"/>
  <c r="A124" i="1"/>
  <c r="C124" i="1"/>
  <c r="S124" i="1" s="1"/>
  <c r="L123" i="1"/>
  <c r="M123" i="1"/>
  <c r="N123" i="1"/>
  <c r="G123" i="1"/>
  <c r="A106" i="1"/>
  <c r="A107" i="1"/>
  <c r="A108" i="1"/>
  <c r="A109" i="1"/>
  <c r="A110" i="1"/>
  <c r="A111" i="1"/>
  <c r="A112" i="1"/>
  <c r="A113" i="1"/>
  <c r="A114" i="1"/>
  <c r="A115" i="1"/>
  <c r="A116" i="1"/>
  <c r="A117" i="1"/>
  <c r="A118" i="1"/>
  <c r="A119" i="1"/>
  <c r="A120" i="1"/>
  <c r="A121" i="1"/>
  <c r="A122" i="1"/>
  <c r="A123" i="1"/>
  <c r="A105" i="1"/>
  <c r="C123" i="1"/>
  <c r="S123" i="1" s="1"/>
  <c r="L122" i="1"/>
  <c r="M122" i="1"/>
  <c r="N122" i="1"/>
  <c r="G122" i="1"/>
  <c r="C122" i="1"/>
  <c r="S122" i="1" s="1"/>
  <c r="L121" i="1"/>
  <c r="M121" i="1"/>
  <c r="N121" i="1"/>
  <c r="G121" i="1"/>
  <c r="C121" i="1"/>
  <c r="S121" i="1" s="1"/>
  <c r="L120" i="1"/>
  <c r="M120" i="1"/>
  <c r="N120" i="1"/>
  <c r="G120" i="1"/>
  <c r="C120" i="1"/>
  <c r="S120" i="1" s="1"/>
  <c r="L119" i="1"/>
  <c r="M119" i="1"/>
  <c r="N119" i="1"/>
  <c r="G119" i="1"/>
  <c r="C119" i="1"/>
  <c r="S119" i="1" s="1"/>
  <c r="L118" i="1"/>
  <c r="M118" i="1"/>
  <c r="N118" i="1"/>
  <c r="G118" i="1"/>
  <c r="C118" i="1"/>
  <c r="S118" i="1" s="1"/>
  <c r="L117" i="1"/>
  <c r="M117" i="1"/>
  <c r="N117" i="1"/>
  <c r="G117" i="1"/>
  <c r="C117" i="1"/>
  <c r="S117" i="1" s="1"/>
  <c r="L116" i="1"/>
  <c r="M116" i="1"/>
  <c r="N116" i="1"/>
  <c r="G116" i="1"/>
  <c r="C116" i="1"/>
  <c r="S116" i="1" s="1"/>
  <c r="L115" i="1"/>
  <c r="M115" i="1"/>
  <c r="N115" i="1"/>
  <c r="G115" i="1"/>
  <c r="C115" i="1"/>
  <c r="S115" i="1" s="1"/>
  <c r="L114" i="1"/>
  <c r="M114" i="1"/>
  <c r="N114" i="1"/>
  <c r="G114" i="1"/>
  <c r="C114" i="1"/>
  <c r="S114" i="1" s="1"/>
  <c r="L113" i="1"/>
  <c r="M113" i="1"/>
  <c r="N113" i="1"/>
  <c r="G113" i="1"/>
  <c r="C113" i="1"/>
  <c r="S113" i="1" s="1"/>
  <c r="L112" i="1"/>
  <c r="M112" i="1"/>
  <c r="N112" i="1"/>
  <c r="G112" i="1"/>
  <c r="C112" i="1"/>
  <c r="S112" i="1" s="1"/>
  <c r="L111" i="1"/>
  <c r="M111" i="1"/>
  <c r="N111" i="1"/>
  <c r="G111" i="1"/>
  <c r="C111" i="1"/>
  <c r="S111" i="1" s="1"/>
  <c r="L110" i="1"/>
  <c r="M110" i="1"/>
  <c r="N110" i="1"/>
  <c r="G110" i="1"/>
  <c r="C110" i="1"/>
  <c r="S110" i="1" s="1"/>
  <c r="L109" i="1"/>
  <c r="M109" i="1"/>
  <c r="N109" i="1"/>
  <c r="G109" i="1"/>
  <c r="C109" i="1"/>
  <c r="S109" i="1" s="1"/>
  <c r="L108" i="1"/>
  <c r="M108" i="1"/>
  <c r="N108" i="1"/>
  <c r="G108" i="1"/>
  <c r="C108" i="1"/>
  <c r="S108" i="1" s="1"/>
  <c r="L107" i="1"/>
  <c r="M107" i="1"/>
  <c r="N107" i="1"/>
  <c r="G107" i="1"/>
  <c r="C107" i="1"/>
  <c r="S107" i="1" s="1"/>
  <c r="L106" i="1"/>
  <c r="M106" i="1"/>
  <c r="N106" i="1"/>
  <c r="G106" i="1"/>
  <c r="C106" i="1"/>
  <c r="S106" i="1" s="1"/>
  <c r="L105" i="1"/>
  <c r="M105" i="1"/>
  <c r="N105" i="1"/>
  <c r="G105" i="1"/>
  <c r="C105" i="1"/>
  <c r="S105" i="1" s="1"/>
  <c r="L104" i="1" l="1"/>
  <c r="M104" i="1"/>
  <c r="N104" i="1"/>
  <c r="L103" i="1"/>
  <c r="M103" i="1"/>
  <c r="N103" i="1"/>
  <c r="L102" i="1"/>
  <c r="M102" i="1"/>
  <c r="N102" i="1"/>
  <c r="G102" i="1"/>
  <c r="G103" i="1"/>
  <c r="G104" i="1"/>
  <c r="C104" i="1"/>
  <c r="S104" i="1" s="1"/>
  <c r="C102" i="1"/>
  <c r="S102" i="1" s="1"/>
  <c r="C103" i="1"/>
  <c r="S103" i="1" s="1"/>
  <c r="L101" i="1" l="1"/>
  <c r="M101" i="1"/>
  <c r="N101" i="1"/>
  <c r="L100" i="1"/>
  <c r="M100" i="1"/>
  <c r="N100" i="1"/>
  <c r="L99" i="1"/>
  <c r="M99" i="1"/>
  <c r="N99" i="1"/>
  <c r="L98" i="1"/>
  <c r="M98" i="1"/>
  <c r="N98" i="1"/>
  <c r="L97" i="1"/>
  <c r="M97" i="1"/>
  <c r="N97" i="1"/>
  <c r="G101" i="1"/>
  <c r="G97" i="1"/>
  <c r="G98" i="1"/>
  <c r="G99" i="1"/>
  <c r="G100" i="1"/>
  <c r="C97" i="1"/>
  <c r="S97" i="1" s="1"/>
  <c r="C98" i="1"/>
  <c r="S98" i="1" s="1"/>
  <c r="C99" i="1"/>
  <c r="S99" i="1" s="1"/>
  <c r="C100" i="1"/>
  <c r="S100" i="1" s="1"/>
  <c r="C101" i="1"/>
  <c r="S101"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2" i="1" l="1"/>
  <c r="O2" i="1" s="1"/>
  <c r="C3" i="1" l="1"/>
  <c r="S3" i="1" s="1"/>
  <c r="C4" i="1"/>
  <c r="S4" i="1" s="1"/>
  <c r="C5" i="1"/>
  <c r="S5" i="1" s="1"/>
  <c r="C6" i="1"/>
  <c r="S6" i="1" s="1"/>
  <c r="C7" i="1"/>
  <c r="S7" i="1" s="1"/>
  <c r="C8" i="1"/>
  <c r="S8" i="1" s="1"/>
  <c r="C9" i="1"/>
  <c r="S9" i="1" s="1"/>
  <c r="C10" i="1"/>
  <c r="S10" i="1" s="1"/>
  <c r="C11" i="1"/>
  <c r="S11" i="1" s="1"/>
  <c r="C12" i="1"/>
  <c r="S12" i="1" s="1"/>
  <c r="C13" i="1"/>
  <c r="S13" i="1" s="1"/>
  <c r="C14" i="1"/>
  <c r="S14" i="1" s="1"/>
  <c r="C15" i="1"/>
  <c r="S15" i="1" s="1"/>
  <c r="C16" i="1"/>
  <c r="S16" i="1" s="1"/>
  <c r="C17" i="1"/>
  <c r="S17" i="1" s="1"/>
  <c r="C18" i="1"/>
  <c r="S18" i="1" s="1"/>
  <c r="C19" i="1"/>
  <c r="S19" i="1" s="1"/>
  <c r="C20" i="1"/>
  <c r="S20" i="1" s="1"/>
  <c r="C21" i="1"/>
  <c r="S21" i="1" s="1"/>
  <c r="C22" i="1"/>
  <c r="S22" i="1" s="1"/>
  <c r="C23" i="1"/>
  <c r="S23" i="1" s="1"/>
  <c r="C24" i="1"/>
  <c r="S24" i="1" s="1"/>
  <c r="C25" i="1"/>
  <c r="S25" i="1" s="1"/>
  <c r="C26" i="1"/>
  <c r="S26" i="1" s="1"/>
  <c r="C27" i="1"/>
  <c r="S27" i="1" s="1"/>
  <c r="C28" i="1"/>
  <c r="S28" i="1" s="1"/>
  <c r="C29" i="1"/>
  <c r="S29" i="1" s="1"/>
  <c r="C30" i="1"/>
  <c r="S30" i="1" s="1"/>
  <c r="C31" i="1"/>
  <c r="S31" i="1" s="1"/>
  <c r="C32" i="1"/>
  <c r="S32" i="1" s="1"/>
  <c r="C33" i="1"/>
  <c r="S33" i="1" s="1"/>
  <c r="C34" i="1"/>
  <c r="S34" i="1" s="1"/>
  <c r="C35" i="1"/>
  <c r="S35" i="1" s="1"/>
  <c r="C36" i="1"/>
  <c r="S36" i="1" s="1"/>
  <c r="C37" i="1"/>
  <c r="S37" i="1" s="1"/>
  <c r="C38" i="1"/>
  <c r="S38" i="1" s="1"/>
  <c r="C39" i="1"/>
  <c r="S39" i="1" s="1"/>
  <c r="C40" i="1"/>
  <c r="S40" i="1" s="1"/>
  <c r="C41" i="1"/>
  <c r="S41" i="1" s="1"/>
  <c r="C42" i="1"/>
  <c r="S42" i="1" s="1"/>
  <c r="C43" i="1"/>
  <c r="S43" i="1" s="1"/>
  <c r="C44" i="1"/>
  <c r="S44" i="1" s="1"/>
  <c r="C45" i="1"/>
  <c r="S45" i="1" s="1"/>
  <c r="C46" i="1"/>
  <c r="S46" i="1" s="1"/>
  <c r="C47" i="1"/>
  <c r="S47" i="1" s="1"/>
  <c r="C48" i="1"/>
  <c r="S48" i="1" s="1"/>
  <c r="C49" i="1"/>
  <c r="S49" i="1" s="1"/>
  <c r="C50" i="1"/>
  <c r="S50" i="1" s="1"/>
  <c r="C51" i="1"/>
  <c r="S51" i="1" s="1"/>
  <c r="C52" i="1"/>
  <c r="S52" i="1" s="1"/>
  <c r="C53" i="1"/>
  <c r="S53" i="1" s="1"/>
  <c r="C54" i="1"/>
  <c r="S54" i="1" s="1"/>
  <c r="C55" i="1"/>
  <c r="S55" i="1" s="1"/>
  <c r="C56" i="1"/>
  <c r="S56" i="1" s="1"/>
  <c r="C57" i="1"/>
  <c r="S57" i="1" s="1"/>
  <c r="C58" i="1"/>
  <c r="S58" i="1" s="1"/>
  <c r="C59" i="1"/>
  <c r="S59" i="1" s="1"/>
  <c r="C60" i="1"/>
  <c r="S60" i="1" s="1"/>
  <c r="C61" i="1"/>
  <c r="S61" i="1" s="1"/>
  <c r="C62" i="1"/>
  <c r="S62" i="1" s="1"/>
  <c r="C63" i="1"/>
  <c r="S63" i="1" s="1"/>
  <c r="C64" i="1"/>
  <c r="S64" i="1" s="1"/>
  <c r="C65" i="1"/>
  <c r="S65" i="1" s="1"/>
  <c r="C66" i="1"/>
  <c r="S66" i="1" s="1"/>
  <c r="C67" i="1"/>
  <c r="S67" i="1" s="1"/>
  <c r="C68" i="1"/>
  <c r="S68" i="1" s="1"/>
  <c r="C69" i="1"/>
  <c r="S69" i="1" s="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93" i="1"/>
  <c r="S93" i="1" s="1"/>
  <c r="C94" i="1"/>
  <c r="S94" i="1" s="1"/>
  <c r="C95" i="1"/>
  <c r="S95" i="1" s="1"/>
  <c r="C96" i="1"/>
  <c r="S96" i="1" s="1"/>
  <c r="C2" i="1"/>
  <c r="S2" i="1" s="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<sst xmlns="http://schemas.openxmlformats.org/spreadsheetml/2006/main" count="1034" uniqueCount="627">
  <si>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</si>
  <si>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</si>
  <si>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</si>
  <si>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</si>
  <si>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</si>
  <si>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</si>
  <si>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</si>
  <si>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</si>
  <si>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</si>
  <si>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</si>
  <si>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</si>
  <si>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</si>
  <si>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</si>
  <si>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</si>
  <si>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</si>
  <si>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</si>
  <si>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</si>
  <si>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</si>
  <si>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</si>
  <si>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</si>
  <si>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</si>
  <si>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</si>
  <si>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</si>
  <si>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</si>
  <si>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</si>
  <si>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</si>
  <si>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</si>
  <si>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</si>
  <si>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</si>
  <si>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</si>
  <si>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</si>
  <si>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</si>
  <si>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</si>
  <si>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</si>
  <si>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</si>
  <si>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</si>
  <si>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</si>
  <si>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</si>
  <si>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</si>
  <si>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</si>
  <si>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</si>
  <si>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</si>
  <si>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</si>
  <si>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</si>
  <si>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</si>
  <si>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</si>
  <si>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</si>
  <si>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</si>
  <si>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</si>
  <si>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</si>
  <si>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</si>
  <si>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</si>
  <si>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</si>
  <si>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</si>
  <si>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</si>
  <si>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</si>
  <si>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</si>
  <si>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</si>
  <si>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</si>
  <si>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</si>
  <si>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</si>
  <si>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</si>
  <si>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</si>
  <si>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</si>
  <si>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</si>
  <si>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</si>
  <si>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</si>
  <si>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</si>
  <si>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</si>
  <si>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</si>
  <si>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</si>
  <si>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</si>
  <si>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</si>
  <si>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</si>
  <si>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</si>
  <si>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</si>
  <si>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</si>
  <si>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</si>
  <si>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</si>
  <si>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</si>
  <si>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</si>
  <si>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</si>
  <si>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</si>
  <si>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</si>
  <si>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</si>
  <si>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</si>
  <si>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</si>
  <si>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</si>
  <si>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</si>
  <si>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</si>
  <si>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</si>
  <si>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</si>
  <si>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</si>
  <si>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</si>
  <si>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</si>
  <si>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</si>
  <si>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</si>
  <si>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</si>
  <si>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</si>
  <si>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</si>
  <si>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</si>
  <si>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</si>
  <si>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</si>
  <si>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</si>
  <si>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</si>
  <si>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</si>
  <si>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</si>
  <si>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</si>
  <si>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</si>
  <si>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</si>
  <si>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</si>
  <si>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</si>
  <si>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</si>
  <si>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</si>
  <si>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</si>
  <si>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</si>
  <si>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</si>
  <si>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</si>
  <si>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</si>
  <si>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</si>
  <si>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</si>
  <si>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</si>
  <si>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</si>
  <si>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</si>
  <si>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</si>
  <si>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</si>
  <si>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</si>
  <si>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</si>
  <si>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</si>
  <si>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</si>
  <si>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</si>
  <si>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</si>
  <si>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</si>
  <si>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</si>
  <si>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</si>
  <si>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</si>
  <si>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</si>
  <si>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</si>
  <si>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</si>
  <si>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</si>
  <si>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</si>
  <si>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</si>
  <si>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</si>
  <si>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</si>
  <si>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</si>
  <si>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</si>
  <si>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</si>
  <si>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</si>
  <si>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</si>
  <si>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</si>
  <si>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</si>
  <si>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</si>
  <si>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</si>
  <si>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</si>
  <si>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</si>
  <si>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</si>
  <si>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</si>
  <si>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</si>
  <si>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</si>
  <si>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</si>
  <si>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</si>
  <si>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</si>
  <si>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</si>
  <si>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</si>
  <si>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</si>
  <si>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</si>
  <si>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</si>
  <si>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</si>
  <si>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</si>
  <si>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</si>
  <si>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</si>
  <si>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</si>
  <si>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</si>
  <si>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</si>
  <si>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</si>
  <si>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</si>
  <si>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</si>
  <si>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</si>
  <si>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</si>
  <si>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</si>
  <si>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</si>
  <si>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</si>
  <si>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</si>
  <si>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</si>
  <si>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</si>
  <si>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</si>
  <si>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</si>
  <si>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</si>
  <si>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</si>
  <si>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</si>
  <si>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</si>
  <si>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</si>
  <si>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</si>
  <si>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</si>
  <si>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</si>
  <si>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</si>
  <si>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</si>
  <si>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</si>
  <si>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</si>
  <si>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</si>
  <si>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</si>
  <si>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</si>
  <si>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</si>
  <si>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</si>
  <si>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</si>
  <si>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</si>
  <si>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</si>
  <si>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</si>
  <si>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</si>
  <si>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</si>
  <si>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</si>
  <si>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</si>
  <si>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</si>
  <si>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</si>
  <si>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</si>
  <si>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</si>
  <si>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</si>
  <si>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</si>
  <si>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</si>
  <si>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</si>
  <si>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</si>
  <si>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</si>
  <si>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</si>
  <si>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</si>
  <si>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</si>
  <si>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</si>
  <si>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</si>
  <si>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</si>
  <si>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</si>
  <si>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</si>
  <si>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</si>
  <si>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</si>
  <si>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</si>
  <si>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</si>
  <si>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</si>
  <si>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</si>
  <si>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</si>
  <si>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</si>
  <si>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</si>
  <si>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</si>
  <si>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</si>
  <si>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</si>
  <si>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</si>
  <si>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</si>
  <si>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</si>
  <si>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</si>
  <si>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</si>
  <si>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</si>
  <si>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</si>
  <si>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</si>
  <si>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</si>
  <si>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</si>
  <si>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</si>
  <si>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</si>
  <si>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</si>
  <si>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</si>
  <si>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</si>
  <si>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</si>
  <si>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</si>
  <si>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</si>
  <si>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</si>
  <si>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</si>
  <si>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</si>
  <si>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</si>
  <si>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</si>
  <si>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</si>
  <si>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</si>
  <si>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</si>
  <si>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</si>
  <si>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</si>
  <si>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</si>
  <si>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</si>
  <si>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</si>
  <si>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</si>
  <si>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</si>
  <si>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</si>
  <si>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</si>
  <si>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</si>
  <si>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</si>
  <si>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</si>
  <si>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</si>
  <si>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</si>
  <si>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</si>
  <si>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</si>
  <si>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</si>
  <si>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</si>
  <si>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</si>
  <si>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</si>
  <si>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</si>
  <si>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</si>
  <si>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</si>
  <si>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</si>
  <si>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</si>
  <si>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</si>
  <si>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</si>
  <si>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</si>
  <si>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</si>
  <si>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</si>
  <si>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</si>
  <si>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</si>
  <si>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</si>
  <si>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</si>
  <si>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</si>
  <si>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</si>
  <si>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</si>
  <si>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</si>
  <si>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</si>
  <si>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</si>
  <si>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</si>
  <si>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</si>
  <si>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</si>
  <si>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</si>
  <si>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</si>
  <si>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</si>
  <si>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</si>
  <si>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</si>
  <si>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</si>
  <si>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</si>
  <si>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</si>
  <si>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</si>
  <si>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</si>
  <si>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</si>
  <si>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</si>
  <si>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</si>
  <si>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</si>
  <si>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</si>
  <si>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</si>
  <si>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</si>
  <si>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</si>
  <si>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</si>
  <si>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</si>
  <si>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</si>
  <si>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</si>
  <si>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</si>
  <si>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</si>
  <si>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</si>
  <si>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</si>
  <si>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</si>
  <si>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</si>
  <si>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</si>
  <si>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</si>
  <si>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</si>
  <si>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</si>
  <si>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</si>
  <si>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</si>
  <si>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</si>
  <si>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</si>
  <si>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</si>
  <si>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</si>
  <si>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</si>
  <si>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</si>
  <si>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</si>
  <si>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</si>
  <si>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</si>
  <si>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</si>
  <si>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</si>
  <si>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</si>
  <si>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</si>
  <si>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</si>
  <si>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</si>
  <si>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</si>
  <si>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</si>
  <si>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</si>
  <si>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</si>
  <si>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</si>
  <si>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</si>
  <si>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</si>
  <si>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</si>
  <si>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</si>
  <si>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</si>
  <si>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</si>
  <si>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</si>
  <si>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</si>
  <si>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</si>
  <si>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</si>
  <si>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</si>
  <si>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</si>
  <si>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</si>
  <si>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</si>
  <si>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</si>
  <si>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</si>
  <si>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</si>
  <si>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</si>
  <si>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</si>
  <si>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</si>
  <si>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</si>
  <si>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</si>
  <si>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</si>
  <si>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</si>
  <si>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</si>
  <si>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</si>
  <si>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</si>
  <si>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</si>
  <si>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</si>
  <si>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</si>
  <si>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</si>
  <si>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</si>
  <si>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</si>
  <si>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</si>
  <si>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</si>
  <si>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</si>
  <si>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</si>
  <si>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</si>
  <si>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</si>
  <si>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</si>
  <si>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</si>
  <si>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</si>
  <si>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</si>
  <si>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</si>
  <si>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</si>
  <si>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</si>
  <si>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</si>
  <si>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</si>
  <si>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</si>
  <si>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</si>
  <si>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</si>
  <si>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</si>
  <si>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</si>
  <si>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</si>
  <si>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</si>
  <si>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</si>
  <si>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</si>
  <si>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</si>
  <si>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</si>
  <si>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</si>
  <si>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</si>
  <si>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</si>
  <si>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</si>
  <si>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</si>
  <si>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</si>
  <si>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</si>
  <si>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</si>
  <si>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</si>
  <si>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</si>
  <si>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</si>
  <si>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</si>
  <si>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</si>
  <si>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</si>
  <si>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</si>
  <si>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</si>
  <si>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</si>
  <si>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</si>
  <si>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</si>
  <si>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</si>
  <si>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</si>
  <si>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</si>
  <si>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</si>
  <si>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</si>
  <si>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</si>
  <si>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</si>
  <si>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</si>
  <si>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</si>
  <si>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</si>
  <si>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</si>
  <si>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</si>
  <si>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</si>
  <si>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</si>
  <si>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</si>
  <si>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</si>
  <si>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</si>
  <si>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</si>
  <si>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</si>
  <si>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</si>
  <si>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</si>
  <si>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</si>
  <si>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</si>
  <si>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</si>
  <si>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</si>
  <si>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</si>
  <si>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</si>
  <si>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</si>
  <si>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</si>
  <si>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</si>
  <si>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</si>
  <si>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</si>
  <si>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</si>
  <si>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</si>
  <si>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</si>
  <si>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</si>
  <si>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</si>
  <si>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</si>
  <si>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</si>
  <si>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</si>
  <si>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</si>
  <si>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</si>
  <si>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</si>
  <si>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</si>
  <si>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</si>
  <si>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</si>
  <si>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</si>
  <si>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</si>
  <si>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</si>
  <si>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</si>
  <si>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</si>
  <si>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</si>
  <si>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</si>
  <si>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</si>
  <si>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</si>
  <si>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</si>
  <si>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</si>
  <si>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</si>
  <si>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</si>
  <si>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</si>
  <si>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</si>
  <si>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</si>
  <si>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</si>
  <si>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</si>
  <si>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</si>
  <si>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</si>
  <si>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</si>
  <si>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</si>
  <si>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</si>
  <si>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</si>
  <si>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</si>
  <si>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</si>
  <si>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</si>
  <si>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</si>
  <si>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</si>
  <si>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</si>
  <si>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</si>
  <si>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</si>
  <si>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</si>
  <si>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</si>
  <si>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</si>
  <si>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</si>
  <si>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</si>
  <si>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</si>
  <si>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</si>
  <si>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</si>
  <si>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</si>
  <si>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</si>
  <si>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</si>
  <si>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</si>
  <si>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</si>
  <si>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</si>
  <si>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</si>
  <si>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</si>
  <si>
    <t>Fernando Gómez</t>
  </si>
  <si>
    <t>Santa Rosa de Tapias</t>
  </si>
  <si>
    <t>Integrante de la Asociación Mixta Indígena y Campesina en Guacarí (Asomic)</t>
  </si>
  <si>
    <t>&lt;p&gt;El sábado 7 de julio fue reportado el asesinato de Fernando Gómez, integrante de la Asociación Mixta Indígena y Campesina en Guacarí (Asomic).&amp;nbsp; De acuerdo con información de la Secretaría de Seguridad del Valle del Cauca, Gómez fue sorprendido por desconocidos en el caserío de Pomares, en Santa Rosa de Tapias, Valle del Cauca. Recibió varios disparos, según información de la secretaría, fuente que señaló que él " dirigía un trabajo social en la comunidad". Las autoridades no tenían conocimiento sobre amenazas en la zona.&lt;/p&gt;</t>
  </si>
  <si>
    <t>José Fernando Jaramillo Oquendo</t>
  </si>
  <si>
    <t>Miembro de la Junta de Acción Comunal de Pascuita</t>
  </si>
  <si>
    <t>&lt;p&gt;En el municipio de Ituango, Antioquia, donde han sido asesinados por lo menos tres líderes sociales durante el último mes, fue dado a conocer el crimen contra José Fernando Jaramillo Oquendo, integrante de la Junta de Acción Comunal de Pascuieta. Jaramillo era familiar de José Abraham García, asesinado hace 10 días en esa misma zona. El asesinato fue denunciado por la Coordinación Colombia Europa Estados Unidos (CCEEU). Según esta fuente, un grupo de hombres armados lo asesinaron en frente de su vivienda, ubicada en la vereda El Torrente.&lt;/p&gt;</t>
  </si>
  <si>
    <t>Juan de Jesús Moreno</t>
  </si>
  <si>
    <t>Curillo</t>
  </si>
  <si>
    <t>Profesor de la Institución Educativa Horizonte</t>
  </si>
  <si>
    <t>&lt;p&gt;En la zona rural del municipio de Curillo, al sur de Caquetá, fue asesinado Juan de Jesús Moreno, profesor de la Institución Educativa Horizonte y líder social en el municipio. Así lo dio a conocer la Asociación de Institutores Caqtueteños. De acuerdo con las primeras versiones de la Policía, hombres armados llegaron al colegio y le propinaron múltiples disparos. Moreno tenía amenazas de muerte por su actividad social, razón por la cual se había mudado de Cartagena del Cahira, donde antes residía. Estas medidas, no obsbtante, no fueron suficientes.&lt;/p&gt;</t>
  </si>
  <si>
    <t>Ibes Trujillo</t>
  </si>
  <si>
    <t>Fiscal del Consejo Comunitario Cuenca Río Timba Marilópez</t>
  </si>
  <si>
    <t>&lt;p&gt;La Guardia Cimarrona de los municipios de Suárez y Buenos Aires (Cauca), hallaron el cuerpo de Ibes Trujillo, líder social secuestrado desde el pasado 10 de junio. El cadáver fue encontrado en la ribera del río Mrilópez, en la vereda Las Brias. El cuerpo, según las autoridades, estaba en un estado avanzado de descomposición y no se ha identificado al grupo armado que podría estar detrás del caso. Vale la pena recordar que la víctima fue raptada cuando se encontraba en el Consejo Comunitario Audacia Brisas del Río Agua Blanca. Trujillo, además de ser integrante de la Coordinación Nacional de Organizaciones y Comunidades Afrodescendientes (Conafro), era vocero de la Asociación de Víctimas Renacer Siglo XXI, en Cauca.&lt;/p&gt;</t>
  </si>
  <si>
    <t>Robert Jaraba</t>
  </si>
  <si>
    <t>Caucasia</t>
  </si>
  <si>
    <t>Líder sindical</t>
  </si>
  <si>
    <t>&lt;p&gt;Robert Emiro Jaraba, que tenía 49 años, se encontraba en un establecimiento comercial en Caucasia, municipio del departamento de Antioquia, cuando dos hombres entraron y le dispararon con armas de fuego en varias oportunidades. Jaraba fue uno de los fundadores de Sintromineros, sindicato de trabajadores de Cerromatoso, y desde los últimos meses había sido líder reclamante de tierras de Piamonte, de la zona rural de Caucasia. Hace una par de semanas, unos desconocidos apedrearon y dispararon a su casa, lo amenazaron y se fueron del lugar.&lt;/p&gt;</t>
  </si>
  <si>
    <t>Homero Ortega</t>
  </si>
  <si>
    <t>&lt;p&gt;En la vereda de La Paz, del municipio araucano de Arauquita, ocurrió el pasado 18 de julio una explosión de un artefacto que dejó a cuatro personas muertas. Según la información de la Policía, dos presuntos disidentes de las Farc estaban manipulando una bomba que con la que pretendían atentar contra miembros de la fuerza pública cuando se les detonó por accidente y les causó la muerte. Cerca al lugar en el que estaban y donde se produjo la explosión estaba ubicado el salón comunal de la vereda, y allí estaban dos miembros de la Junta de Acción Comunal, incluyendo a su presidente Homero Ortega.&lt;/p&gt;</t>
  </si>
  <si>
    <t>Horacio Triana Parra</t>
  </si>
  <si>
    <t>Otanche</t>
  </si>
  <si>
    <t>Boyacá</t>
  </si>
  <si>
    <t>Presidente de la JAC de la vereda El Carmen - Betania</t>
  </si>
  <si>
    <t>&lt;p&gt;Horacio Triana fue asesinado el viernes pasado en la zona rural del municipio de Otanche. El comandante de la Primera Brigada del Ejército, coronel Omar Zapata, confirmó el asesinato. Según testigos, a Triana lo mataron cuando estaba recogiendo plátanos en su finca. En las elecciones locales de 2015, Triana se lanzó por el Partido Conservador al Concejo del municipio de Otanche. La vicepresidenta Martha Lucía Ramírez rechazó el asesinato y le pidió acciones concretas al Ministerio del Interior. De acuerdo con la Defensoría del Pueblo, en 40 de los 123 municipios de Boyacá han reportado amenazas contra líderes sociales. Los municipios con mayor riesgo, según la Defensoría, son Paya, Pisba, El Espino, Labranzagrande, Soatá, Socotá, Socha, Otanche, Muzo, Chiquinquirá, Paz del Río, Duitama, Sogamoso y Aquitania.&lt;/p&gt;</t>
  </si>
  <si>
    <t>Ancizar Cifuentes Vargas</t>
  </si>
  <si>
    <t>Chaparral</t>
  </si>
  <si>
    <t>Tolima</t>
  </si>
  <si>
    <t>Líder de restitución de tierras</t>
  </si>
  <si>
    <t>&lt;p&gt; El cuerpo de Cifuentes fue encontrado el pasado 5 de julio en el kilómetro 1 de la vía que comunica a la vereda Calarma con Chaparral. De acuerdo con los informes forenses, el cuerpo tenía tres impactos de fuego en la zona pectoral. Pese a que en un comienzo la Policía señaló que no era líder social, en la región era conocido como uno de los campesinos que lideraba procesos de restitución de tierras. La Consultoría para los Derechos Humanos y el Desplaza-miento, Codhes, emitió un comunicado señalando lo siguiente: “Estamos revisando ese caso, porque tenemos entendido que él estaba liderando la ubicación de 22 familias en Chaparral. Sabemos que hubo una intencionalidad en el crimen, pues fue con arma de fuego”. El pasado sábado 22 de julio, la Policía del Tolima anunció la captura de cuatro personas que serían responsables del asesinato de Cifuentes. Todos, dijo la Policía, pertenecen a la banda “Los Kikos” y habrían asesinado al líder con el fin de robarle la moto. &lt;/p&gt;</t>
  </si>
  <si>
    <t>José Oswaldo Taquez</t>
  </si>
  <si>
    <t>Orito</t>
  </si>
  <si>
    <t>Presidente de la JAC de la vereda EL Remolino</t>
  </si>
  <si>
    <t>&lt;p&gt; José Oswaldo Taquez fue asesinado en el municipio de Orito, Putumayo, cuando regresaba de una reunión sobre sustitución de cultivos de uso ilícito. Ese mismo día, 22 de julio, el alcalde de Orito, Manuel Eduardo Ocoró, realizó un consejo de seguridad para ofrecer una recompensa que permita dar con el paradero de los responsables del asesinato. Taquez se desempañaba como presidente de la Junta de Acción Comunal de la vereda El Remolino. “Cinco millones de pesos es la oferta que tenemos, para las personas que nos ayuden con información, que nos lleve a dar con la captura de los autores intelectuales o materiales de este hecho lamentable, que hoy enluta a nuestras juntas comunales y a nuestro municipio de Orito”, afirmó el mandatario. &lt;/p&gt;</t>
  </si>
  <si>
    <t>Kevin León</t>
  </si>
  <si>
    <t>Líder del semillero de paz de la Corporación Héroes y Heroínas de Amor</t>
  </si>
  <si>
    <t>&lt;p&gt; La comunidad del barrio Doce de Octubre de Medellín se movilizó el domingo 22 de julio por el asesinato de Kevin León, un joven de 16 años de edad que lideraba varios procesos en el semillero de paz de la Corporación Héroes y Heroínas de Amor. Según la versión de las personas cercanas al menor, el sábado pasado, cuando él bajaba caminando por una calle del barrio hacia un centro educativo donde estudiaba inglés, dos hombres lo abordaron en una motocicleta y lo asesinaron a tiros. Aunque la Policía llegó al lugar después de que se escucharan los disparos, el joven perdió la vida. Una de las primeras hipótesis es que detrás del asesinato estaría la banda “los Lecheros”, la cual controla la zona en donde fue baleado el menor. La comunidad hizo varios arreglos florales y protestó por el caso, pues, dijeron, se trataba de un joven emprendedor, amante del fútbol y que soñaba con ser arquitecto. &lt;/p&gt;</t>
  </si>
  <si>
    <t>Libardo Moreno</t>
  </si>
  <si>
    <t>Lider comunitario y administrador del acueducto de Villacolombia</t>
  </si>
  <si>
    <t>&lt;p&gt; El secretario de gobierno de Jamundí, Rigoberto Lasso, confirmó el asesinato de Libardo Moreno, líder comunitario y conocido por administrar el acueducto de Villacolombia, donde en los últimos días estalló un artefacto explosivo. El secretario señaló que es “muy probable” que Moreno tuviera amenazas. Libardo Moreno, de 76 años, fue asesinado por dos hombres que se movilizaban en una motocicleta en la vereda El Pinar. Aparentaron estar varados y, cuando el líder comunal se acercó a ayudarlos, lo asesinaron con arma de fuego. De acuerdo con habitantes Villacolombia, Moreno era conocido por su liderazgo en temas rurales. En la zona donde fue asesinado hay grupos ilegales que se dedican al tráfico de estupefacientes. Según las autoridades policiales, en la zona también hay disputas territoriales. &lt;/p&gt;</t>
  </si>
  <si>
    <t>Fabián Rosales Niño</t>
  </si>
  <si>
    <t>Cúcuta</t>
  </si>
  <si>
    <t>Presidente de la JAC del corregimiento de San Fautino</t>
  </si>
  <si>
    <t>&lt;p&gt; En la tarde del miércoles 25 de julio fue asesinado Fabián Rosales Niño, presidente dela Junta de Acción Comunal de la vereda La Sabana, en el corregimiento San Faustino, en la zona rural de Cúcuta (Norte de Santander). Según el reporte preliminar de las autoridades locales, Rosales Niño, de 46 años, se desplazaba hacia su vivienda cuando fue interceptado por hombres armados, quienes abrieron fuego y le propinaron varios disparos a la altura de su pecho. En el sector donde fue cometido el crimen, según la Policía Metropolitana de Cúcuta, delinquen el Clan del Golfo y Los Rastrojos. El líder social, además de ser el presidente la JAC de la vereda, era integrante de la Asociación de Víctimas del Despojo de Tierras en la región. &lt;/p&gt;</t>
  </si>
  <si>
    <t>Fredy Quintero Guillin</t>
  </si>
  <si>
    <t>Presidente de la JAC de la vereda Kilómetro 82</t>
  </si>
  <si>
    <t>&lt;p&gt; En la tarde del lunes 30 de julio, en el municipio de El Tarra, se presentó una masacre en un billar del casco urbano que dejó siete personas muertas. Nueve horas después de que un grupo sujetos armados vestidos de civil ingresaran al recinto y abrieran fuego, la Policía y la gobernación de Norte de Santander confirmaron que entre las víctimas estaba Fredy Quintero, presidente de la Junta de Acción Comunal de la vereda Kilómetro 82. Quintero, además de trabajar en la Junta de Acción Comunal, era coordinador del Comité Veredal de la Asociación de Campesinos del Catatumbo. Las autoridades aún no han esclarecido lo que sucedió en El Tarra. Sin embargo, señalan que la masacre estaría enmarcada en el conflicto entre la guerilla del ELN, la del EPL y las disidencias del frente 33 de las Farc. &lt;/p&gt;</t>
  </si>
  <si>
    <t>Uriel Rodríguez</t>
  </si>
  <si>
    <t>Cajibio</t>
  </si>
  <si>
    <t>&lt;p&gt; Rodríguez hacía parte de la Asociación de Trabajadores Campesinos de Cajibio (ATCC), era defensor de Derechos Humanos y fue asesinado el pasado 7 de agosto por desconocidos en una tienda ubicada en el corregimiento El Carmelo del municipio de Cajibio, Cauca. Solo unos días antes se había celebrado en este pueblo una audiencia y movilización por la paz, la vida y el territorio, a la que habían asistido delegados de la ONU, de organizaciones sociales, el gobierno del Cauca y campesinos. En esta audiencia se denunciaron las amenazas y asesinato a líderes y la presunta presencia de grupos paramilitares en la zona, aunque el general Jorge Romero, comandante de la Tercera División del Ejército, negó esto último. &lt;/p&gt;</t>
  </si>
  <si>
    <t>Emiliano Tróchez Yonda</t>
  </si>
  <si>
    <t>&lt;p&gt; La Asociación de Cabildos Indígenas del Norte del Cauca (ACIN) confirmó el asesinato en la mañana del 10 de agosto de Emiliano Tróchez Yonda, líder indígena del norte del Cauca que había sido gobernador en el resguardo de su comunidad y consejero de la ACIN. Varios sujetos se acercaron a su vivienda en la vereda de Guadualito en Santander de Quilichao, lo esperaron y le dispararon en varias ocasiones. Diferentes organizaciones defensoras de Derechos Humanos se manifestaron rechazando este ataque y pidiendo a las autoridades que los responsables sean hallados. &lt;/p&gt;</t>
  </si>
  <si>
    <t>Alejandro Jacanamejoy</t>
  </si>
  <si>
    <t>&lt;p&gt; El presidente de la Junta de Acción Comunal de la vereda La Paz del municipio de Puerto Leguízamo (Putumayo), Alejandro Jacamejoy, fue asesinado el pasado 9 de agosto en horas del mediodía cuando se encontraba en la comunidad de Piñuña. Jacanamejoy hacía parte del Programa de Sustitución de Cultivos de Uso Ilícito, y fue promotor del Acuerdo de paz con las Farc y de su implementación. De acuerdo con pobladores de la zona, en este lugar hacen presencia distintos grupos armados al margen de la Ley, algunos surgidos por el incumplimiento de los Acuerdos y otros vinculados con el narcotráfico desde el municipio de Puerto Asís. &lt;/p&gt;</t>
  </si>
  <si>
    <t>Alfredo Palacio Jiménez</t>
  </si>
  <si>
    <t>Aracataca</t>
  </si>
  <si>
    <t>&lt;p&gt; En la madrugada del domingo 12 de agosto, Alfredo Palacio Jiménez se estaba desplazando en moto con su esposa por el barrio Zacapito de Aracataca, Magdalena, en camino a recoger a su hija quien estaba en una fiesta de cumpleaños. Allí fueron interceptados por dos sujetos en otra moto, que los atacaron. Según la esposa, quien sobrevivió al atentado, los sicarios les cerraron el paso, el parrillero desenfundó una pistola con la que disparó y acabó con la vida de Palacio, y luego huyeron. Palacio era presidente de la Junta de Acción Comunal del barrio 2 de Febrero. Este hecho se suma a una serie de amenazas que distintos líderes sociales de esta zona y el personero municipal de Aracataca han reportado en los últimos días. &lt;/p&gt;</t>
  </si>
  <si>
    <t>Jorge Eliécer Roa Patiño</t>
  </si>
  <si>
    <t>Calamar</t>
  </si>
  <si>
    <t>Líder político</t>
  </si>
  <si>
    <t>&lt;p&gt; El antiguo líder comunal, comunitario y miembro de la Unión Patriótica Jorge Eliécer Roa fue asesinado el 13 de agosto en horas de la tarde en zona rural de la zona de Puerto Zancudo, perteneciente al municipio Calamar del departamento del Guaviare. Los presuntos responsables del homicidio fueron las disidencias de las Farc, quienes también habrían asesinado a Jainiver Gualteros, esposo de una concejal del Partido Verde en Calamar. Roa, avalado por la Unión Patriótica, fue el alcalde de Miraflores entre 2000 y 2003, y en la actualidad se dedicaba principalmente al comercio. &lt;/p&gt;</t>
  </si>
  <si>
    <t>Holmes Alberto Niscue</t>
  </si>
  <si>
    <t>Líder indígena</t>
  </si>
  <si>
    <t>&lt;p&gt; El resguardo indígena Awá del Gran Rosario, en Tumaco, Nariño, perdió el pasado 19 de agosto a su líder. Holmes Alberto Niscue fue asesinado por dos sujetos armados a solo 200 metros de la estación de Policía del corregimiento de La Guayacana, de Tumaco. Ni las denuncias de la comunidad Awá ni las alertas de la Defensoría del Pueblo fueron suficientes para evitar que presuntos disidentes del frente Óliver Sinisterra de las Farc asesinaran a Holmes Alberto. La hipótesis que maneja la comunidad Awá es que el homicidio se produjo porque Niscue actuaba como mediador entre el Ejército y las disidencias, que lo habrían señalado como colaborador de la fuerza pública. Conozca más información &lt;a href="http://pacifista.co/un-lider-indigena-la-ultima-victima-de-la-guerra-en-tumaco/" target="_blank"&gt;aquí&lt;/a&gt;. &lt;/p&gt;</t>
  </si>
  <si>
    <t>José García Amariles</t>
  </si>
  <si>
    <t>Líder de víctimas</t>
  </si>
  <si>
    <t>&lt;p&gt; Aunque el campesino antioqueño José García Amariles había denunciado amenazas de muerte en su contra en los últimos meses, la insuficiente respuesta estatal para su protección fue uno de los factores que hizo posible su asesinato el pasado 17 de agosto. García, de 61 años, era parte de la Mesa de Víctimas municipal como representante de los afectados por minas antipersona, y se cree que su muerte tiene relación con esta labor. El ataque lo produjeron sujetos armados que entraron a la vivienda del líder en el sector de Marianito, en Valdivia, y le dispararon frente a sus familiares. Como estos hechos sucedieron en zona urbana, diversas organizaciones han denunciado la falta de garantías y de protección para líderes en la zona. &lt;/p&gt;</t>
  </si>
  <si>
    <t>Marco Tulio Grajales</t>
  </si>
  <si>
    <t>Armenia</t>
  </si>
  <si>
    <t>Quindio</t>
  </si>
  <si>
    <t>&lt;p&gt; Marco Tulio era conocido en el sur de Armenia como líder por los procesos comunitarios que llevaba a cabo y por las denuncias que realizaba sobre temas de microtráfico de drogas y delincuencia. Este hombre de 67 años, aunque no es reconocido por las autoridades como líder social, sí lo era por su comunidad, y había aspirado a la dirección de la Junta de Acción Comunal de la Comuna 10 de Armeina en las pasadas elecciones. Fue asesinado el pasado 19 de agosto cuando se disponía a iniciar sus labores diarias en el barrio Salvador Allende. &lt;/p&gt;</t>
  </si>
  <si>
    <t>Luis Alberto Rivas</t>
  </si>
  <si>
    <t>Líder afrodescendiente</t>
  </si>
  <si>
    <t>&lt;p&gt; Luis Alberto Rivas, de 23 años, hacía parte de la Autoridad Nacional Afrocolombiana (Anafro) y del Proceso de Comunidades Negras en Colombia (PCN), desde donde lideraba procesos de defensa del territorio de las comunidades afro, de reivindicación de derechos y de uso adecuado de recursos naturales. Fue asesinado por sicarios el pasado 18 de agosto en su casa en el corregimiento Bocas del Toro, jurisdicción del municipio antioqueño de Turbo. Este homicidio encendió las alarmas en la comunidad de Rivas, pues temen más ataques contra líderes en la zona, donde hacen fuerte presencia las Autodefensas Gaitanistas de Colombia. &lt;/p&gt;</t>
  </si>
  <si>
    <t>Jefferson Arévalo</t>
  </si>
  <si>
    <t>Puerto Rico</t>
  </si>
  <si>
    <t>&lt;p&gt; Varios hombres armados llegaron el pasado martes 21 de agosto a la vereda El Danubio de Puerto Rico, Meta, y entraron a la finca de Jefferson Andrés Arévalo. Allí hirieron a su esposa con un arma blanca y secuestraron a Arévalo, cuyo cuerpo fue encotrado os días después por campesinos de la región en zona rural de Puerto Rico. Arévalo, hijo de una lideresa de la Unión Patriótica también asesinada hace 15 años, hacía parte de este movimiento político y de la Corporación Reiniciar, desde donde adelantaba trabajos judiciales y de liderazgo político en la zona. &lt;/p&gt;</t>
  </si>
  <si>
    <t>Jorge Enrique Monsalve Giraldo</t>
  </si>
  <si>
    <t>&lt;p&gt; Enrique Monsalve salió de su casa el pasado viernes 24 de agosto a hacer diligencias personales, pero no volvió. Su cuerpo fue encontrado en una carretera cerca Tarazá el sábado 25 con signos de violencia y dos tiros en la cabeza. Monsalve, de 40 años, era presidente de la Junta de Acción Comunal de la vereda San Antonio de San José de Uré (Córdoba), y líder de sustitución de cultivos de uso ilícito. Las hipótesis de las autoridades apunta a que su asesinato se debe al no pago de una extorsión por el programa de sustitución de cultivos. La situación es grave porque en la zona hay confrontaciones entre Los Caparrapos y las Autodefensas Gaitanistas de Colombia: Los Caparrapos extorsionan y asesinan a quienes no pagan, pero quienes pagan corren el riesgo de que las AGC tomen represalias. &lt;/p&gt;</t>
  </si>
  <si>
    <t>James Escobar</t>
  </si>
  <si>
    <t>Miembro de la Junta Directiva del Consejo Comunitario Alto Mira y Frontera</t>
  </si>
  <si>
    <t>&lt;p&gt; El asesinato de James Escobar fue confirmado por la Defensoría del Pueblo en la noche del miércoles a través de un corto mensaje. “Como peticionarios de las medidas cautelares a favor del Consejo Comunitario de Alto Mira y Frontera ante la Comisión Interamericana de Derechos Humanos (CIDH), rechazamos el asesinato de James Escobar, miembro de la Junta Veredal de Miras Palmas. Exigimos protección urgente para sus integrantes”. Escobar&amp;nbsp;también hacía parte de la junta directiva del Consejo Comunitario Alto Mira y Frontera en Tumaco,&amp;nbsp;el mismo que amparaba a José Jair Cortés, reconocido líder afro y de sustitución de cultivos &lt;a href="http://pacifista.co/asesinato-lider-social-comunitario-tumaco-masacre-posconflicto/" target="_blank"&gt;asesinado&lt;/a&gt; en octubre de 2017.&lt;/p&gt; &lt;p&gt;De acuerdo con la Fundación Desarrollo y Paz (Fundepaz), de Nariño, el asesinato ocurrió en la vereda La Playita. Vale la pena señalar que el Consejo Comunitario Alto Mira y Frontera recibió medidas cautelares por la Comisión Interamericana de Derechos Humanos y el gobierno, a la fecha, todavía no ha hecho efectivas las medidas de protección. &lt;/p&gt;</t>
  </si>
  <si>
    <t>77. Elkin Fabián Toro</t>
  </si>
  <si>
    <t>Alirio Arenas</t>
  </si>
  <si>
    <t>Ocaña</t>
  </si>
  <si>
    <t>Óliver Herrera</t>
  </si>
  <si>
    <t>San Juan de Lozada</t>
  </si>
  <si>
    <t>31/08/2018</t>
  </si>
  <si>
    <t>&lt;p&gt; Este expresidente de la Junta de Acción Comunal de&amp;nbsp;la vereda Brisas del Guayabero (zona rural del Meta) y miembro de la Asociación Campesina Ambiental Losada Guayabero &lt;a href="http://pacifista.co/la-zona-de-reserva-campesina-que-se-abre-paso-en-territorios-historicos-de-la-guerra-y-de-la-paz/" target="_blank"&gt;(ASCAL-G)&lt;/a&gt;&amp;nbsp;fue asesinado el pasado 31 de agosto en horas de la noche por dos sicarios que irrumpieron en su casa y le dispararon. Varios compañeros de Herrera manifestaron que no había recibido amenazas, y que por el contrario era un líder querido en su comunidad. Como una forma de rechazo al homicidio y de homenaje a Herrera, los sectores de transporte y comercio de San Juan de Lozada hicieron un paro en sus labores. &lt;/p&gt;</t>
  </si>
  <si>
    <t>&lt;p&gt; Alirio Antonio Arenas Gómez era un reconocido líder social en Ocaña por su trabajo en la zona rural de la vereda San Isidro, donde era presidente de la Junta de Acción Comunal. También hizo parte del Movimiento por la Constituyente Popular (MCP), y fue concejal y presidente del Concejo del municipio de Convención, por el partido MAIS. El pasado 2 de septiembre en la madrugada fue asesinado en el barrio Belén, de Ocaña, por hombres que le dispararon varias veces. Arenas había denunciado amenazas a su vida en los últimos meses, y aunque la Unidad Nacional de Protección (UNP) había autorizado un esquema de protección para él, no se lo asignaron.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</si>
</sst>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applyAlignment="1"/>
    <xf numFmtId="14" fontId="18" fillId="0" borderId="0" xfId="0" applyNumberFormat="1" applyFont="1" applyAlignment="1"/>
    <xf numFmtId="0" fontId="19" fillId="33" borderId="0" xfId="0" applyFont="1" applyFill="1" applyAlignment="1"/>
    <xf numFmtId="49" fontId="19" fillId="33" borderId="0" xfId="0" applyNumberFormat="1" applyFont="1" applyFill="1" applyAlignment="1"/>
    <xf numFmtId="49" fontId="18" fillId="0" borderId="0" xfId="0" applyNumberFormat="1" applyFont="1" applyAlignment="1"/>
    <xf numFmtId="2" fontId="19" fillId="33" borderId="0" xfId="0" applyNumberFormat="1" applyFont="1" applyFill="1" applyAlignment="1"/>
    <xf numFmtId="2" fontId="18" fillId="0" borderId="0" xfId="0" applyNumberFormat="1" applyFont="1" applyAlignment="1"/>
    <xf numFmtId="1" fontId="19" fillId="33" borderId="0" xfId="0" applyNumberFormat="1" applyFont="1" applyFill="1" applyAlignment="1"/>
    <xf numFmtId="1" fontId="18" fillId="0" borderId="0" xfId="0" applyNumberFormat="1" applyFont="1" applyAlignment="1"/>
    <xf numFmtId="14" fontId="19" fillId="33" borderId="0" xfId="0" applyNumberFormat="1" applyFont="1" applyFill="1" applyAlignment="1"/>
    <xf numFmtId="169" fontId="19" fillId="33" borderId="0" xfId="0" applyNumberFormat="1" applyFont="1" applyFill="1" applyAlignment="1"/>
    <xf numFmtId="169"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1"/>
  <sheetViews>
    <sheetView tabSelected="1" zoomScale="85" zoomScaleNormal="85" workbookViewId="0">
      <pane xSplit="1" ySplit="1" topLeftCell="H116" activePane="bottomRight" state="frozen"/>
      <selection pane="topRight" activeCell="B1" sqref="B1"/>
      <selection pane="bottomLeft" activeCell="A2" sqref="A2"/>
      <selection pane="bottomRight" activeCell="L132" sqref="L132"/>
    </sheetView>
  </sheetViews>
  <sheetFormatPr defaultRowHeight="15" x14ac:dyDescent="0.25"/>
  <cols>
    <col min="1" max="1" width="27.140625" style="5" customWidth="1"/>
    <col min="2" max="2" width="9.28515625" style="9" bestFit="1" customWidth="1"/>
    <col min="3" max="3" width="9.28515625" style="1" bestFit="1" customWidth="1"/>
    <col min="4" max="4" width="38.5703125" style="5" bestFit="1" customWidth="1"/>
    <col min="5" max="5" width="26.7109375" style="5" bestFit="1" customWidth="1"/>
    <col min="6" max="6" width="9.140625" style="5"/>
    <col min="7" max="7" width="49.140625" style="5" bestFit="1" customWidth="1"/>
    <col min="8" max="9" width="9.28515625" style="7" bestFit="1" customWidth="1"/>
    <col min="10" max="10" width="12.85546875" style="12" bestFit="1" customWidth="1"/>
    <col min="11" max="11" width="12.42578125" style="2" bestFit="1" customWidth="1"/>
    <col min="12" max="14" width="10.7109375" style="9" customWidth="1"/>
    <col min="15" max="15" width="11.28515625" style="5" bestFit="1" customWidth="1"/>
    <col min="16" max="16" width="10.5703125" style="5" customWidth="1"/>
    <col min="17" max="17" width="12.42578125" style="5" bestFit="1" customWidth="1"/>
    <col min="18" max="18" width="9.140625" style="5"/>
    <col min="19" max="19" width="20.7109375" style="5" bestFit="1" customWidth="1"/>
    <col min="20" max="20" width="9.140625" style="5"/>
    <col min="21" max="16384" width="9.140625" style="1"/>
  </cols>
  <sheetData>
    <row r="1" spans="1:20" s="3" customFormat="1" x14ac:dyDescent="0.25">
      <c r="A1" s="4" t="s">
        <v>0</v>
      </c>
      <c r="B1" s="8" t="s">
        <v>1</v>
      </c>
      <c r="C1" s="3" t="s">
        <v>2</v>
      </c>
      <c r="D1" s="4" t="s">
        <v>3</v>
      </c>
      <c r="E1" s="4" t="s">
        <v>4</v>
      </c>
      <c r="F1" s="4" t="s">
        <v>5</v>
      </c>
      <c r="G1" s="4" t="s">
        <v>6</v>
      </c>
      <c r="H1" s="6" t="s">
        <v>7</v>
      </c>
      <c r="I1" s="6" t="s">
        <v>8</v>
      </c>
      <c r="J1" s="11" t="s">
        <v>9</v>
      </c>
      <c r="K1" s="10" t="s">
        <v>491</v>
      </c>
      <c r="L1" s="8" t="s">
        <v>487</v>
      </c>
      <c r="M1" s="8" t="s">
        <v>488</v>
      </c>
      <c r="N1" s="8" t="s">
        <v>489</v>
      </c>
      <c r="O1" s="4" t="s">
        <v>10</v>
      </c>
      <c r="P1" s="4" t="s">
        <v>11</v>
      </c>
      <c r="Q1" s="4" t="s">
        <v>486</v>
      </c>
      <c r="R1" s="4" t="s">
        <v>523</v>
      </c>
      <c r="S1" s="4" t="s">
        <v>12</v>
      </c>
      <c r="T1" s="4" t="s">
        <v>13</v>
      </c>
    </row>
    <row r="2" spans="1:20" x14ac:dyDescent="0.25">
      <c r="A2" s="5" t="s">
        <v>14</v>
      </c>
      <c r="B2" s="9">
        <v>1</v>
      </c>
      <c r="C2" s="1" t="str">
        <f t="shared" ref="C2:C33" si="0">+TEXT(B2,"0000")</f>
        <v>0001</v>
      </c>
      <c r="D2" s="5" t="s">
        <v>15</v>
      </c>
      <c r="E2" s="5" t="s">
        <v>16</v>
      </c>
      <c r="F2" s="5" t="s">
        <v>17</v>
      </c>
      <c r="G2" s="5" t="str">
        <f t="shared" ref="G2:G33" si="1">+CONCATENATE(E2,", ",F2)</f>
        <v>Riohacha, La Guajira</v>
      </c>
      <c r="H2" s="7">
        <v>-72.916783800000005</v>
      </c>
      <c r="I2" s="7">
        <v>11.5384151</v>
      </c>
      <c r="J2" s="12">
        <v>42705</v>
      </c>
      <c r="K2" s="2" t="str">
        <f t="shared" ref="K2:K65" si="2">+TEXT(J2,"DD-MM-YYYY")</f>
        <v>01-12-2016</v>
      </c>
      <c r="L2" s="9">
        <f t="shared" ref="L2:L33" si="3">+YEAR(J2)</f>
        <v>2016</v>
      </c>
      <c r="M2" s="9">
        <f t="shared" ref="M2:M33" si="4">+MONTH(J2)</f>
        <v>12</v>
      </c>
      <c r="N2" s="9">
        <f t="shared" ref="N2:N33" si="5">+DAY(J2)</f>
        <v>1</v>
      </c>
      <c r="O2" s="5" t="str">
        <f t="shared" ref="O2:O65" si="6">+TEXT(K2,"DD-MMM-YYYY")</f>
        <v>12-Jan-2016</v>
      </c>
      <c r="P2" s="5" t="s">
        <v>18</v>
      </c>
      <c r="Q2" s="5" t="s">
        <v>493</v>
      </c>
      <c r="R2" s="5" t="s">
        <v>19</v>
      </c>
      <c r="S2" s="5" t="str">
        <f t="shared" ref="S2:S33" si="7">+TEXT(CONCATENATE("data/IMG/",C2,".jpg"),)</f>
        <v>data/IMG/0001.jpg</v>
      </c>
      <c r="T2" s="5" t="s">
        <v>20</v>
      </c>
    </row>
    <row r="3" spans="1:20" x14ac:dyDescent="0.25">
      <c r="A3" s="5" t="s">
        <v>21</v>
      </c>
      <c r="B3" s="9">
        <v>2</v>
      </c>
      <c r="C3" s="1" t="str">
        <f t="shared" si="0"/>
        <v>0002</v>
      </c>
      <c r="D3" s="5" t="s">
        <v>22</v>
      </c>
      <c r="E3" s="5" t="s">
        <v>23</v>
      </c>
      <c r="F3" s="5" t="s">
        <v>24</v>
      </c>
      <c r="G3" s="5" t="str">
        <f t="shared" si="1"/>
        <v>Paez, Cáuca</v>
      </c>
      <c r="H3" s="7">
        <v>-75.992800000000003</v>
      </c>
      <c r="I3" s="7">
        <v>2.6547399999999999</v>
      </c>
      <c r="J3" s="12">
        <v>42706</v>
      </c>
      <c r="K3" s="2" t="str">
        <f t="shared" si="2"/>
        <v>02-12-2016</v>
      </c>
      <c r="L3" s="9">
        <f t="shared" si="3"/>
        <v>2016</v>
      </c>
      <c r="M3" s="9">
        <f t="shared" si="4"/>
        <v>12</v>
      </c>
      <c r="N3" s="9">
        <f t="shared" si="5"/>
        <v>2</v>
      </c>
      <c r="O3" s="5" t="str">
        <f t="shared" si="6"/>
        <v>12-Feb-2016</v>
      </c>
      <c r="P3" s="5" t="s">
        <v>25</v>
      </c>
      <c r="Q3" s="5" t="s">
        <v>494</v>
      </c>
      <c r="R3" s="5" t="s">
        <v>19</v>
      </c>
      <c r="S3" s="5" t="str">
        <f t="shared" si="7"/>
        <v>data/IMG/0002.jpg</v>
      </c>
      <c r="T3" s="5" t="s">
        <v>26</v>
      </c>
    </row>
    <row r="4" spans="1:20" x14ac:dyDescent="0.25">
      <c r="A4" s="5" t="s">
        <v>27</v>
      </c>
      <c r="B4" s="9">
        <v>3</v>
      </c>
      <c r="C4" s="1" t="str">
        <f t="shared" si="0"/>
        <v>0003</v>
      </c>
      <c r="D4" s="5" t="s">
        <v>28</v>
      </c>
      <c r="E4" s="5" t="s">
        <v>29</v>
      </c>
      <c r="F4" s="5" t="s">
        <v>30</v>
      </c>
      <c r="G4" s="5" t="str">
        <f t="shared" si="1"/>
        <v>Galapa, Atlántico</v>
      </c>
      <c r="H4" s="7">
        <v>-74.883823000000007</v>
      </c>
      <c r="I4" s="7">
        <v>10.898923</v>
      </c>
      <c r="J4" s="12">
        <v>42706</v>
      </c>
      <c r="K4" s="2" t="str">
        <f t="shared" si="2"/>
        <v>02-12-2016</v>
      </c>
      <c r="L4" s="9">
        <f t="shared" si="3"/>
        <v>2016</v>
      </c>
      <c r="M4" s="9">
        <f t="shared" si="4"/>
        <v>12</v>
      </c>
      <c r="N4" s="9">
        <f t="shared" si="5"/>
        <v>2</v>
      </c>
      <c r="O4" s="5" t="str">
        <f t="shared" si="6"/>
        <v>12-Feb-2016</v>
      </c>
      <c r="P4" s="5" t="s">
        <v>31</v>
      </c>
      <c r="Q4" s="5" t="s">
        <v>495</v>
      </c>
      <c r="R4" s="5" t="s">
        <v>19</v>
      </c>
      <c r="S4" s="5" t="str">
        <f t="shared" si="7"/>
        <v>data/IMG/0003.jpg</v>
      </c>
      <c r="T4" s="5" t="s">
        <v>32</v>
      </c>
    </row>
    <row r="5" spans="1:20" x14ac:dyDescent="0.25">
      <c r="A5" s="5" t="s">
        <v>33</v>
      </c>
      <c r="B5" s="9">
        <v>4</v>
      </c>
      <c r="C5" s="1" t="str">
        <f t="shared" si="0"/>
        <v>0004</v>
      </c>
      <c r="D5" s="5" t="s">
        <v>34</v>
      </c>
      <c r="E5" s="5" t="s">
        <v>35</v>
      </c>
      <c r="F5" s="5" t="s">
        <v>36</v>
      </c>
      <c r="G5" s="5" t="str">
        <f t="shared" si="1"/>
        <v>Satará, Cauca</v>
      </c>
      <c r="H5" s="7">
        <v>-76.595055500000001</v>
      </c>
      <c r="I5" s="7">
        <v>2.2781525</v>
      </c>
      <c r="J5" s="12">
        <v>42707</v>
      </c>
      <c r="K5" s="2" t="str">
        <f t="shared" si="2"/>
        <v>03-12-2016</v>
      </c>
      <c r="L5" s="9">
        <f t="shared" si="3"/>
        <v>2016</v>
      </c>
      <c r="M5" s="9">
        <f t="shared" si="4"/>
        <v>12</v>
      </c>
      <c r="N5" s="9">
        <f t="shared" si="5"/>
        <v>3</v>
      </c>
      <c r="O5" s="5" t="str">
        <f t="shared" si="6"/>
        <v>12-Mar-2016</v>
      </c>
      <c r="P5" s="5" t="s">
        <v>37</v>
      </c>
      <c r="Q5" s="5" t="s">
        <v>496</v>
      </c>
      <c r="R5" s="5" t="s">
        <v>19</v>
      </c>
      <c r="S5" s="5" t="str">
        <f t="shared" si="7"/>
        <v>data/IMG/0004.jpg</v>
      </c>
      <c r="T5" s="5" t="s">
        <v>38</v>
      </c>
    </row>
    <row r="6" spans="1:20" x14ac:dyDescent="0.25">
      <c r="A6" s="5" t="s">
        <v>39</v>
      </c>
      <c r="B6" s="9">
        <v>5</v>
      </c>
      <c r="C6" s="1" t="str">
        <f t="shared" si="0"/>
        <v>0005</v>
      </c>
      <c r="D6" s="5" t="s">
        <v>40</v>
      </c>
      <c r="E6" s="5" t="s">
        <v>41</v>
      </c>
      <c r="F6" s="5" t="s">
        <v>42</v>
      </c>
      <c r="G6" s="5" t="str">
        <f t="shared" si="1"/>
        <v>Montería, Córdoba</v>
      </c>
      <c r="H6" s="7">
        <v>-75.878534799999997</v>
      </c>
      <c r="I6" s="7">
        <v>8.7509829999999997</v>
      </c>
      <c r="J6" s="12">
        <v>42707</v>
      </c>
      <c r="K6" s="2" t="str">
        <f t="shared" si="2"/>
        <v>03-12-2016</v>
      </c>
      <c r="L6" s="9">
        <f t="shared" si="3"/>
        <v>2016</v>
      </c>
      <c r="M6" s="9">
        <f t="shared" si="4"/>
        <v>12</v>
      </c>
      <c r="N6" s="9">
        <f t="shared" si="5"/>
        <v>3</v>
      </c>
      <c r="O6" s="5" t="str">
        <f t="shared" si="6"/>
        <v>12-Mar-2016</v>
      </c>
      <c r="P6" s="5" t="s">
        <v>43</v>
      </c>
      <c r="Q6" s="5" t="s">
        <v>497</v>
      </c>
      <c r="R6" s="5" t="s">
        <v>44</v>
      </c>
      <c r="S6" s="5" t="str">
        <f t="shared" si="7"/>
        <v>data/IMG/0005.jpg</v>
      </c>
      <c r="T6" s="5" t="s">
        <v>45</v>
      </c>
    </row>
    <row r="7" spans="1:20" x14ac:dyDescent="0.25">
      <c r="A7" s="5" t="s">
        <v>46</v>
      </c>
      <c r="B7" s="9">
        <v>6</v>
      </c>
      <c r="C7" s="1" t="str">
        <f t="shared" si="0"/>
        <v>0006</v>
      </c>
      <c r="D7" s="5" t="s">
        <v>47</v>
      </c>
      <c r="E7" s="5" t="s">
        <v>48</v>
      </c>
      <c r="F7" s="5" t="s">
        <v>49</v>
      </c>
      <c r="G7" s="5" t="str">
        <f t="shared" si="1"/>
        <v>Tiquisio, Bolívar</v>
      </c>
      <c r="H7" s="7">
        <v>-74.26361</v>
      </c>
      <c r="I7" s="7">
        <v>8.5576799999999995</v>
      </c>
      <c r="J7" s="12">
        <v>42714</v>
      </c>
      <c r="K7" s="2" t="str">
        <f t="shared" si="2"/>
        <v>10-12-2016</v>
      </c>
      <c r="L7" s="9">
        <f t="shared" si="3"/>
        <v>2016</v>
      </c>
      <c r="M7" s="9">
        <f t="shared" si="4"/>
        <v>12</v>
      </c>
      <c r="N7" s="9">
        <f t="shared" si="5"/>
        <v>10</v>
      </c>
      <c r="O7" s="5" t="str">
        <f t="shared" si="6"/>
        <v>12-Oct-2016</v>
      </c>
      <c r="P7" s="5" t="s">
        <v>50</v>
      </c>
      <c r="Q7" s="5" t="s">
        <v>493</v>
      </c>
      <c r="R7" s="5" t="s">
        <v>19</v>
      </c>
      <c r="S7" s="5" t="str">
        <f t="shared" si="7"/>
        <v>data/IMG/0006.jpg</v>
      </c>
      <c r="T7" s="5" t="s">
        <v>51</v>
      </c>
    </row>
    <row r="8" spans="1:20" x14ac:dyDescent="0.25">
      <c r="A8" s="5" t="s">
        <v>52</v>
      </c>
      <c r="B8" s="9">
        <v>7</v>
      </c>
      <c r="C8" s="1" t="str">
        <f t="shared" si="0"/>
        <v>0007</v>
      </c>
      <c r="D8" s="5" t="s">
        <v>53</v>
      </c>
      <c r="E8" s="5" t="s">
        <v>54</v>
      </c>
      <c r="F8" s="5" t="s">
        <v>55</v>
      </c>
      <c r="G8" s="5" t="str">
        <f t="shared" si="1"/>
        <v>Puerto Asís, Putumayo</v>
      </c>
      <c r="H8" s="7">
        <v>-76.500191000000001</v>
      </c>
      <c r="I8" s="7">
        <v>0.50492899999999996</v>
      </c>
      <c r="J8" s="12">
        <v>42716</v>
      </c>
      <c r="K8" s="2" t="str">
        <f t="shared" si="2"/>
        <v>12-12-2016</v>
      </c>
      <c r="L8" s="9">
        <f t="shared" si="3"/>
        <v>2016</v>
      </c>
      <c r="M8" s="9">
        <f t="shared" si="4"/>
        <v>12</v>
      </c>
      <c r="N8" s="9">
        <f t="shared" si="5"/>
        <v>12</v>
      </c>
      <c r="O8" s="5" t="str">
        <f t="shared" si="6"/>
        <v>12-Dec-2016</v>
      </c>
      <c r="P8" s="5" t="s">
        <v>56</v>
      </c>
      <c r="Q8" s="5" t="s">
        <v>493</v>
      </c>
      <c r="R8" s="5" t="s">
        <v>19</v>
      </c>
      <c r="S8" s="5" t="str">
        <f t="shared" si="7"/>
        <v>data/IMG/0007.jpg</v>
      </c>
      <c r="T8" s="5" t="s">
        <v>57</v>
      </c>
    </row>
    <row r="9" spans="1:20" x14ac:dyDescent="0.25">
      <c r="A9" s="5" t="s">
        <v>58</v>
      </c>
      <c r="B9" s="9">
        <v>8</v>
      </c>
      <c r="C9" s="1" t="str">
        <f t="shared" si="0"/>
        <v>0008</v>
      </c>
      <c r="D9" s="5" t="s">
        <v>59</v>
      </c>
      <c r="E9" s="5" t="s">
        <v>60</v>
      </c>
      <c r="F9" s="5" t="s">
        <v>36</v>
      </c>
      <c r="G9" s="5" t="str">
        <f t="shared" si="1"/>
        <v>Argelia, Cauca</v>
      </c>
      <c r="H9" s="7">
        <v>-77.249334000000005</v>
      </c>
      <c r="I9" s="7">
        <v>2.2557499999999999</v>
      </c>
      <c r="J9" s="12">
        <v>42729</v>
      </c>
      <c r="K9" s="2" t="str">
        <f t="shared" si="2"/>
        <v>25-12-2016</v>
      </c>
      <c r="L9" s="9">
        <f t="shared" si="3"/>
        <v>2016</v>
      </c>
      <c r="M9" s="9">
        <f t="shared" si="4"/>
        <v>12</v>
      </c>
      <c r="N9" s="9">
        <f t="shared" si="5"/>
        <v>25</v>
      </c>
      <c r="O9" s="5" t="str">
        <f t="shared" si="6"/>
        <v>25-12-2016</v>
      </c>
      <c r="P9" s="5" t="s">
        <v>61</v>
      </c>
      <c r="Q9" s="5" t="s">
        <v>498</v>
      </c>
      <c r="R9" s="5" t="s">
        <v>19</v>
      </c>
      <c r="S9" s="5" t="str">
        <f t="shared" si="7"/>
        <v>data/IMG/0008.jpg</v>
      </c>
      <c r="T9" s="5" t="s">
        <v>62</v>
      </c>
    </row>
    <row r="10" spans="1:20" x14ac:dyDescent="0.25">
      <c r="A10" s="5" t="s">
        <v>63</v>
      </c>
      <c r="B10" s="9">
        <v>9</v>
      </c>
      <c r="C10" s="1" t="str">
        <f t="shared" si="0"/>
        <v>0009</v>
      </c>
      <c r="D10" s="5" t="s">
        <v>64</v>
      </c>
      <c r="E10" s="5" t="s">
        <v>65</v>
      </c>
      <c r="F10" s="5" t="s">
        <v>36</v>
      </c>
      <c r="G10" s="5" t="str">
        <f t="shared" si="1"/>
        <v>Caloto, Cauca</v>
      </c>
      <c r="H10" s="7">
        <v>-76.41</v>
      </c>
      <c r="I10" s="7">
        <v>3.03</v>
      </c>
      <c r="J10" s="12">
        <v>42744</v>
      </c>
      <c r="K10" s="2" t="str">
        <f t="shared" si="2"/>
        <v>09-01-2017</v>
      </c>
      <c r="L10" s="9">
        <f t="shared" si="3"/>
        <v>2017</v>
      </c>
      <c r="M10" s="9">
        <f t="shared" si="4"/>
        <v>1</v>
      </c>
      <c r="N10" s="9">
        <f t="shared" si="5"/>
        <v>9</v>
      </c>
      <c r="O10" s="5" t="str">
        <f t="shared" si="6"/>
        <v>01-Sep-2017</v>
      </c>
      <c r="P10" s="5" t="s">
        <v>66</v>
      </c>
      <c r="Q10" s="5" t="s">
        <v>493</v>
      </c>
      <c r="R10" s="5" t="s">
        <v>19</v>
      </c>
      <c r="S10" s="5" t="str">
        <f t="shared" si="7"/>
        <v>data/IMG/0009.jpg</v>
      </c>
      <c r="T10" s="5" t="s">
        <v>67</v>
      </c>
    </row>
    <row r="11" spans="1:20" x14ac:dyDescent="0.25">
      <c r="A11" s="5" t="s">
        <v>68</v>
      </c>
      <c r="B11" s="9">
        <v>10</v>
      </c>
      <c r="C11" s="1" t="str">
        <f t="shared" si="0"/>
        <v>0010</v>
      </c>
      <c r="D11" s="5" t="s">
        <v>69</v>
      </c>
      <c r="E11" s="5" t="s">
        <v>70</v>
      </c>
      <c r="F11" s="5" t="s">
        <v>71</v>
      </c>
      <c r="G11" s="5" t="str">
        <f t="shared" si="1"/>
        <v>La Loma, Cesar</v>
      </c>
      <c r="H11" s="7">
        <v>-73.594570000000004</v>
      </c>
      <c r="I11" s="7">
        <v>9.6190789999999993</v>
      </c>
      <c r="J11" s="12">
        <v>42742</v>
      </c>
      <c r="K11" s="2" t="str">
        <f t="shared" si="2"/>
        <v>07-01-2017</v>
      </c>
      <c r="L11" s="9">
        <f t="shared" si="3"/>
        <v>2017</v>
      </c>
      <c r="M11" s="9">
        <f t="shared" si="4"/>
        <v>1</v>
      </c>
      <c r="N11" s="9">
        <f t="shared" si="5"/>
        <v>7</v>
      </c>
      <c r="O11" s="5" t="str">
        <f t="shared" si="6"/>
        <v>01-Jul-2017</v>
      </c>
      <c r="P11" s="5" t="s">
        <v>72</v>
      </c>
      <c r="Q11" s="5" t="s">
        <v>499</v>
      </c>
      <c r="R11" s="5" t="s">
        <v>19</v>
      </c>
      <c r="S11" s="5" t="str">
        <f t="shared" si="7"/>
        <v>data/IMG/0010.jpg</v>
      </c>
      <c r="T11" s="5" t="s">
        <v>73</v>
      </c>
    </row>
    <row r="12" spans="1:20" x14ac:dyDescent="0.25">
      <c r="A12" s="5" t="s">
        <v>74</v>
      </c>
      <c r="B12" s="9">
        <v>11</v>
      </c>
      <c r="C12" s="1" t="str">
        <f t="shared" si="0"/>
        <v>0011</v>
      </c>
      <c r="D12" s="5" t="s">
        <v>75</v>
      </c>
      <c r="E12" s="5" t="s">
        <v>76</v>
      </c>
      <c r="F12" s="5" t="s">
        <v>36</v>
      </c>
      <c r="G12" s="5" t="str">
        <f t="shared" si="1"/>
        <v>Balboa, Cauca</v>
      </c>
      <c r="H12" s="7">
        <v>-77.216605999999999</v>
      </c>
      <c r="I12" s="7">
        <v>2.0407280000000001</v>
      </c>
      <c r="J12" s="12">
        <v>42734</v>
      </c>
      <c r="K12" s="2" t="str">
        <f t="shared" si="2"/>
        <v>30-12-2016</v>
      </c>
      <c r="L12" s="9">
        <f t="shared" si="3"/>
        <v>2016</v>
      </c>
      <c r="M12" s="9">
        <f t="shared" si="4"/>
        <v>12</v>
      </c>
      <c r="N12" s="9">
        <f t="shared" si="5"/>
        <v>30</v>
      </c>
      <c r="O12" s="5" t="str">
        <f t="shared" si="6"/>
        <v>30-12-2016</v>
      </c>
      <c r="P12" s="5" t="s">
        <v>77</v>
      </c>
      <c r="Q12" s="5" t="s">
        <v>498</v>
      </c>
      <c r="R12" s="5" t="s">
        <v>44</v>
      </c>
      <c r="S12" s="5" t="str">
        <f t="shared" si="7"/>
        <v>data/IMG/0011.jpg</v>
      </c>
      <c r="T12" s="5" t="s">
        <v>78</v>
      </c>
    </row>
    <row r="13" spans="1:20" x14ac:dyDescent="0.25">
      <c r="A13" s="5" t="s">
        <v>79</v>
      </c>
      <c r="B13" s="9">
        <v>12</v>
      </c>
      <c r="C13" s="1" t="str">
        <f t="shared" si="0"/>
        <v>0012</v>
      </c>
      <c r="D13" s="5" t="s">
        <v>80</v>
      </c>
      <c r="E13" s="5" t="s">
        <v>81</v>
      </c>
      <c r="F13" s="5" t="s">
        <v>82</v>
      </c>
      <c r="G13" s="5" t="str">
        <f t="shared" si="1"/>
        <v>Río Sucio, Chocó</v>
      </c>
      <c r="H13" s="7">
        <v>-77.115176000000005</v>
      </c>
      <c r="I13" s="7">
        <v>7.4383879999999998</v>
      </c>
      <c r="J13" s="12">
        <v>42745</v>
      </c>
      <c r="K13" s="2" t="str">
        <f t="shared" si="2"/>
        <v>10-01-2017</v>
      </c>
      <c r="L13" s="9">
        <f t="shared" si="3"/>
        <v>2017</v>
      </c>
      <c r="M13" s="9">
        <f t="shared" si="4"/>
        <v>1</v>
      </c>
      <c r="N13" s="9">
        <f t="shared" si="5"/>
        <v>10</v>
      </c>
      <c r="O13" s="5" t="str">
        <f t="shared" si="6"/>
        <v>01-Oct-2017</v>
      </c>
      <c r="P13" s="5" t="s">
        <v>83</v>
      </c>
      <c r="Q13" s="5" t="s">
        <v>500</v>
      </c>
      <c r="R13" s="5" t="s">
        <v>19</v>
      </c>
      <c r="S13" s="5" t="str">
        <f t="shared" si="7"/>
        <v>data/IMG/0012.jpg</v>
      </c>
      <c r="T13" s="5" t="s">
        <v>84</v>
      </c>
    </row>
    <row r="14" spans="1:20" x14ac:dyDescent="0.25">
      <c r="A14" s="5" t="s">
        <v>85</v>
      </c>
      <c r="B14" s="9">
        <v>13</v>
      </c>
      <c r="C14" s="1" t="str">
        <f t="shared" si="0"/>
        <v>0013</v>
      </c>
      <c r="D14" s="5" t="s">
        <v>86</v>
      </c>
      <c r="E14" s="5" t="s">
        <v>87</v>
      </c>
      <c r="F14" s="5" t="s">
        <v>88</v>
      </c>
      <c r="G14" s="5" t="str">
        <f t="shared" si="1"/>
        <v>Carepa, Antioquia</v>
      </c>
      <c r="H14" s="7">
        <v>-76.655430899999999</v>
      </c>
      <c r="I14" s="7">
        <v>7.7553539999999996</v>
      </c>
      <c r="J14" s="12">
        <v>42746</v>
      </c>
      <c r="K14" s="2" t="str">
        <f t="shared" si="2"/>
        <v>11-01-2017</v>
      </c>
      <c r="L14" s="9">
        <f t="shared" si="3"/>
        <v>2017</v>
      </c>
      <c r="M14" s="9">
        <f t="shared" si="4"/>
        <v>1</v>
      </c>
      <c r="N14" s="9">
        <f t="shared" si="5"/>
        <v>11</v>
      </c>
      <c r="O14" s="5" t="str">
        <f t="shared" si="6"/>
        <v>01-Nov-2017</v>
      </c>
      <c r="P14" s="5" t="s">
        <v>89</v>
      </c>
      <c r="Q14" s="5" t="s">
        <v>493</v>
      </c>
      <c r="R14" s="5" t="s">
        <v>19</v>
      </c>
      <c r="S14" s="5" t="str">
        <f t="shared" si="7"/>
        <v>data/IMG/0013.jpg</v>
      </c>
      <c r="T14" s="5" t="s">
        <v>90</v>
      </c>
    </row>
    <row r="15" spans="1:20" x14ac:dyDescent="0.25">
      <c r="A15" s="5" t="s">
        <v>91</v>
      </c>
      <c r="B15" s="9">
        <v>14</v>
      </c>
      <c r="C15" s="1" t="str">
        <f t="shared" si="0"/>
        <v>0014</v>
      </c>
      <c r="D15" s="5" t="s">
        <v>92</v>
      </c>
      <c r="E15" s="5" t="s">
        <v>93</v>
      </c>
      <c r="F15" s="5" t="s">
        <v>94</v>
      </c>
      <c r="G15" s="5" t="str">
        <f t="shared" si="1"/>
        <v>Buenaventura, Valle del Cauca</v>
      </c>
      <c r="H15" s="7">
        <v>-77.019721200000006</v>
      </c>
      <c r="I15" s="7">
        <v>3.8830471000000002</v>
      </c>
      <c r="J15" s="12">
        <v>42752</v>
      </c>
      <c r="K15" s="2" t="str">
        <f t="shared" si="2"/>
        <v>17-01-2017</v>
      </c>
      <c r="L15" s="9">
        <f t="shared" si="3"/>
        <v>2017</v>
      </c>
      <c r="M15" s="9">
        <f t="shared" si="4"/>
        <v>1</v>
      </c>
      <c r="N15" s="9">
        <f t="shared" si="5"/>
        <v>17</v>
      </c>
      <c r="O15" s="5" t="str">
        <f t="shared" si="6"/>
        <v>17-01-2017</v>
      </c>
      <c r="P15" s="5" t="s">
        <v>95</v>
      </c>
      <c r="Q15" s="5" t="s">
        <v>501</v>
      </c>
      <c r="R15" s="5" t="s">
        <v>44</v>
      </c>
      <c r="S15" s="5" t="str">
        <f t="shared" si="7"/>
        <v>data/IMG/0014.jpg</v>
      </c>
      <c r="T15" s="5" t="s">
        <v>96</v>
      </c>
    </row>
    <row r="16" spans="1:20" x14ac:dyDescent="0.25">
      <c r="A16" s="5" t="s">
        <v>97</v>
      </c>
      <c r="B16" s="9">
        <v>15</v>
      </c>
      <c r="C16" s="1" t="str">
        <f t="shared" si="0"/>
        <v>0015</v>
      </c>
      <c r="D16" s="5" t="s">
        <v>98</v>
      </c>
      <c r="E16" s="5" t="s">
        <v>99</v>
      </c>
      <c r="F16" s="5" t="s">
        <v>42</v>
      </c>
      <c r="G16" s="5" t="str">
        <f t="shared" si="1"/>
        <v>Puerto Libertador, Córdoba</v>
      </c>
      <c r="H16" s="7">
        <v>-75.670944000000006</v>
      </c>
      <c r="I16" s="7">
        <v>7.8879520000000003</v>
      </c>
      <c r="J16" s="12">
        <v>42754</v>
      </c>
      <c r="K16" s="2" t="str">
        <f t="shared" si="2"/>
        <v>19-01-2017</v>
      </c>
      <c r="L16" s="9">
        <f t="shared" si="3"/>
        <v>2017</v>
      </c>
      <c r="M16" s="9">
        <f t="shared" si="4"/>
        <v>1</v>
      </c>
      <c r="N16" s="9">
        <f t="shared" si="5"/>
        <v>19</v>
      </c>
      <c r="O16" s="5" t="str">
        <f t="shared" si="6"/>
        <v>19-01-2017</v>
      </c>
      <c r="P16" s="5" t="s">
        <v>100</v>
      </c>
      <c r="Q16" s="5" t="s">
        <v>493</v>
      </c>
      <c r="R16" s="5" t="s">
        <v>19</v>
      </c>
      <c r="S16" s="5" t="str">
        <f t="shared" si="7"/>
        <v>data/IMG/0015.jpg</v>
      </c>
      <c r="T16" s="5" t="s">
        <v>101</v>
      </c>
    </row>
    <row r="17" spans="1:20" x14ac:dyDescent="0.25">
      <c r="A17" s="5" t="s">
        <v>102</v>
      </c>
      <c r="B17" s="9">
        <v>16</v>
      </c>
      <c r="C17" s="1" t="str">
        <f t="shared" si="0"/>
        <v>0016</v>
      </c>
      <c r="D17" s="5" t="s">
        <v>103</v>
      </c>
      <c r="E17" s="5" t="s">
        <v>104</v>
      </c>
      <c r="F17" s="5" t="s">
        <v>71</v>
      </c>
      <c r="G17" s="5" t="str">
        <f t="shared" si="1"/>
        <v>Valledupar, Cesar</v>
      </c>
      <c r="H17" s="7">
        <v>-73.243633500000001</v>
      </c>
      <c r="I17" s="7">
        <v>10.4742449</v>
      </c>
      <c r="J17" s="12">
        <v>42761</v>
      </c>
      <c r="K17" s="2" t="str">
        <f t="shared" si="2"/>
        <v>26-01-2017</v>
      </c>
      <c r="L17" s="9">
        <f t="shared" si="3"/>
        <v>2017</v>
      </c>
      <c r="M17" s="9">
        <f t="shared" si="4"/>
        <v>1</v>
      </c>
      <c r="N17" s="9">
        <f t="shared" si="5"/>
        <v>26</v>
      </c>
      <c r="O17" s="5" t="str">
        <f t="shared" si="6"/>
        <v>26-01-2017</v>
      </c>
      <c r="P17" s="5" t="s">
        <v>105</v>
      </c>
      <c r="Q17" s="5" t="s">
        <v>494</v>
      </c>
      <c r="R17" s="5" t="s">
        <v>44</v>
      </c>
      <c r="S17" s="5" t="str">
        <f t="shared" si="7"/>
        <v>data/IMG/0016.jpg</v>
      </c>
      <c r="T17" s="5" t="s">
        <v>106</v>
      </c>
    </row>
    <row r="18" spans="1:20" x14ac:dyDescent="0.25">
      <c r="A18" s="5" t="s">
        <v>107</v>
      </c>
      <c r="B18" s="9">
        <v>17</v>
      </c>
      <c r="C18" s="1" t="str">
        <f t="shared" si="0"/>
        <v>0017</v>
      </c>
      <c r="D18" s="5" t="s">
        <v>108</v>
      </c>
      <c r="E18" s="5" t="s">
        <v>109</v>
      </c>
      <c r="F18" s="5" t="s">
        <v>88</v>
      </c>
      <c r="G18" s="5" t="str">
        <f t="shared" si="1"/>
        <v>Turbo, Antioquia</v>
      </c>
      <c r="H18" s="7">
        <v>-76.7284559</v>
      </c>
      <c r="I18" s="7">
        <v>8.0951588000000001</v>
      </c>
      <c r="J18" s="12">
        <v>42764</v>
      </c>
      <c r="K18" s="2" t="str">
        <f t="shared" si="2"/>
        <v>29-01-2017</v>
      </c>
      <c r="L18" s="9">
        <f t="shared" si="3"/>
        <v>2017</v>
      </c>
      <c r="M18" s="9">
        <f t="shared" si="4"/>
        <v>1</v>
      </c>
      <c r="N18" s="9">
        <f t="shared" si="5"/>
        <v>29</v>
      </c>
      <c r="O18" s="5" t="str">
        <f t="shared" si="6"/>
        <v>29-01-2017</v>
      </c>
      <c r="P18" s="5" t="s">
        <v>110</v>
      </c>
      <c r="Q18" s="5" t="s">
        <v>502</v>
      </c>
      <c r="R18" s="5" t="s">
        <v>19</v>
      </c>
      <c r="S18" s="5" t="str">
        <f t="shared" si="7"/>
        <v>data/IMG/0017.jpg</v>
      </c>
      <c r="T18" s="5" t="s">
        <v>111</v>
      </c>
    </row>
    <row r="19" spans="1:20" x14ac:dyDescent="0.25">
      <c r="A19" s="5" t="s">
        <v>112</v>
      </c>
      <c r="B19" s="9">
        <v>18</v>
      </c>
      <c r="C19" s="1" t="str">
        <f t="shared" si="0"/>
        <v>0018</v>
      </c>
      <c r="D19" s="5" t="s">
        <v>113</v>
      </c>
      <c r="E19" s="5" t="s">
        <v>114</v>
      </c>
      <c r="F19" s="5" t="s">
        <v>71</v>
      </c>
      <c r="G19" s="5" t="str">
        <f t="shared" si="1"/>
        <v>El Copey, Cesar</v>
      </c>
      <c r="H19" s="7">
        <v>-73.960233000000002</v>
      </c>
      <c r="I19" s="7">
        <v>10.148975999999999</v>
      </c>
      <c r="J19" s="12">
        <v>42770</v>
      </c>
      <c r="K19" s="2" t="str">
        <f t="shared" si="2"/>
        <v>04-02-2017</v>
      </c>
      <c r="L19" s="9">
        <f t="shared" si="3"/>
        <v>2017</v>
      </c>
      <c r="M19" s="9">
        <f t="shared" si="4"/>
        <v>2</v>
      </c>
      <c r="N19" s="9">
        <f t="shared" si="5"/>
        <v>4</v>
      </c>
      <c r="O19" s="5" t="str">
        <f t="shared" si="6"/>
        <v>02-Apr-2017</v>
      </c>
      <c r="P19" s="5" t="s">
        <v>115</v>
      </c>
      <c r="Q19" s="5" t="s">
        <v>493</v>
      </c>
      <c r="R19" s="5" t="s">
        <v>19</v>
      </c>
      <c r="S19" s="5" t="str">
        <f t="shared" si="7"/>
        <v>data/IMG/0018.jpg</v>
      </c>
      <c r="T19" s="5" t="s">
        <v>116</v>
      </c>
    </row>
    <row r="20" spans="1:20" x14ac:dyDescent="0.25">
      <c r="A20" s="5" t="s">
        <v>117</v>
      </c>
      <c r="B20" s="9">
        <v>19</v>
      </c>
      <c r="C20" s="1" t="str">
        <f t="shared" si="0"/>
        <v>0019</v>
      </c>
      <c r="D20" s="5" t="s">
        <v>118</v>
      </c>
      <c r="E20" s="5" t="s">
        <v>119</v>
      </c>
      <c r="F20" s="5" t="s">
        <v>88</v>
      </c>
      <c r="G20" s="5" t="str">
        <f t="shared" si="1"/>
        <v>Yarumal, Antioquia</v>
      </c>
      <c r="H20" s="7">
        <v>-75.419068899999999</v>
      </c>
      <c r="I20" s="7">
        <v>6.9619689999999999</v>
      </c>
      <c r="J20" s="12">
        <v>42773</v>
      </c>
      <c r="K20" s="2" t="str">
        <f t="shared" si="2"/>
        <v>07-02-2017</v>
      </c>
      <c r="L20" s="9">
        <f t="shared" si="3"/>
        <v>2017</v>
      </c>
      <c r="M20" s="9">
        <f t="shared" si="4"/>
        <v>2</v>
      </c>
      <c r="N20" s="9">
        <f t="shared" si="5"/>
        <v>7</v>
      </c>
      <c r="O20" s="5" t="str">
        <f t="shared" si="6"/>
        <v>02-Jul-2017</v>
      </c>
      <c r="P20" s="5" t="s">
        <v>120</v>
      </c>
      <c r="Q20" s="5" t="s">
        <v>493</v>
      </c>
      <c r="R20" s="5" t="s">
        <v>44</v>
      </c>
      <c r="S20" s="5" t="str">
        <f t="shared" si="7"/>
        <v>data/IMG/0019.jpg</v>
      </c>
      <c r="T20" s="5" t="s">
        <v>121</v>
      </c>
    </row>
    <row r="21" spans="1:20" x14ac:dyDescent="0.25">
      <c r="A21" s="5" t="s">
        <v>122</v>
      </c>
      <c r="B21" s="9">
        <v>20</v>
      </c>
      <c r="C21" s="1" t="str">
        <f t="shared" si="0"/>
        <v>0020</v>
      </c>
      <c r="D21" s="5" t="s">
        <v>123</v>
      </c>
      <c r="E21" s="5" t="s">
        <v>124</v>
      </c>
      <c r="F21" s="5" t="s">
        <v>36</v>
      </c>
      <c r="G21" s="5" t="str">
        <f t="shared" si="1"/>
        <v>Esmeraldas, Cauca</v>
      </c>
      <c r="H21" s="7">
        <v>-77.050560000000004</v>
      </c>
      <c r="I21" s="7">
        <v>1.7508600000000001</v>
      </c>
      <c r="J21" s="12">
        <v>42784</v>
      </c>
      <c r="K21" s="2" t="str">
        <f t="shared" si="2"/>
        <v>18-02-2017</v>
      </c>
      <c r="L21" s="9">
        <f t="shared" si="3"/>
        <v>2017</v>
      </c>
      <c r="M21" s="9">
        <f t="shared" si="4"/>
        <v>2</v>
      </c>
      <c r="N21" s="9">
        <f t="shared" si="5"/>
        <v>18</v>
      </c>
      <c r="O21" s="5" t="str">
        <f t="shared" si="6"/>
        <v>18-02-2017</v>
      </c>
      <c r="P21" s="5" t="s">
        <v>125</v>
      </c>
      <c r="Q21" s="5" t="s">
        <v>493</v>
      </c>
      <c r="R21" s="5" t="s">
        <v>19</v>
      </c>
      <c r="S21" s="5" t="str">
        <f t="shared" si="7"/>
        <v>data/IMG/0020.jpg</v>
      </c>
      <c r="T21" s="5" t="s">
        <v>126</v>
      </c>
    </row>
    <row r="22" spans="1:20" x14ac:dyDescent="0.25">
      <c r="A22" s="5" t="s">
        <v>127</v>
      </c>
      <c r="B22" s="9">
        <v>21</v>
      </c>
      <c r="C22" s="1" t="str">
        <f t="shared" si="0"/>
        <v>0021</v>
      </c>
      <c r="D22" s="5" t="s">
        <v>128</v>
      </c>
      <c r="E22" s="5" t="s">
        <v>129</v>
      </c>
      <c r="F22" s="5" t="s">
        <v>130</v>
      </c>
      <c r="G22" s="5" t="str">
        <f t="shared" si="1"/>
        <v>Bogotá, Cundinamarca</v>
      </c>
      <c r="H22" s="7">
        <v>-74.072091999999998</v>
      </c>
      <c r="I22" s="7">
        <v>4.7109886000000003</v>
      </c>
      <c r="J22" s="12">
        <v>42764</v>
      </c>
      <c r="K22" s="2" t="str">
        <f t="shared" si="2"/>
        <v>29-01-2017</v>
      </c>
      <c r="L22" s="9">
        <f t="shared" si="3"/>
        <v>2017</v>
      </c>
      <c r="M22" s="9">
        <f t="shared" si="4"/>
        <v>1</v>
      </c>
      <c r="N22" s="9">
        <f t="shared" si="5"/>
        <v>29</v>
      </c>
      <c r="O22" s="5" t="str">
        <f t="shared" si="6"/>
        <v>29-01-2017</v>
      </c>
      <c r="P22" s="5" t="s">
        <v>131</v>
      </c>
      <c r="Q22" s="5" t="s">
        <v>501</v>
      </c>
      <c r="R22" s="5" t="s">
        <v>19</v>
      </c>
      <c r="S22" s="5" t="str">
        <f t="shared" si="7"/>
        <v>data/IMG/0021.jpg</v>
      </c>
      <c r="T22" s="5" t="s">
        <v>132</v>
      </c>
    </row>
    <row r="23" spans="1:20" x14ac:dyDescent="0.25">
      <c r="A23" s="5" t="s">
        <v>133</v>
      </c>
      <c r="B23" s="9">
        <v>22</v>
      </c>
      <c r="C23" s="1" t="str">
        <f t="shared" si="0"/>
        <v>0022</v>
      </c>
      <c r="D23" s="5" t="s">
        <v>134</v>
      </c>
      <c r="E23" s="5" t="s">
        <v>135</v>
      </c>
      <c r="F23" s="5" t="s">
        <v>36</v>
      </c>
      <c r="G23" s="5" t="str">
        <f t="shared" si="1"/>
        <v>Corinto, Cauca</v>
      </c>
      <c r="H23" s="7">
        <v>-76.260000000000005</v>
      </c>
      <c r="I23" s="7">
        <v>3.17</v>
      </c>
      <c r="J23" s="12">
        <v>42792</v>
      </c>
      <c r="K23" s="2" t="str">
        <f t="shared" si="2"/>
        <v>26-02-2017</v>
      </c>
      <c r="L23" s="9">
        <f t="shared" si="3"/>
        <v>2017</v>
      </c>
      <c r="M23" s="9">
        <f t="shared" si="4"/>
        <v>2</v>
      </c>
      <c r="N23" s="9">
        <f t="shared" si="5"/>
        <v>26</v>
      </c>
      <c r="O23" s="5" t="str">
        <f t="shared" si="6"/>
        <v>26-02-2017</v>
      </c>
      <c r="P23" s="5" t="s">
        <v>136</v>
      </c>
      <c r="Q23" s="5" t="s">
        <v>498</v>
      </c>
      <c r="R23" s="5" t="s">
        <v>19</v>
      </c>
      <c r="S23" s="5" t="str">
        <f t="shared" si="7"/>
        <v>data/IMG/0022.jpg</v>
      </c>
      <c r="T23" s="5" t="s">
        <v>137</v>
      </c>
    </row>
    <row r="24" spans="1:20" x14ac:dyDescent="0.25">
      <c r="A24" s="5" t="s">
        <v>138</v>
      </c>
      <c r="B24" s="9">
        <v>23</v>
      </c>
      <c r="C24" s="1" t="str">
        <f t="shared" si="0"/>
        <v>0023</v>
      </c>
      <c r="D24" s="5" t="s">
        <v>139</v>
      </c>
      <c r="E24" s="5" t="s">
        <v>140</v>
      </c>
      <c r="F24" s="5" t="s">
        <v>88</v>
      </c>
      <c r="G24" s="5" t="str">
        <f t="shared" si="1"/>
        <v>Medellín, Antioquia</v>
      </c>
      <c r="H24" s="7">
        <v>-75.569999999999993</v>
      </c>
      <c r="I24" s="7">
        <v>6.24</v>
      </c>
      <c r="J24" s="12">
        <v>42796</v>
      </c>
      <c r="K24" s="2" t="str">
        <f t="shared" si="2"/>
        <v>02-03-2017</v>
      </c>
      <c r="L24" s="9">
        <f t="shared" si="3"/>
        <v>2017</v>
      </c>
      <c r="M24" s="9">
        <f t="shared" si="4"/>
        <v>3</v>
      </c>
      <c r="N24" s="9">
        <f t="shared" si="5"/>
        <v>2</v>
      </c>
      <c r="O24" s="5" t="str">
        <f t="shared" si="6"/>
        <v>03-Feb-2017</v>
      </c>
      <c r="P24" s="5" t="s">
        <v>141</v>
      </c>
      <c r="Q24" s="5" t="s">
        <v>498</v>
      </c>
      <c r="R24" s="5" t="s">
        <v>44</v>
      </c>
      <c r="S24" s="5" t="str">
        <f t="shared" si="7"/>
        <v>data/IMG/0023.jpg</v>
      </c>
      <c r="T24" s="5" t="s">
        <v>142</v>
      </c>
    </row>
    <row r="25" spans="1:20" x14ac:dyDescent="0.25">
      <c r="A25" s="5" t="s">
        <v>143</v>
      </c>
      <c r="B25" s="9">
        <v>24</v>
      </c>
      <c r="C25" s="1" t="str">
        <f t="shared" si="0"/>
        <v>0024</v>
      </c>
      <c r="D25" s="5" t="s">
        <v>144</v>
      </c>
      <c r="E25" s="5" t="s">
        <v>145</v>
      </c>
      <c r="F25" s="5" t="s">
        <v>88</v>
      </c>
      <c r="G25" s="5" t="str">
        <f t="shared" si="1"/>
        <v>Bello, Antioquia</v>
      </c>
      <c r="H25" s="7">
        <v>-75.559588700000006</v>
      </c>
      <c r="I25" s="7">
        <v>6.3367288000000004</v>
      </c>
      <c r="J25" s="12">
        <v>42796</v>
      </c>
      <c r="K25" s="2" t="str">
        <f t="shared" si="2"/>
        <v>02-03-2017</v>
      </c>
      <c r="L25" s="9">
        <f t="shared" si="3"/>
        <v>2017</v>
      </c>
      <c r="M25" s="9">
        <f t="shared" si="4"/>
        <v>3</v>
      </c>
      <c r="N25" s="9">
        <f t="shared" si="5"/>
        <v>2</v>
      </c>
      <c r="O25" s="5" t="str">
        <f t="shared" si="6"/>
        <v>03-Feb-2017</v>
      </c>
      <c r="P25" s="5" t="s">
        <v>146</v>
      </c>
      <c r="Q25" s="5" t="s">
        <v>493</v>
      </c>
      <c r="R25" s="5" t="s">
        <v>19</v>
      </c>
      <c r="S25" s="5" t="str">
        <f t="shared" si="7"/>
        <v>data/IMG/0024.jpg</v>
      </c>
      <c r="T25" s="5" t="s">
        <v>147</v>
      </c>
    </row>
    <row r="26" spans="1:20" x14ac:dyDescent="0.25">
      <c r="A26" s="5" t="s">
        <v>148</v>
      </c>
      <c r="B26" s="9">
        <v>25</v>
      </c>
      <c r="C26" s="1" t="str">
        <f t="shared" si="0"/>
        <v>0025</v>
      </c>
      <c r="D26" s="5" t="s">
        <v>149</v>
      </c>
      <c r="E26" s="5" t="s">
        <v>150</v>
      </c>
      <c r="F26" s="5" t="s">
        <v>151</v>
      </c>
      <c r="G26" s="5" t="str">
        <f t="shared" si="1"/>
        <v>Mesetas, Meta</v>
      </c>
      <c r="H26" s="7">
        <v>-74.043801000000002</v>
      </c>
      <c r="I26" s="7">
        <v>3.3819949999999999</v>
      </c>
      <c r="J26" s="12">
        <v>42799</v>
      </c>
      <c r="K26" s="2" t="str">
        <f t="shared" si="2"/>
        <v>05-03-2017</v>
      </c>
      <c r="L26" s="9">
        <f t="shared" si="3"/>
        <v>2017</v>
      </c>
      <c r="M26" s="9">
        <f t="shared" si="4"/>
        <v>3</v>
      </c>
      <c r="N26" s="9">
        <f t="shared" si="5"/>
        <v>5</v>
      </c>
      <c r="O26" s="5" t="str">
        <f t="shared" si="6"/>
        <v>03-May-2017</v>
      </c>
      <c r="P26" s="5" t="s">
        <v>152</v>
      </c>
      <c r="Q26" s="5" t="s">
        <v>498</v>
      </c>
      <c r="R26" s="5" t="s">
        <v>19</v>
      </c>
      <c r="S26" s="5" t="str">
        <f t="shared" si="7"/>
        <v>data/IMG/0025.jpg</v>
      </c>
      <c r="T26" s="5" t="s">
        <v>153</v>
      </c>
    </row>
    <row r="27" spans="1:20" x14ac:dyDescent="0.25">
      <c r="A27" s="5" t="s">
        <v>154</v>
      </c>
      <c r="B27" s="9">
        <v>26</v>
      </c>
      <c r="C27" s="1" t="str">
        <f t="shared" si="0"/>
        <v>0026</v>
      </c>
      <c r="D27" s="5" t="s">
        <v>155</v>
      </c>
      <c r="E27" s="5" t="s">
        <v>150</v>
      </c>
      <c r="F27" s="5" t="s">
        <v>151</v>
      </c>
      <c r="G27" s="5" t="str">
        <f t="shared" si="1"/>
        <v>Mesetas, Meta</v>
      </c>
      <c r="H27" s="7">
        <v>-74.042599999999993</v>
      </c>
      <c r="I27" s="7">
        <v>3.3791000000000002</v>
      </c>
      <c r="J27" s="12">
        <v>42800</v>
      </c>
      <c r="K27" s="2" t="str">
        <f t="shared" si="2"/>
        <v>06-03-2017</v>
      </c>
      <c r="L27" s="9">
        <f t="shared" si="3"/>
        <v>2017</v>
      </c>
      <c r="M27" s="9">
        <f t="shared" si="4"/>
        <v>3</v>
      </c>
      <c r="N27" s="9">
        <f t="shared" si="5"/>
        <v>6</v>
      </c>
      <c r="O27" s="5" t="str">
        <f t="shared" si="6"/>
        <v>03-Jun-2017</v>
      </c>
      <c r="P27" s="5" t="s">
        <v>152</v>
      </c>
      <c r="Q27" s="5" t="s">
        <v>498</v>
      </c>
      <c r="R27" s="5" t="s">
        <v>44</v>
      </c>
      <c r="S27" s="5" t="str">
        <f t="shared" si="7"/>
        <v>data/IMG/0026.jpg</v>
      </c>
      <c r="T27" s="5" t="s">
        <v>153</v>
      </c>
    </row>
    <row r="28" spans="1:20" x14ac:dyDescent="0.25">
      <c r="A28" s="5" t="s">
        <v>156</v>
      </c>
      <c r="B28" s="9">
        <v>27</v>
      </c>
      <c r="C28" s="1" t="str">
        <f t="shared" si="0"/>
        <v>0027</v>
      </c>
      <c r="D28" s="5" t="s">
        <v>157</v>
      </c>
      <c r="E28" s="5" t="s">
        <v>135</v>
      </c>
      <c r="F28" s="5" t="s">
        <v>36</v>
      </c>
      <c r="G28" s="5" t="str">
        <f t="shared" si="1"/>
        <v>Corinto, Cauca</v>
      </c>
      <c r="H28" s="7">
        <v>-76.25</v>
      </c>
      <c r="I28" s="7">
        <v>3.19</v>
      </c>
      <c r="J28" s="12">
        <v>42816</v>
      </c>
      <c r="K28" s="2" t="str">
        <f t="shared" si="2"/>
        <v>22-03-2017</v>
      </c>
      <c r="L28" s="9">
        <f t="shared" si="3"/>
        <v>2017</v>
      </c>
      <c r="M28" s="9">
        <f t="shared" si="4"/>
        <v>3</v>
      </c>
      <c r="N28" s="9">
        <f t="shared" si="5"/>
        <v>22</v>
      </c>
      <c r="O28" s="5" t="str">
        <f t="shared" si="6"/>
        <v>22-03-2017</v>
      </c>
      <c r="P28" s="5" t="s">
        <v>158</v>
      </c>
      <c r="Q28" s="5" t="s">
        <v>494</v>
      </c>
      <c r="R28" s="5" t="s">
        <v>19</v>
      </c>
      <c r="S28" s="5" t="str">
        <f t="shared" si="7"/>
        <v>data/IMG/0027.jpg</v>
      </c>
      <c r="T28" s="5" t="s">
        <v>159</v>
      </c>
    </row>
    <row r="29" spans="1:20" x14ac:dyDescent="0.25">
      <c r="A29" s="5" t="s">
        <v>160</v>
      </c>
      <c r="B29" s="9">
        <v>28</v>
      </c>
      <c r="C29" s="1" t="str">
        <f t="shared" si="0"/>
        <v>0028</v>
      </c>
      <c r="D29" s="5" t="s">
        <v>161</v>
      </c>
      <c r="E29" s="5" t="s">
        <v>162</v>
      </c>
      <c r="F29" s="5" t="s">
        <v>55</v>
      </c>
      <c r="G29" s="5" t="str">
        <f t="shared" si="1"/>
        <v>San Miguel, Putumayo</v>
      </c>
      <c r="H29" s="7">
        <v>-76.876360000000005</v>
      </c>
      <c r="I29" s="7">
        <v>0.33001999999999998</v>
      </c>
      <c r="J29" s="12">
        <v>42821</v>
      </c>
      <c r="K29" s="2" t="str">
        <f t="shared" si="2"/>
        <v>27-03-2017</v>
      </c>
      <c r="L29" s="9">
        <f t="shared" si="3"/>
        <v>2017</v>
      </c>
      <c r="M29" s="9">
        <f t="shared" si="4"/>
        <v>3</v>
      </c>
      <c r="N29" s="9">
        <f t="shared" si="5"/>
        <v>27</v>
      </c>
      <c r="O29" s="5" t="str">
        <f t="shared" si="6"/>
        <v>27-03-2017</v>
      </c>
      <c r="P29" s="5" t="s">
        <v>163</v>
      </c>
      <c r="Q29" s="5" t="s">
        <v>493</v>
      </c>
      <c r="R29" s="5" t="s">
        <v>19</v>
      </c>
      <c r="S29" s="5" t="str">
        <f t="shared" si="7"/>
        <v>data/IMG/0028.jpg</v>
      </c>
      <c r="T29" s="5" t="s">
        <v>164</v>
      </c>
    </row>
    <row r="30" spans="1:20" x14ac:dyDescent="0.25">
      <c r="A30" s="5" t="s">
        <v>165</v>
      </c>
      <c r="B30" s="9">
        <v>29</v>
      </c>
      <c r="C30" s="1" t="str">
        <f t="shared" si="0"/>
        <v>0029</v>
      </c>
      <c r="D30" s="5" t="s">
        <v>166</v>
      </c>
      <c r="E30" s="5" t="s">
        <v>150</v>
      </c>
      <c r="F30" s="5" t="s">
        <v>151</v>
      </c>
      <c r="G30" s="5" t="str">
        <f t="shared" si="1"/>
        <v>Mesetas, Meta</v>
      </c>
      <c r="H30" s="7">
        <v>-74.044399999999996</v>
      </c>
      <c r="I30" s="7">
        <v>3.3837000000000002</v>
      </c>
      <c r="J30" s="12">
        <v>42827</v>
      </c>
      <c r="K30" s="2" t="str">
        <f t="shared" si="2"/>
        <v>02-04-2017</v>
      </c>
      <c r="L30" s="9">
        <f t="shared" si="3"/>
        <v>2017</v>
      </c>
      <c r="M30" s="9">
        <f t="shared" si="4"/>
        <v>4</v>
      </c>
      <c r="N30" s="9">
        <f t="shared" si="5"/>
        <v>2</v>
      </c>
      <c r="O30" s="5" t="str">
        <f t="shared" si="6"/>
        <v>04-Feb-2017</v>
      </c>
      <c r="P30" s="5" t="s">
        <v>167</v>
      </c>
      <c r="Q30" s="5" t="s">
        <v>493</v>
      </c>
      <c r="R30" s="5" t="s">
        <v>19</v>
      </c>
      <c r="S30" s="5" t="str">
        <f t="shared" si="7"/>
        <v>data/IMG/0029.jpg</v>
      </c>
      <c r="T30" s="5" t="s">
        <v>492</v>
      </c>
    </row>
    <row r="31" spans="1:20" x14ac:dyDescent="0.25">
      <c r="A31" s="5" t="s">
        <v>168</v>
      </c>
      <c r="B31" s="9">
        <v>30</v>
      </c>
      <c r="C31" s="1" t="str">
        <f t="shared" si="0"/>
        <v>0030</v>
      </c>
      <c r="D31" s="5" t="s">
        <v>169</v>
      </c>
      <c r="E31" s="5" t="s">
        <v>170</v>
      </c>
      <c r="F31" s="5" t="s">
        <v>88</v>
      </c>
      <c r="G31" s="5" t="str">
        <f t="shared" si="1"/>
        <v>San Vicente Ferrer, Antioquia</v>
      </c>
      <c r="H31" s="7">
        <v>-75.334220000000002</v>
      </c>
      <c r="I31" s="7">
        <v>6.2858150000000004</v>
      </c>
      <c r="J31" s="12">
        <v>42845</v>
      </c>
      <c r="K31" s="2" t="str">
        <f t="shared" si="2"/>
        <v>20-04-2017</v>
      </c>
      <c r="L31" s="9">
        <f t="shared" si="3"/>
        <v>2017</v>
      </c>
      <c r="M31" s="9">
        <f t="shared" si="4"/>
        <v>4</v>
      </c>
      <c r="N31" s="9">
        <f t="shared" si="5"/>
        <v>20</v>
      </c>
      <c r="O31" s="5" t="str">
        <f t="shared" si="6"/>
        <v>20-04-2017</v>
      </c>
      <c r="P31" s="5" t="s">
        <v>171</v>
      </c>
      <c r="Q31" s="5" t="s">
        <v>498</v>
      </c>
      <c r="R31" s="5" t="s">
        <v>44</v>
      </c>
      <c r="S31" s="5" t="str">
        <f t="shared" si="7"/>
        <v>data/IMG/0030.jpg</v>
      </c>
      <c r="T31" s="5" t="s">
        <v>172</v>
      </c>
    </row>
    <row r="32" spans="1:20" x14ac:dyDescent="0.25">
      <c r="A32" s="5" t="s">
        <v>173</v>
      </c>
      <c r="B32" s="9">
        <v>31</v>
      </c>
      <c r="C32" s="1" t="str">
        <f t="shared" si="0"/>
        <v>0031</v>
      </c>
      <c r="D32" s="5" t="s">
        <v>174</v>
      </c>
      <c r="E32" s="5" t="s">
        <v>175</v>
      </c>
      <c r="F32" s="5" t="s">
        <v>36</v>
      </c>
      <c r="G32" s="5" t="str">
        <f t="shared" si="1"/>
        <v>Timbío, Cauca</v>
      </c>
      <c r="H32" s="7">
        <v>-76.683351999999999</v>
      </c>
      <c r="I32" s="7">
        <v>2.3526859999999998</v>
      </c>
      <c r="J32" s="12">
        <v>42844</v>
      </c>
      <c r="K32" s="2" t="str">
        <f t="shared" si="2"/>
        <v>19-04-2017</v>
      </c>
      <c r="L32" s="9">
        <f t="shared" si="3"/>
        <v>2017</v>
      </c>
      <c r="M32" s="9">
        <f t="shared" si="4"/>
        <v>4</v>
      </c>
      <c r="N32" s="9">
        <f t="shared" si="5"/>
        <v>19</v>
      </c>
      <c r="O32" s="5" t="str">
        <f t="shared" si="6"/>
        <v>19-04-2017</v>
      </c>
      <c r="P32" s="5" t="s">
        <v>176</v>
      </c>
      <c r="Q32" s="5" t="s">
        <v>494</v>
      </c>
      <c r="R32" s="5" t="s">
        <v>19</v>
      </c>
      <c r="S32" s="5" t="str">
        <f t="shared" si="7"/>
        <v>data/IMG/0031.jpg</v>
      </c>
      <c r="T32" s="5" t="s">
        <v>177</v>
      </c>
    </row>
    <row r="33" spans="1:20" x14ac:dyDescent="0.25">
      <c r="A33" s="5" t="s">
        <v>178</v>
      </c>
      <c r="B33" s="9">
        <v>32</v>
      </c>
      <c r="C33" s="1" t="str">
        <f t="shared" si="0"/>
        <v>0032</v>
      </c>
      <c r="D33" s="5" t="s">
        <v>179</v>
      </c>
      <c r="E33" s="5" t="s">
        <v>180</v>
      </c>
      <c r="F33" s="5" t="s">
        <v>36</v>
      </c>
      <c r="G33" s="5" t="str">
        <f t="shared" si="1"/>
        <v>Mercaderes, Cauca</v>
      </c>
      <c r="H33" s="7">
        <v>-77.163397000000003</v>
      </c>
      <c r="I33" s="7">
        <v>1.795801</v>
      </c>
      <c r="J33" s="12">
        <v>42852</v>
      </c>
      <c r="K33" s="2" t="str">
        <f t="shared" si="2"/>
        <v>27-04-2017</v>
      </c>
      <c r="L33" s="9">
        <f t="shared" si="3"/>
        <v>2017</v>
      </c>
      <c r="M33" s="9">
        <f t="shared" si="4"/>
        <v>4</v>
      </c>
      <c r="N33" s="9">
        <f t="shared" si="5"/>
        <v>27</v>
      </c>
      <c r="O33" s="5" t="str">
        <f t="shared" si="6"/>
        <v>27-04-2017</v>
      </c>
      <c r="P33" s="5" t="s">
        <v>181</v>
      </c>
      <c r="Q33" s="5" t="s">
        <v>494</v>
      </c>
      <c r="R33" s="5" t="s">
        <v>19</v>
      </c>
      <c r="S33" s="5" t="str">
        <f t="shared" si="7"/>
        <v>data/IMG/0032.jpg</v>
      </c>
      <c r="T33" s="5" t="s">
        <v>182</v>
      </c>
    </row>
    <row r="34" spans="1:20" x14ac:dyDescent="0.25">
      <c r="A34" s="5" t="s">
        <v>183</v>
      </c>
      <c r="B34" s="9">
        <v>33</v>
      </c>
      <c r="C34" s="1" t="str">
        <f t="shared" ref="C34:C65" si="8">+TEXT(B34,"0000")</f>
        <v>0033</v>
      </c>
      <c r="D34" s="5" t="s">
        <v>184</v>
      </c>
      <c r="E34" s="5" t="s">
        <v>185</v>
      </c>
      <c r="F34" s="5" t="s">
        <v>94</v>
      </c>
      <c r="G34" s="5" t="str">
        <f t="shared" ref="G34:G65" si="9">+CONCATENATE(E34,", ",F34)</f>
        <v>Jamundí, Valle del Cauca</v>
      </c>
      <c r="H34" s="7">
        <v>-76.549706</v>
      </c>
      <c r="I34" s="7">
        <v>3.2464330000000001</v>
      </c>
      <c r="J34" s="12">
        <v>42859</v>
      </c>
      <c r="K34" s="2" t="str">
        <f t="shared" si="2"/>
        <v>04-05-2017</v>
      </c>
      <c r="L34" s="9">
        <f t="shared" ref="L34:L65" si="10">+YEAR(J34)</f>
        <v>2017</v>
      </c>
      <c r="M34" s="9">
        <f t="shared" ref="M34:M65" si="11">+MONTH(J34)</f>
        <v>5</v>
      </c>
      <c r="N34" s="9">
        <f t="shared" ref="N34:N65" si="12">+DAY(J34)</f>
        <v>4</v>
      </c>
      <c r="O34" s="5" t="str">
        <f t="shared" si="6"/>
        <v>05-Apr-2017</v>
      </c>
      <c r="P34" s="5" t="s">
        <v>186</v>
      </c>
      <c r="Q34" s="5" t="s">
        <v>494</v>
      </c>
      <c r="R34" s="5" t="s">
        <v>19</v>
      </c>
      <c r="S34" s="5" t="str">
        <f t="shared" ref="S34:S65" si="13">+TEXT(CONCATENATE("data/IMG/",C34,".jpg"),)</f>
        <v>data/IMG/0033.jpg</v>
      </c>
      <c r="T34" s="5" t="s">
        <v>187</v>
      </c>
    </row>
    <row r="35" spans="1:20" x14ac:dyDescent="0.25">
      <c r="A35" s="5" t="s">
        <v>188</v>
      </c>
      <c r="B35" s="9">
        <v>34</v>
      </c>
      <c r="C35" s="1" t="str">
        <f t="shared" si="8"/>
        <v>0034</v>
      </c>
      <c r="D35" s="5" t="s">
        <v>189</v>
      </c>
      <c r="E35" s="5" t="s">
        <v>190</v>
      </c>
      <c r="F35" s="5" t="s">
        <v>94</v>
      </c>
      <c r="G35" s="5" t="str">
        <f t="shared" si="9"/>
        <v>Guacarí, Valle del Cauca</v>
      </c>
      <c r="H35" s="7">
        <v>-76.332470999999998</v>
      </c>
      <c r="I35" s="7">
        <v>3.7629809999999999</v>
      </c>
      <c r="J35" s="12">
        <v>42869</v>
      </c>
      <c r="K35" s="2" t="str">
        <f t="shared" si="2"/>
        <v>14-05-2017</v>
      </c>
      <c r="L35" s="9">
        <f t="shared" si="10"/>
        <v>2017</v>
      </c>
      <c r="M35" s="9">
        <f t="shared" si="11"/>
        <v>5</v>
      </c>
      <c r="N35" s="9">
        <f t="shared" si="12"/>
        <v>14</v>
      </c>
      <c r="O35" s="5" t="str">
        <f t="shared" si="6"/>
        <v>14-05-2017</v>
      </c>
      <c r="P35" s="5" t="s">
        <v>191</v>
      </c>
      <c r="Q35" s="5" t="s">
        <v>498</v>
      </c>
      <c r="R35" s="5" t="s">
        <v>19</v>
      </c>
      <c r="S35" s="5" t="str">
        <f t="shared" si="13"/>
        <v>data/IMG/0034.jpg</v>
      </c>
      <c r="T35" s="5" t="s">
        <v>192</v>
      </c>
    </row>
    <row r="36" spans="1:20" x14ac:dyDescent="0.25">
      <c r="A36" s="5" t="s">
        <v>193</v>
      </c>
      <c r="B36" s="9">
        <v>35</v>
      </c>
      <c r="C36" s="1" t="str">
        <f t="shared" si="8"/>
        <v>0035</v>
      </c>
      <c r="D36" s="5" t="s">
        <v>194</v>
      </c>
      <c r="E36" s="5" t="s">
        <v>195</v>
      </c>
      <c r="F36" s="5" t="s">
        <v>196</v>
      </c>
      <c r="G36" s="5" t="str">
        <f t="shared" si="9"/>
        <v>Magüí Payán, Nariño</v>
      </c>
      <c r="H36" s="7">
        <v>-78.181799999999996</v>
      </c>
      <c r="I36" s="7">
        <v>1.7652600000000001</v>
      </c>
      <c r="J36" s="12">
        <v>42873</v>
      </c>
      <c r="K36" s="2" t="str">
        <f t="shared" si="2"/>
        <v>18-05-2017</v>
      </c>
      <c r="L36" s="9">
        <f t="shared" si="10"/>
        <v>2017</v>
      </c>
      <c r="M36" s="9">
        <f t="shared" si="11"/>
        <v>5</v>
      </c>
      <c r="N36" s="9">
        <f t="shared" si="12"/>
        <v>18</v>
      </c>
      <c r="O36" s="5" t="str">
        <f t="shared" si="6"/>
        <v>18-05-2017</v>
      </c>
      <c r="P36" s="5" t="s">
        <v>197</v>
      </c>
      <c r="Q36" s="5" t="s">
        <v>493</v>
      </c>
      <c r="R36" s="5" t="s">
        <v>19</v>
      </c>
      <c r="S36" s="5" t="str">
        <f t="shared" si="13"/>
        <v>data/IMG/0035.jpg</v>
      </c>
      <c r="T36" s="5" t="s">
        <v>198</v>
      </c>
    </row>
    <row r="37" spans="1:20" x14ac:dyDescent="0.25">
      <c r="A37" s="5" t="s">
        <v>199</v>
      </c>
      <c r="B37" s="9">
        <v>36</v>
      </c>
      <c r="C37" s="1" t="str">
        <f t="shared" si="8"/>
        <v>0036</v>
      </c>
      <c r="D37" s="5" t="s">
        <v>200</v>
      </c>
      <c r="E37" s="5" t="s">
        <v>201</v>
      </c>
      <c r="F37" s="5" t="s">
        <v>30</v>
      </c>
      <c r="G37" s="5" t="str">
        <f t="shared" si="9"/>
        <v>Malambo, Atlántico</v>
      </c>
      <c r="H37" s="7">
        <v>-74.774683400000001</v>
      </c>
      <c r="I37" s="7">
        <v>10.8575824</v>
      </c>
      <c r="J37" s="12">
        <v>42862</v>
      </c>
      <c r="K37" s="2" t="str">
        <f t="shared" si="2"/>
        <v>07-05-2017</v>
      </c>
      <c r="L37" s="9">
        <f t="shared" si="10"/>
        <v>2017</v>
      </c>
      <c r="M37" s="9">
        <f t="shared" si="11"/>
        <v>5</v>
      </c>
      <c r="N37" s="9">
        <f t="shared" si="12"/>
        <v>7</v>
      </c>
      <c r="O37" s="5" t="str">
        <f t="shared" si="6"/>
        <v>05-Jul-2017</v>
      </c>
      <c r="P37" s="5" t="s">
        <v>202</v>
      </c>
      <c r="Q37" s="5" t="s">
        <v>500</v>
      </c>
      <c r="R37" s="5" t="s">
        <v>19</v>
      </c>
      <c r="S37" s="5" t="str">
        <f t="shared" si="13"/>
        <v>data/IMG/0036.jpg</v>
      </c>
      <c r="T37" s="5" t="s">
        <v>203</v>
      </c>
    </row>
    <row r="38" spans="1:20" x14ac:dyDescent="0.25">
      <c r="A38" s="5" t="s">
        <v>204</v>
      </c>
      <c r="B38" s="9">
        <v>37</v>
      </c>
      <c r="C38" s="1" t="str">
        <f t="shared" si="8"/>
        <v>0037</v>
      </c>
      <c r="D38" s="5" t="s">
        <v>205</v>
      </c>
      <c r="E38" s="5" t="s">
        <v>206</v>
      </c>
      <c r="F38" s="5" t="s">
        <v>36</v>
      </c>
      <c r="G38" s="5" t="str">
        <f t="shared" si="9"/>
        <v>Buenos Aires, Cauca</v>
      </c>
      <c r="H38" s="7">
        <v>-76.64</v>
      </c>
      <c r="I38" s="7">
        <v>3.01</v>
      </c>
      <c r="J38" s="12">
        <v>42907</v>
      </c>
      <c r="K38" s="2" t="str">
        <f t="shared" si="2"/>
        <v>21-06-2017</v>
      </c>
      <c r="L38" s="9">
        <f t="shared" si="10"/>
        <v>2017</v>
      </c>
      <c r="M38" s="9">
        <f t="shared" si="11"/>
        <v>6</v>
      </c>
      <c r="N38" s="9">
        <f t="shared" si="12"/>
        <v>21</v>
      </c>
      <c r="O38" s="5" t="str">
        <f t="shared" si="6"/>
        <v>21-06-2017</v>
      </c>
      <c r="P38" s="5" t="s">
        <v>207</v>
      </c>
      <c r="Q38" s="5" t="s">
        <v>493</v>
      </c>
      <c r="R38" s="5" t="s">
        <v>19</v>
      </c>
      <c r="S38" s="5" t="str">
        <f t="shared" si="13"/>
        <v>data/IMG/0037.jpg</v>
      </c>
      <c r="T38" s="5" t="s">
        <v>208</v>
      </c>
    </row>
    <row r="39" spans="1:20" x14ac:dyDescent="0.25">
      <c r="A39" s="5" t="s">
        <v>209</v>
      </c>
      <c r="B39" s="9">
        <v>38</v>
      </c>
      <c r="C39" s="1" t="str">
        <f t="shared" si="8"/>
        <v>0038</v>
      </c>
      <c r="D39" s="5" t="s">
        <v>210</v>
      </c>
      <c r="E39" s="5" t="s">
        <v>211</v>
      </c>
      <c r="F39" s="5" t="s">
        <v>212</v>
      </c>
      <c r="G39" s="5" t="str">
        <f t="shared" si="9"/>
        <v>Cerrito, Valle</v>
      </c>
      <c r="H39" s="7">
        <v>-76.312995999999998</v>
      </c>
      <c r="I39" s="7">
        <v>3.6840839999999999</v>
      </c>
      <c r="J39" s="12">
        <v>42917</v>
      </c>
      <c r="K39" s="2" t="str">
        <f t="shared" si="2"/>
        <v>01-07-2017</v>
      </c>
      <c r="L39" s="9">
        <f t="shared" si="10"/>
        <v>2017</v>
      </c>
      <c r="M39" s="9">
        <f t="shared" si="11"/>
        <v>7</v>
      </c>
      <c r="N39" s="9">
        <f t="shared" si="12"/>
        <v>1</v>
      </c>
      <c r="O39" s="5" t="str">
        <f t="shared" si="6"/>
        <v>07-Jan-2017</v>
      </c>
      <c r="P39" s="5" t="s">
        <v>213</v>
      </c>
      <c r="Q39" s="5" t="s">
        <v>498</v>
      </c>
      <c r="R39" s="5" t="s">
        <v>19</v>
      </c>
      <c r="S39" s="5" t="str">
        <f t="shared" si="13"/>
        <v>data/IMG/0038.jpg</v>
      </c>
      <c r="T39" s="5" t="s">
        <v>214</v>
      </c>
    </row>
    <row r="40" spans="1:20" x14ac:dyDescent="0.25">
      <c r="A40" s="5" t="s">
        <v>215</v>
      </c>
      <c r="B40" s="9">
        <v>39</v>
      </c>
      <c r="C40" s="1" t="str">
        <f t="shared" si="8"/>
        <v>0039</v>
      </c>
      <c r="D40" s="5" t="s">
        <v>216</v>
      </c>
      <c r="E40" s="5" t="s">
        <v>217</v>
      </c>
      <c r="F40" s="5" t="s">
        <v>82</v>
      </c>
      <c r="G40" s="5" t="str">
        <f t="shared" si="9"/>
        <v>Quibdó, Chocó</v>
      </c>
      <c r="H40" s="7">
        <v>-76.649811999999997</v>
      </c>
      <c r="I40" s="7">
        <v>5.6956329999999999</v>
      </c>
      <c r="J40" s="12">
        <v>42919</v>
      </c>
      <c r="K40" s="2" t="str">
        <f t="shared" si="2"/>
        <v>03-07-2017</v>
      </c>
      <c r="L40" s="9">
        <f t="shared" si="10"/>
        <v>2017</v>
      </c>
      <c r="M40" s="9">
        <f t="shared" si="11"/>
        <v>7</v>
      </c>
      <c r="N40" s="9">
        <f t="shared" si="12"/>
        <v>3</v>
      </c>
      <c r="O40" s="5" t="str">
        <f t="shared" si="6"/>
        <v>07-Mar-2017</v>
      </c>
      <c r="P40" s="5" t="s">
        <v>218</v>
      </c>
      <c r="Q40" s="5" t="s">
        <v>500</v>
      </c>
      <c r="R40" s="5" t="s">
        <v>19</v>
      </c>
      <c r="S40" s="5" t="str">
        <f t="shared" si="13"/>
        <v>data/IMG/0039.jpg</v>
      </c>
      <c r="T40" s="5" t="s">
        <v>219</v>
      </c>
    </row>
    <row r="41" spans="1:20" x14ac:dyDescent="0.25">
      <c r="A41" s="5" t="s">
        <v>220</v>
      </c>
      <c r="B41" s="9">
        <v>40</v>
      </c>
      <c r="C41" s="1" t="str">
        <f t="shared" si="8"/>
        <v>0040</v>
      </c>
      <c r="D41" s="5" t="s">
        <v>221</v>
      </c>
      <c r="E41" s="5" t="s">
        <v>222</v>
      </c>
      <c r="F41" s="5" t="s">
        <v>36</v>
      </c>
      <c r="G41" s="5" t="str">
        <f t="shared" si="9"/>
        <v>Guachené, Cauca</v>
      </c>
      <c r="H41" s="7">
        <v>-76.393794</v>
      </c>
      <c r="I41" s="7">
        <v>3.1329159</v>
      </c>
      <c r="J41" s="12">
        <v>42930</v>
      </c>
      <c r="K41" s="2" t="str">
        <f t="shared" si="2"/>
        <v>14-07-2017</v>
      </c>
      <c r="L41" s="9">
        <f t="shared" si="10"/>
        <v>2017</v>
      </c>
      <c r="M41" s="9">
        <f t="shared" si="11"/>
        <v>7</v>
      </c>
      <c r="N41" s="9">
        <f t="shared" si="12"/>
        <v>14</v>
      </c>
      <c r="O41" s="5" t="str">
        <f t="shared" si="6"/>
        <v>14-07-2017</v>
      </c>
      <c r="P41" s="5" t="s">
        <v>223</v>
      </c>
      <c r="Q41" s="5" t="s">
        <v>500</v>
      </c>
      <c r="R41" s="5" t="s">
        <v>19</v>
      </c>
      <c r="S41" s="5" t="str">
        <f t="shared" si="13"/>
        <v>data/IMG/0040.jpg</v>
      </c>
      <c r="T41" s="5" t="s">
        <v>224</v>
      </c>
    </row>
    <row r="42" spans="1:20" x14ac:dyDescent="0.25">
      <c r="A42" s="5" t="s">
        <v>225</v>
      </c>
      <c r="B42" s="9">
        <v>41</v>
      </c>
      <c r="C42" s="1" t="str">
        <f t="shared" si="8"/>
        <v>0041</v>
      </c>
      <c r="D42" s="5" t="s">
        <v>226</v>
      </c>
      <c r="E42" s="5" t="s">
        <v>227</v>
      </c>
      <c r="F42" s="5" t="s">
        <v>228</v>
      </c>
      <c r="G42" s="5" t="str">
        <f t="shared" si="9"/>
        <v>Carmen, Norte de Santander</v>
      </c>
      <c r="H42" s="7">
        <v>-73.448800000000006</v>
      </c>
      <c r="I42" s="7">
        <v>8.5087399999999995</v>
      </c>
      <c r="J42" s="12">
        <v>42932</v>
      </c>
      <c r="K42" s="2" t="str">
        <f t="shared" si="2"/>
        <v>16-07-2017</v>
      </c>
      <c r="L42" s="9">
        <f t="shared" si="10"/>
        <v>2017</v>
      </c>
      <c r="M42" s="9">
        <f t="shared" si="11"/>
        <v>7</v>
      </c>
      <c r="N42" s="9">
        <f t="shared" si="12"/>
        <v>16</v>
      </c>
      <c r="O42" s="5" t="str">
        <f t="shared" si="6"/>
        <v>16-07-2017</v>
      </c>
      <c r="P42" s="5" t="s">
        <v>229</v>
      </c>
      <c r="Q42" s="5" t="s">
        <v>498</v>
      </c>
      <c r="R42" s="5" t="s">
        <v>19</v>
      </c>
      <c r="S42" s="5" t="str">
        <f t="shared" si="13"/>
        <v>data/IMG/0041.jpg</v>
      </c>
      <c r="T42" s="5" t="s">
        <v>230</v>
      </c>
    </row>
    <row r="43" spans="1:20" x14ac:dyDescent="0.25">
      <c r="A43" s="5" t="s">
        <v>231</v>
      </c>
      <c r="B43" s="9">
        <v>42</v>
      </c>
      <c r="C43" s="1" t="str">
        <f t="shared" si="8"/>
        <v>0042</v>
      </c>
      <c r="D43" s="5" t="s">
        <v>232</v>
      </c>
      <c r="E43" s="5" t="s">
        <v>233</v>
      </c>
      <c r="F43" s="5" t="s">
        <v>196</v>
      </c>
      <c r="G43" s="5" t="str">
        <f t="shared" si="9"/>
        <v>El Rosario, Nariño</v>
      </c>
      <c r="H43" s="7">
        <v>-77.335094999999995</v>
      </c>
      <c r="I43" s="7">
        <v>1.7430699999999999</v>
      </c>
      <c r="J43" s="12">
        <v>42953</v>
      </c>
      <c r="K43" s="2" t="str">
        <f t="shared" si="2"/>
        <v>06-08-2017</v>
      </c>
      <c r="L43" s="9">
        <f t="shared" si="10"/>
        <v>2017</v>
      </c>
      <c r="M43" s="9">
        <f t="shared" si="11"/>
        <v>8</v>
      </c>
      <c r="N43" s="9">
        <f t="shared" si="12"/>
        <v>6</v>
      </c>
      <c r="O43" s="5" t="str">
        <f t="shared" si="6"/>
        <v>08-Jun-2017</v>
      </c>
      <c r="P43" s="5" t="s">
        <v>234</v>
      </c>
      <c r="Q43" s="5" t="s">
        <v>498</v>
      </c>
      <c r="R43" s="5" t="s">
        <v>19</v>
      </c>
      <c r="S43" s="5" t="str">
        <f t="shared" si="13"/>
        <v>data/IMG/0042.jpg</v>
      </c>
      <c r="T43" s="5" t="s">
        <v>235</v>
      </c>
    </row>
    <row r="44" spans="1:20" x14ac:dyDescent="0.25">
      <c r="A44" s="5" t="s">
        <v>236</v>
      </c>
      <c r="B44" s="9">
        <v>43</v>
      </c>
      <c r="C44" s="1" t="str">
        <f t="shared" si="8"/>
        <v>0043</v>
      </c>
      <c r="D44" s="5" t="s">
        <v>237</v>
      </c>
      <c r="E44" s="5" t="s">
        <v>238</v>
      </c>
      <c r="F44" s="5" t="s">
        <v>36</v>
      </c>
      <c r="G44" s="5" t="str">
        <f t="shared" si="9"/>
        <v>Rosas, Cauca</v>
      </c>
      <c r="H44" s="7">
        <v>-76.7406139</v>
      </c>
      <c r="I44" s="7">
        <v>2.2618580000000001</v>
      </c>
      <c r="J44" s="12">
        <v>42956</v>
      </c>
      <c r="K44" s="2" t="str">
        <f t="shared" si="2"/>
        <v>09-08-2017</v>
      </c>
      <c r="L44" s="9">
        <f t="shared" si="10"/>
        <v>2017</v>
      </c>
      <c r="M44" s="9">
        <f t="shared" si="11"/>
        <v>8</v>
      </c>
      <c r="N44" s="9">
        <f t="shared" si="12"/>
        <v>9</v>
      </c>
      <c r="O44" s="5" t="str">
        <f t="shared" si="6"/>
        <v>08-Sep-2017</v>
      </c>
      <c r="P44" s="5" t="s">
        <v>239</v>
      </c>
      <c r="Q44" s="5" t="s">
        <v>493</v>
      </c>
      <c r="R44" s="5" t="s">
        <v>44</v>
      </c>
      <c r="S44" s="5" t="str">
        <f t="shared" si="13"/>
        <v>data/IMG/0043.jpg</v>
      </c>
      <c r="T44" s="5" t="s">
        <v>240</v>
      </c>
    </row>
    <row r="45" spans="1:20" x14ac:dyDescent="0.25">
      <c r="A45" s="5" t="s">
        <v>241</v>
      </c>
      <c r="B45" s="9">
        <v>44</v>
      </c>
      <c r="C45" s="1" t="str">
        <f t="shared" si="8"/>
        <v>0044</v>
      </c>
      <c r="D45" s="5" t="s">
        <v>242</v>
      </c>
      <c r="E45" s="5" t="s">
        <v>243</v>
      </c>
      <c r="F45" s="5" t="s">
        <v>36</v>
      </c>
      <c r="G45" s="5" t="str">
        <f t="shared" si="9"/>
        <v>Piamonte, Cauca</v>
      </c>
      <c r="H45" s="7">
        <v>-76.319972000000007</v>
      </c>
      <c r="I45" s="7">
        <v>1.1176109999999999</v>
      </c>
      <c r="J45" s="12">
        <v>42956</v>
      </c>
      <c r="K45" s="2" t="str">
        <f t="shared" si="2"/>
        <v>09-08-2017</v>
      </c>
      <c r="L45" s="9">
        <f t="shared" si="10"/>
        <v>2017</v>
      </c>
      <c r="M45" s="9">
        <f t="shared" si="11"/>
        <v>8</v>
      </c>
      <c r="N45" s="9">
        <f t="shared" si="12"/>
        <v>9</v>
      </c>
      <c r="O45" s="5" t="str">
        <f t="shared" si="6"/>
        <v>08-Sep-2017</v>
      </c>
      <c r="P45" s="5" t="s">
        <v>244</v>
      </c>
      <c r="Q45" s="5" t="s">
        <v>493</v>
      </c>
      <c r="R45" s="5" t="s">
        <v>19</v>
      </c>
      <c r="S45" s="5" t="str">
        <f t="shared" si="13"/>
        <v>data/IMG/0044.jpg</v>
      </c>
      <c r="T45" s="5" t="s">
        <v>245</v>
      </c>
    </row>
    <row r="46" spans="1:20" x14ac:dyDescent="0.25">
      <c r="A46" s="5" t="s">
        <v>246</v>
      </c>
      <c r="B46" s="9">
        <v>45</v>
      </c>
      <c r="C46" s="1" t="str">
        <f t="shared" si="8"/>
        <v>0045</v>
      </c>
      <c r="D46" s="5" t="s">
        <v>247</v>
      </c>
      <c r="E46" s="5" t="s">
        <v>248</v>
      </c>
      <c r="F46" s="5" t="s">
        <v>82</v>
      </c>
      <c r="G46" s="5" t="str">
        <f t="shared" si="9"/>
        <v>Riosucio, Chocó</v>
      </c>
      <c r="H46" s="7">
        <v>-77.115176000000005</v>
      </c>
      <c r="I46" s="7">
        <v>7.4383879999999998</v>
      </c>
      <c r="J46" s="12">
        <v>42964</v>
      </c>
      <c r="K46" s="2" t="str">
        <f t="shared" si="2"/>
        <v>17-08-2017</v>
      </c>
      <c r="L46" s="9">
        <f t="shared" si="10"/>
        <v>2017</v>
      </c>
      <c r="M46" s="9">
        <f t="shared" si="11"/>
        <v>8</v>
      </c>
      <c r="N46" s="9">
        <f t="shared" si="12"/>
        <v>17</v>
      </c>
      <c r="O46" s="5" t="str">
        <f t="shared" si="6"/>
        <v>17-08-2017</v>
      </c>
      <c r="P46" s="5" t="s">
        <v>249</v>
      </c>
      <c r="Q46" s="5" t="s">
        <v>500</v>
      </c>
      <c r="R46" s="5" t="s">
        <v>19</v>
      </c>
      <c r="S46" s="5" t="str">
        <f t="shared" si="13"/>
        <v>data/IMG/0045.jpg</v>
      </c>
      <c r="T46" s="5" t="s">
        <v>250</v>
      </c>
    </row>
    <row r="47" spans="1:20" x14ac:dyDescent="0.25">
      <c r="A47" s="5" t="s">
        <v>251</v>
      </c>
      <c r="B47" s="9">
        <v>46</v>
      </c>
      <c r="C47" s="1" t="str">
        <f t="shared" si="8"/>
        <v>0046</v>
      </c>
      <c r="D47" s="5" t="s">
        <v>252</v>
      </c>
      <c r="E47" s="5" t="s">
        <v>253</v>
      </c>
      <c r="F47" s="5" t="s">
        <v>88</v>
      </c>
      <c r="G47" s="5" t="str">
        <f t="shared" si="9"/>
        <v>San Rafael, Antioquia</v>
      </c>
      <c r="H47" s="7">
        <v>-75.028576999999999</v>
      </c>
      <c r="I47" s="7">
        <v>6.2935439999999998</v>
      </c>
      <c r="J47" s="12">
        <v>43007</v>
      </c>
      <c r="K47" s="2" t="str">
        <f t="shared" si="2"/>
        <v>29-09-2017</v>
      </c>
      <c r="L47" s="9">
        <f t="shared" si="10"/>
        <v>2017</v>
      </c>
      <c r="M47" s="9">
        <f t="shared" si="11"/>
        <v>9</v>
      </c>
      <c r="N47" s="9">
        <f t="shared" si="12"/>
        <v>29</v>
      </c>
      <c r="O47" s="5" t="str">
        <f t="shared" si="6"/>
        <v>29-09-2017</v>
      </c>
      <c r="P47" s="5" t="s">
        <v>254</v>
      </c>
      <c r="Q47" s="5" t="s">
        <v>493</v>
      </c>
      <c r="R47" s="5" t="s">
        <v>19</v>
      </c>
      <c r="S47" s="5" t="str">
        <f t="shared" si="13"/>
        <v>data/IMG/0046.jpg</v>
      </c>
      <c r="T47" s="5" t="s">
        <v>255</v>
      </c>
    </row>
    <row r="48" spans="1:20" x14ac:dyDescent="0.25">
      <c r="A48" s="5" t="s">
        <v>256</v>
      </c>
      <c r="B48" s="9">
        <v>47</v>
      </c>
      <c r="C48" s="1" t="str">
        <f t="shared" si="8"/>
        <v>0047</v>
      </c>
      <c r="D48" s="5" t="s">
        <v>257</v>
      </c>
      <c r="E48" s="5" t="s">
        <v>140</v>
      </c>
      <c r="F48" s="5" t="s">
        <v>88</v>
      </c>
      <c r="G48" s="5" t="str">
        <f t="shared" si="9"/>
        <v>Medellín, Antioquia</v>
      </c>
      <c r="H48" s="7">
        <v>-75.581400000000002</v>
      </c>
      <c r="I48" s="7">
        <v>6.2446000000000002</v>
      </c>
      <c r="J48" s="12">
        <v>43007</v>
      </c>
      <c r="K48" s="2" t="str">
        <f t="shared" si="2"/>
        <v>29-09-2017</v>
      </c>
      <c r="L48" s="9">
        <f t="shared" si="10"/>
        <v>2017</v>
      </c>
      <c r="M48" s="9">
        <f t="shared" si="11"/>
        <v>9</v>
      </c>
      <c r="N48" s="9">
        <f t="shared" si="12"/>
        <v>29</v>
      </c>
      <c r="O48" s="5" t="str">
        <f t="shared" si="6"/>
        <v>29-09-2017</v>
      </c>
      <c r="P48" s="5" t="s">
        <v>258</v>
      </c>
      <c r="Q48" s="5" t="s">
        <v>502</v>
      </c>
      <c r="R48" s="5" t="s">
        <v>19</v>
      </c>
      <c r="S48" s="5" t="str">
        <f t="shared" si="13"/>
        <v>data/IMG/0047.jpg</v>
      </c>
      <c r="T48" s="5" t="s">
        <v>259</v>
      </c>
    </row>
    <row r="49" spans="1:20" x14ac:dyDescent="0.25">
      <c r="A49" s="5" t="s">
        <v>260</v>
      </c>
      <c r="B49" s="9">
        <v>48</v>
      </c>
      <c r="C49" s="1" t="str">
        <f t="shared" si="8"/>
        <v>0048</v>
      </c>
      <c r="D49" s="5" t="s">
        <v>261</v>
      </c>
      <c r="E49" s="5" t="s">
        <v>262</v>
      </c>
      <c r="F49" s="5" t="s">
        <v>263</v>
      </c>
      <c r="G49" s="5" t="str">
        <f t="shared" si="9"/>
        <v>San José del Guaviare, Guaviare</v>
      </c>
      <c r="H49" s="7">
        <v>-72.641726500000004</v>
      </c>
      <c r="I49" s="7">
        <v>2.568549</v>
      </c>
      <c r="J49" s="12">
        <v>43011</v>
      </c>
      <c r="K49" s="2" t="str">
        <f t="shared" si="2"/>
        <v>03-10-2017</v>
      </c>
      <c r="L49" s="9">
        <f t="shared" si="10"/>
        <v>2017</v>
      </c>
      <c r="M49" s="9">
        <f t="shared" si="11"/>
        <v>10</v>
      </c>
      <c r="N49" s="9">
        <f t="shared" si="12"/>
        <v>3</v>
      </c>
      <c r="O49" s="5" t="str">
        <f t="shared" si="6"/>
        <v>10-Mar-2017</v>
      </c>
      <c r="P49" s="5" t="s">
        <v>264</v>
      </c>
      <c r="Q49" s="5" t="s">
        <v>493</v>
      </c>
      <c r="R49" s="5" t="s">
        <v>19</v>
      </c>
      <c r="S49" s="5" t="str">
        <f t="shared" si="13"/>
        <v>data/IMG/0048.jpg</v>
      </c>
      <c r="T49" s="5" t="s">
        <v>265</v>
      </c>
    </row>
    <row r="50" spans="1:20" x14ac:dyDescent="0.25">
      <c r="A50" s="5" t="s">
        <v>266</v>
      </c>
      <c r="B50" s="9">
        <v>49</v>
      </c>
      <c r="C50" s="1" t="str">
        <f t="shared" si="8"/>
        <v>0049</v>
      </c>
      <c r="D50" s="5" t="s">
        <v>267</v>
      </c>
      <c r="E50" s="5" t="s">
        <v>268</v>
      </c>
      <c r="F50" s="5" t="s">
        <v>82</v>
      </c>
      <c r="G50" s="5" t="str">
        <f t="shared" si="9"/>
        <v>Medio Baudó, Chocó</v>
      </c>
      <c r="H50" s="7">
        <v>-76.964305999999993</v>
      </c>
      <c r="I50" s="7">
        <v>5.1334095</v>
      </c>
      <c r="J50" s="12">
        <v>43015</v>
      </c>
      <c r="K50" s="2" t="str">
        <f t="shared" si="2"/>
        <v>07-10-2017</v>
      </c>
      <c r="L50" s="9">
        <f t="shared" si="10"/>
        <v>2017</v>
      </c>
      <c r="M50" s="9">
        <f t="shared" si="11"/>
        <v>10</v>
      </c>
      <c r="N50" s="9">
        <f t="shared" si="12"/>
        <v>7</v>
      </c>
      <c r="O50" s="5" t="str">
        <f t="shared" si="6"/>
        <v>10-Jul-2017</v>
      </c>
      <c r="P50" s="5" t="s">
        <v>269</v>
      </c>
      <c r="Q50" s="5" t="s">
        <v>494</v>
      </c>
      <c r="R50" s="5" t="s">
        <v>19</v>
      </c>
      <c r="S50" s="5" t="str">
        <f t="shared" si="13"/>
        <v>data/IMG/0049.jpg</v>
      </c>
      <c r="T50" s="5" t="s">
        <v>270</v>
      </c>
    </row>
    <row r="51" spans="1:20" x14ac:dyDescent="0.25">
      <c r="A51" s="5" t="s">
        <v>271</v>
      </c>
      <c r="B51" s="9">
        <v>50</v>
      </c>
      <c r="C51" s="1" t="str">
        <f t="shared" si="8"/>
        <v>0050</v>
      </c>
      <c r="D51" s="5" t="s">
        <v>272</v>
      </c>
      <c r="E51" s="5" t="s">
        <v>273</v>
      </c>
      <c r="F51" s="5" t="s">
        <v>36</v>
      </c>
      <c r="G51" s="5" t="str">
        <f t="shared" si="9"/>
        <v>Puracé, Cauca</v>
      </c>
      <c r="H51" s="7">
        <v>-76.497158999999996</v>
      </c>
      <c r="I51" s="7">
        <v>2.3417330000000001</v>
      </c>
      <c r="J51" s="12">
        <v>43016</v>
      </c>
      <c r="K51" s="2" t="str">
        <f t="shared" si="2"/>
        <v>08-10-2017</v>
      </c>
      <c r="L51" s="9">
        <f t="shared" si="10"/>
        <v>2017</v>
      </c>
      <c r="M51" s="9">
        <f t="shared" si="11"/>
        <v>10</v>
      </c>
      <c r="N51" s="9">
        <f t="shared" si="12"/>
        <v>8</v>
      </c>
      <c r="O51" s="5" t="str">
        <f t="shared" si="6"/>
        <v>10-Aug-2017</v>
      </c>
      <c r="P51" s="5" t="s">
        <v>274</v>
      </c>
      <c r="Q51" s="5" t="s">
        <v>494</v>
      </c>
      <c r="R51" s="5" t="s">
        <v>44</v>
      </c>
      <c r="S51" s="5" t="str">
        <f t="shared" si="13"/>
        <v>data/IMG/0050.jpg</v>
      </c>
      <c r="T51" s="5" t="s">
        <v>275</v>
      </c>
    </row>
    <row r="52" spans="1:20" x14ac:dyDescent="0.25">
      <c r="A52" s="5" t="s">
        <v>276</v>
      </c>
      <c r="B52" s="9">
        <v>51</v>
      </c>
      <c r="C52" s="1" t="str">
        <f t="shared" si="8"/>
        <v>0051</v>
      </c>
      <c r="D52" s="5" t="s">
        <v>277</v>
      </c>
      <c r="E52" s="5" t="s">
        <v>278</v>
      </c>
      <c r="F52" s="5" t="s">
        <v>49</v>
      </c>
      <c r="G52" s="5" t="str">
        <f t="shared" si="9"/>
        <v>Cartagena, Bolívar</v>
      </c>
      <c r="H52" s="7">
        <v>-75.479425699999993</v>
      </c>
      <c r="I52" s="7">
        <v>10.3910485</v>
      </c>
      <c r="J52" s="12">
        <v>43013</v>
      </c>
      <c r="K52" s="2" t="str">
        <f t="shared" si="2"/>
        <v>05-10-2017</v>
      </c>
      <c r="L52" s="9">
        <f t="shared" si="10"/>
        <v>2017</v>
      </c>
      <c r="M52" s="9">
        <f t="shared" si="11"/>
        <v>10</v>
      </c>
      <c r="N52" s="9">
        <f t="shared" si="12"/>
        <v>5</v>
      </c>
      <c r="O52" s="5" t="str">
        <f t="shared" si="6"/>
        <v>10-May-2017</v>
      </c>
      <c r="P52" s="5" t="s">
        <v>279</v>
      </c>
      <c r="Q52" s="5" t="s">
        <v>493</v>
      </c>
      <c r="R52" s="5" t="s">
        <v>19</v>
      </c>
      <c r="S52" s="5" t="str">
        <f t="shared" si="13"/>
        <v>data/IMG/0051.jpg</v>
      </c>
      <c r="T52" s="5" t="s">
        <v>280</v>
      </c>
    </row>
    <row r="53" spans="1:20" x14ac:dyDescent="0.25">
      <c r="A53" s="5" t="s">
        <v>281</v>
      </c>
      <c r="B53" s="9">
        <v>52</v>
      </c>
      <c r="C53" s="1" t="str">
        <f t="shared" si="8"/>
        <v>0052</v>
      </c>
      <c r="D53" s="5" t="s">
        <v>282</v>
      </c>
      <c r="E53" s="5" t="s">
        <v>283</v>
      </c>
      <c r="F53" s="5" t="s">
        <v>196</v>
      </c>
      <c r="G53" s="5" t="str">
        <f t="shared" si="9"/>
        <v>Tumaco, Nariño</v>
      </c>
      <c r="H53" s="7">
        <v>-78.791264999999996</v>
      </c>
      <c r="I53" s="7">
        <v>1.787434</v>
      </c>
      <c r="J53" s="12">
        <v>43025</v>
      </c>
      <c r="K53" s="2" t="str">
        <f t="shared" si="2"/>
        <v>17-10-2017</v>
      </c>
      <c r="L53" s="9">
        <f t="shared" si="10"/>
        <v>2017</v>
      </c>
      <c r="M53" s="9">
        <f t="shared" si="11"/>
        <v>10</v>
      </c>
      <c r="N53" s="9">
        <f t="shared" si="12"/>
        <v>17</v>
      </c>
      <c r="O53" s="5" t="str">
        <f t="shared" si="6"/>
        <v>17-10-2017</v>
      </c>
      <c r="P53" s="5" t="s">
        <v>284</v>
      </c>
      <c r="Q53" s="5" t="s">
        <v>500</v>
      </c>
      <c r="R53" s="5" t="s">
        <v>19</v>
      </c>
      <c r="S53" s="5" t="str">
        <f t="shared" si="13"/>
        <v>data/IMG/0052.jpg</v>
      </c>
      <c r="T53" s="5" t="s">
        <v>285</v>
      </c>
    </row>
    <row r="54" spans="1:20" x14ac:dyDescent="0.25">
      <c r="A54" s="5" t="s">
        <v>286</v>
      </c>
      <c r="B54" s="9">
        <v>53</v>
      </c>
      <c r="C54" s="1" t="str">
        <f t="shared" si="8"/>
        <v>0053</v>
      </c>
      <c r="D54" s="5" t="s">
        <v>287</v>
      </c>
      <c r="E54" s="5" t="s">
        <v>288</v>
      </c>
      <c r="F54" s="5" t="s">
        <v>55</v>
      </c>
      <c r="G54" s="5" t="str">
        <f t="shared" si="9"/>
        <v>Puerto Guzmán, Putumayo</v>
      </c>
      <c r="H54" s="7">
        <v>-76.407981000000007</v>
      </c>
      <c r="I54" s="7">
        <v>0.96377000000000002</v>
      </c>
      <c r="J54" s="12">
        <v>43027</v>
      </c>
      <c r="K54" s="2" t="str">
        <f t="shared" si="2"/>
        <v>19-10-2017</v>
      </c>
      <c r="L54" s="9">
        <f t="shared" si="10"/>
        <v>2017</v>
      </c>
      <c r="M54" s="9">
        <f t="shared" si="11"/>
        <v>10</v>
      </c>
      <c r="N54" s="9">
        <f t="shared" si="12"/>
        <v>19</v>
      </c>
      <c r="O54" s="5" t="str">
        <f t="shared" si="6"/>
        <v>19-10-2017</v>
      </c>
      <c r="P54" s="5" t="s">
        <v>289</v>
      </c>
      <c r="Q54" s="5" t="s">
        <v>493</v>
      </c>
      <c r="R54" s="5" t="s">
        <v>19</v>
      </c>
      <c r="S54" s="5" t="str">
        <f t="shared" si="13"/>
        <v>data/IMG/0053.jpg</v>
      </c>
      <c r="T54" s="5" t="s">
        <v>290</v>
      </c>
    </row>
    <row r="55" spans="1:20" x14ac:dyDescent="0.25">
      <c r="A55" s="5" t="s">
        <v>291</v>
      </c>
      <c r="B55" s="9">
        <v>54</v>
      </c>
      <c r="C55" s="1" t="str">
        <f t="shared" si="8"/>
        <v>0054</v>
      </c>
      <c r="D55" s="5" t="s">
        <v>292</v>
      </c>
      <c r="E55" s="5" t="s">
        <v>140</v>
      </c>
      <c r="F55" s="5" t="s">
        <v>88</v>
      </c>
      <c r="G55" s="5" t="str">
        <f t="shared" si="9"/>
        <v>Medellín, Antioquia</v>
      </c>
      <c r="H55" s="7">
        <v>-75.59</v>
      </c>
      <c r="I55" s="7">
        <v>6.2430000000000003</v>
      </c>
      <c r="J55" s="12">
        <v>43026</v>
      </c>
      <c r="K55" s="2" t="str">
        <f t="shared" si="2"/>
        <v>18-10-2017</v>
      </c>
      <c r="L55" s="9">
        <f t="shared" si="10"/>
        <v>2017</v>
      </c>
      <c r="M55" s="9">
        <f t="shared" si="11"/>
        <v>10</v>
      </c>
      <c r="N55" s="9">
        <f t="shared" si="12"/>
        <v>18</v>
      </c>
      <c r="O55" s="5" t="str">
        <f t="shared" si="6"/>
        <v>18-10-2017</v>
      </c>
      <c r="P55" s="5" t="s">
        <v>293</v>
      </c>
      <c r="Q55" s="5" t="s">
        <v>493</v>
      </c>
      <c r="R55" s="5" t="s">
        <v>44</v>
      </c>
      <c r="S55" s="5" t="str">
        <f t="shared" si="13"/>
        <v>data/IMG/0054.jpg</v>
      </c>
      <c r="T55" s="5" t="s">
        <v>294</v>
      </c>
    </row>
    <row r="56" spans="1:20" x14ac:dyDescent="0.25">
      <c r="A56" s="5" t="s">
        <v>295</v>
      </c>
      <c r="B56" s="9">
        <v>55</v>
      </c>
      <c r="C56" s="1" t="str">
        <f t="shared" si="8"/>
        <v>0055</v>
      </c>
      <c r="D56" s="5" t="s">
        <v>296</v>
      </c>
      <c r="E56" s="5" t="s">
        <v>297</v>
      </c>
      <c r="F56" s="5" t="s">
        <v>88</v>
      </c>
      <c r="G56" s="5" t="str">
        <f t="shared" si="9"/>
        <v>Tarazá, Antioquia</v>
      </c>
      <c r="H56" s="7">
        <v>-75.399966000000006</v>
      </c>
      <c r="I56" s="7">
        <v>7.5831910000000002</v>
      </c>
      <c r="J56" s="12">
        <v>43030</v>
      </c>
      <c r="K56" s="2" t="str">
        <f t="shared" si="2"/>
        <v>22-10-2017</v>
      </c>
      <c r="L56" s="9">
        <f t="shared" si="10"/>
        <v>2017</v>
      </c>
      <c r="M56" s="9">
        <f t="shared" si="11"/>
        <v>10</v>
      </c>
      <c r="N56" s="9">
        <f t="shared" si="12"/>
        <v>22</v>
      </c>
      <c r="O56" s="5" t="str">
        <f t="shared" si="6"/>
        <v>22-10-2017</v>
      </c>
      <c r="P56" s="5" t="s">
        <v>298</v>
      </c>
      <c r="Q56" s="5" t="s">
        <v>498</v>
      </c>
      <c r="R56" s="5" t="s">
        <v>19</v>
      </c>
      <c r="S56" s="5" t="str">
        <f t="shared" si="13"/>
        <v>data/IMG/0055.jpg</v>
      </c>
      <c r="T56" s="5" t="s">
        <v>299</v>
      </c>
    </row>
    <row r="57" spans="1:20" x14ac:dyDescent="0.25">
      <c r="A57" s="5" t="s">
        <v>300</v>
      </c>
      <c r="B57" s="9">
        <v>56</v>
      </c>
      <c r="C57" s="1" t="str">
        <f t="shared" si="8"/>
        <v>0056</v>
      </c>
      <c r="D57" s="5" t="s">
        <v>301</v>
      </c>
      <c r="E57" s="5" t="s">
        <v>302</v>
      </c>
      <c r="F57" s="5" t="s">
        <v>82</v>
      </c>
      <c r="G57" s="5" t="str">
        <f t="shared" si="9"/>
        <v>Alto Baudó, Chocó</v>
      </c>
      <c r="H57" s="7">
        <v>-76.974502000000001</v>
      </c>
      <c r="I57" s="7">
        <v>5.5163469999999997</v>
      </c>
      <c r="J57" s="12">
        <v>43032</v>
      </c>
      <c r="K57" s="2" t="str">
        <f t="shared" si="2"/>
        <v>24-10-2017</v>
      </c>
      <c r="L57" s="9">
        <f t="shared" si="10"/>
        <v>2017</v>
      </c>
      <c r="M57" s="9">
        <f t="shared" si="11"/>
        <v>10</v>
      </c>
      <c r="N57" s="9">
        <f t="shared" si="12"/>
        <v>24</v>
      </c>
      <c r="O57" s="5" t="str">
        <f t="shared" si="6"/>
        <v>24-10-2017</v>
      </c>
      <c r="P57" s="5" t="s">
        <v>303</v>
      </c>
      <c r="Q57" s="5" t="s">
        <v>494</v>
      </c>
      <c r="R57" s="5" t="s">
        <v>19</v>
      </c>
      <c r="S57" s="5" t="str">
        <f t="shared" si="13"/>
        <v>data/IMG/0056.jpg</v>
      </c>
      <c r="T57" s="5" t="s">
        <v>304</v>
      </c>
    </row>
    <row r="58" spans="1:20" x14ac:dyDescent="0.25">
      <c r="A58" s="5" t="s">
        <v>305</v>
      </c>
      <c r="B58" s="9">
        <v>57</v>
      </c>
      <c r="C58" s="1" t="str">
        <f t="shared" si="8"/>
        <v>0057</v>
      </c>
      <c r="D58" s="5" t="s">
        <v>306</v>
      </c>
      <c r="E58" s="5" t="s">
        <v>283</v>
      </c>
      <c r="F58" s="5" t="s">
        <v>196</v>
      </c>
      <c r="G58" s="5" t="str">
        <f t="shared" si="9"/>
        <v>Tumaco, Nariño</v>
      </c>
      <c r="H58" s="7">
        <v>-78.78</v>
      </c>
      <c r="I58" s="7">
        <v>1.79</v>
      </c>
      <c r="J58" s="12">
        <v>43051</v>
      </c>
      <c r="K58" s="2" t="str">
        <f t="shared" si="2"/>
        <v>12-11-2017</v>
      </c>
      <c r="L58" s="9">
        <f t="shared" si="10"/>
        <v>2017</v>
      </c>
      <c r="M58" s="9">
        <f t="shared" si="11"/>
        <v>11</v>
      </c>
      <c r="N58" s="9">
        <f t="shared" si="12"/>
        <v>12</v>
      </c>
      <c r="O58" s="5" t="str">
        <f t="shared" si="6"/>
        <v>11-Dec-2017</v>
      </c>
      <c r="P58" s="5" t="s">
        <v>307</v>
      </c>
      <c r="Q58" s="5" t="s">
        <v>501</v>
      </c>
      <c r="R58" s="5" t="s">
        <v>44</v>
      </c>
      <c r="S58" s="5" t="str">
        <f t="shared" si="13"/>
        <v>data/IMG/0057.jpg</v>
      </c>
      <c r="T58" s="5" t="s">
        <v>308</v>
      </c>
    </row>
    <row r="59" spans="1:20" x14ac:dyDescent="0.25">
      <c r="A59" s="5" t="s">
        <v>309</v>
      </c>
      <c r="B59" s="9">
        <v>58</v>
      </c>
      <c r="C59" s="1" t="str">
        <f t="shared" si="8"/>
        <v>0058</v>
      </c>
      <c r="D59" s="5" t="s">
        <v>310</v>
      </c>
      <c r="E59" s="5" t="s">
        <v>311</v>
      </c>
      <c r="F59" s="5" t="s">
        <v>312</v>
      </c>
      <c r="G59" s="5" t="str">
        <f t="shared" si="9"/>
        <v>Belén de Andaquies, Caquetá</v>
      </c>
      <c r="H59" s="7">
        <v>-75.872659999999996</v>
      </c>
      <c r="I59" s="7">
        <v>1.41608</v>
      </c>
      <c r="J59" s="12">
        <v>43064</v>
      </c>
      <c r="K59" s="2" t="str">
        <f t="shared" si="2"/>
        <v>25-11-2017</v>
      </c>
      <c r="L59" s="9">
        <f t="shared" si="10"/>
        <v>2017</v>
      </c>
      <c r="M59" s="9">
        <f t="shared" si="11"/>
        <v>11</v>
      </c>
      <c r="N59" s="9">
        <f t="shared" si="12"/>
        <v>25</v>
      </c>
      <c r="O59" s="5" t="str">
        <f t="shared" si="6"/>
        <v>25-11-2017</v>
      </c>
      <c r="P59" s="5" t="s">
        <v>313</v>
      </c>
      <c r="Q59" s="5" t="s">
        <v>494</v>
      </c>
      <c r="R59" s="5" t="s">
        <v>19</v>
      </c>
      <c r="S59" s="5" t="str">
        <f t="shared" si="13"/>
        <v>data/IMG/0058.jpg</v>
      </c>
      <c r="T59" s="5" t="s">
        <v>314</v>
      </c>
    </row>
    <row r="60" spans="1:20" x14ac:dyDescent="0.25">
      <c r="A60" s="5" t="s">
        <v>315</v>
      </c>
      <c r="B60" s="9">
        <v>59</v>
      </c>
      <c r="C60" s="1" t="str">
        <f t="shared" si="8"/>
        <v>0059</v>
      </c>
      <c r="D60" s="5" t="s">
        <v>316</v>
      </c>
      <c r="E60" s="5" t="s">
        <v>248</v>
      </c>
      <c r="F60" s="5" t="s">
        <v>82</v>
      </c>
      <c r="G60" s="5" t="str">
        <f t="shared" si="9"/>
        <v>Riosucio, Chocó</v>
      </c>
      <c r="H60" s="7">
        <v>-77.12</v>
      </c>
      <c r="I60" s="7">
        <v>7.44</v>
      </c>
      <c r="J60" s="12">
        <v>43065</v>
      </c>
      <c r="K60" s="2" t="str">
        <f t="shared" si="2"/>
        <v>26-11-2017</v>
      </c>
      <c r="L60" s="9">
        <f t="shared" si="10"/>
        <v>2017</v>
      </c>
      <c r="M60" s="9">
        <f t="shared" si="11"/>
        <v>11</v>
      </c>
      <c r="N60" s="9">
        <f t="shared" si="12"/>
        <v>26</v>
      </c>
      <c r="O60" s="5" t="str">
        <f t="shared" si="6"/>
        <v>26-11-2017</v>
      </c>
      <c r="P60" s="5" t="s">
        <v>110</v>
      </c>
      <c r="Q60" s="5" t="s">
        <v>502</v>
      </c>
      <c r="R60" s="5" t="s">
        <v>19</v>
      </c>
      <c r="S60" s="5" t="str">
        <f t="shared" si="13"/>
        <v>data/IMG/0059.jpg</v>
      </c>
      <c r="T60" s="5" t="s">
        <v>317</v>
      </c>
    </row>
    <row r="61" spans="1:20" x14ac:dyDescent="0.25">
      <c r="A61" s="5" t="s">
        <v>318</v>
      </c>
      <c r="B61" s="9">
        <v>60</v>
      </c>
      <c r="C61" s="1" t="str">
        <f t="shared" si="8"/>
        <v>0060</v>
      </c>
      <c r="D61" s="5" t="s">
        <v>319</v>
      </c>
      <c r="E61" s="5" t="s">
        <v>195</v>
      </c>
      <c r="F61" s="5" t="s">
        <v>196</v>
      </c>
      <c r="G61" s="5" t="str">
        <f t="shared" si="9"/>
        <v>Magüí Payán, Nariño</v>
      </c>
      <c r="H61" s="7">
        <v>-78.19</v>
      </c>
      <c r="I61" s="7">
        <v>1.75</v>
      </c>
      <c r="J61" s="12">
        <v>43069</v>
      </c>
      <c r="K61" s="2" t="str">
        <f t="shared" si="2"/>
        <v>30-11-2017</v>
      </c>
      <c r="L61" s="9">
        <f t="shared" si="10"/>
        <v>2017</v>
      </c>
      <c r="M61" s="9">
        <f t="shared" si="11"/>
        <v>11</v>
      </c>
      <c r="N61" s="9">
        <f t="shared" si="12"/>
        <v>30</v>
      </c>
      <c r="O61" s="5" t="str">
        <f t="shared" si="6"/>
        <v>30-11-2017</v>
      </c>
      <c r="P61" s="5" t="s">
        <v>320</v>
      </c>
      <c r="Q61" s="5" t="s">
        <v>500</v>
      </c>
      <c r="R61" s="5" t="s">
        <v>19</v>
      </c>
      <c r="S61" s="5" t="str">
        <f t="shared" si="13"/>
        <v>data/IMG/0060.jpg</v>
      </c>
      <c r="T61" s="5" t="s">
        <v>321</v>
      </c>
    </row>
    <row r="62" spans="1:20" x14ac:dyDescent="0.25">
      <c r="A62" s="5" t="s">
        <v>322</v>
      </c>
      <c r="B62" s="9">
        <v>61</v>
      </c>
      <c r="C62" s="1" t="str">
        <f t="shared" si="8"/>
        <v>0061</v>
      </c>
      <c r="D62" s="5" t="s">
        <v>323</v>
      </c>
      <c r="E62" s="5" t="s">
        <v>54</v>
      </c>
      <c r="F62" s="5" t="s">
        <v>55</v>
      </c>
      <c r="G62" s="5" t="str">
        <f t="shared" si="9"/>
        <v>Puerto Asís, Putumayo</v>
      </c>
      <c r="H62" s="7">
        <v>-76.510000000000005</v>
      </c>
      <c r="I62" s="7">
        <v>0.51</v>
      </c>
      <c r="J62" s="12">
        <v>43073</v>
      </c>
      <c r="K62" s="2" t="str">
        <f t="shared" si="2"/>
        <v>04-12-2017</v>
      </c>
      <c r="L62" s="9">
        <f t="shared" si="10"/>
        <v>2017</v>
      </c>
      <c r="M62" s="9">
        <f t="shared" si="11"/>
        <v>12</v>
      </c>
      <c r="N62" s="9">
        <f t="shared" si="12"/>
        <v>4</v>
      </c>
      <c r="O62" s="5" t="str">
        <f t="shared" si="6"/>
        <v>12-Apr-2017</v>
      </c>
      <c r="P62" s="5" t="s">
        <v>324</v>
      </c>
      <c r="Q62" s="5" t="s">
        <v>493</v>
      </c>
      <c r="R62" s="5" t="s">
        <v>19</v>
      </c>
      <c r="S62" s="5" t="str">
        <f t="shared" si="13"/>
        <v>data/IMG/0061.jpg</v>
      </c>
      <c r="T62" s="5" t="s">
        <v>325</v>
      </c>
    </row>
    <row r="63" spans="1:20" x14ac:dyDescent="0.25">
      <c r="A63" s="5" t="s">
        <v>326</v>
      </c>
      <c r="B63" s="9">
        <v>62</v>
      </c>
      <c r="C63" s="1" t="str">
        <f t="shared" si="8"/>
        <v>0062</v>
      </c>
      <c r="D63" s="5" t="s">
        <v>327</v>
      </c>
      <c r="E63" s="5" t="s">
        <v>248</v>
      </c>
      <c r="F63" s="5" t="s">
        <v>82</v>
      </c>
      <c r="G63" s="5" t="str">
        <f t="shared" si="9"/>
        <v>Riosucio, Chocó</v>
      </c>
      <c r="H63" s="7">
        <v>-77.11</v>
      </c>
      <c r="I63" s="7">
        <v>7.42</v>
      </c>
      <c r="J63" s="12">
        <v>43077</v>
      </c>
      <c r="K63" s="2" t="str">
        <f t="shared" si="2"/>
        <v>08-12-2017</v>
      </c>
      <c r="L63" s="9">
        <f t="shared" si="10"/>
        <v>2017</v>
      </c>
      <c r="M63" s="9">
        <f t="shared" si="11"/>
        <v>12</v>
      </c>
      <c r="N63" s="9">
        <f t="shared" si="12"/>
        <v>8</v>
      </c>
      <c r="O63" s="5" t="str">
        <f t="shared" si="6"/>
        <v>12-Aug-2017</v>
      </c>
      <c r="P63" s="5" t="s">
        <v>110</v>
      </c>
      <c r="Q63" s="5" t="s">
        <v>502</v>
      </c>
      <c r="R63" s="5" t="s">
        <v>19</v>
      </c>
      <c r="S63" s="5" t="str">
        <f t="shared" si="13"/>
        <v>data/IMG/0062.jpg</v>
      </c>
      <c r="T63" s="5" t="s">
        <v>328</v>
      </c>
    </row>
    <row r="64" spans="1:20" x14ac:dyDescent="0.25">
      <c r="A64" s="5" t="s">
        <v>329</v>
      </c>
      <c r="B64" s="9">
        <v>63</v>
      </c>
      <c r="C64" s="1" t="str">
        <f t="shared" si="8"/>
        <v>0063</v>
      </c>
      <c r="D64" s="5" t="s">
        <v>330</v>
      </c>
      <c r="E64" s="5" t="s">
        <v>331</v>
      </c>
      <c r="F64" s="5" t="s">
        <v>332</v>
      </c>
      <c r="G64" s="5" t="str">
        <f t="shared" si="9"/>
        <v>Pivijay, Magdalena</v>
      </c>
      <c r="H64" s="7">
        <v>-74.614654000000002</v>
      </c>
      <c r="I64" s="7">
        <v>10.461181</v>
      </c>
      <c r="J64" s="12">
        <v>43085</v>
      </c>
      <c r="K64" s="2" t="str">
        <f t="shared" si="2"/>
        <v>16-12-2017</v>
      </c>
      <c r="L64" s="9">
        <f t="shared" si="10"/>
        <v>2017</v>
      </c>
      <c r="M64" s="9">
        <f t="shared" si="11"/>
        <v>12</v>
      </c>
      <c r="N64" s="9">
        <f t="shared" si="12"/>
        <v>16</v>
      </c>
      <c r="O64" s="5" t="str">
        <f t="shared" si="6"/>
        <v>16-12-2017</v>
      </c>
      <c r="P64" s="5" t="s">
        <v>333</v>
      </c>
      <c r="Q64" s="5" t="s">
        <v>496</v>
      </c>
      <c r="R64" s="5" t="s">
        <v>19</v>
      </c>
      <c r="S64" s="5" t="str">
        <f t="shared" si="13"/>
        <v>data/IMG/0063.jpg</v>
      </c>
      <c r="T64" s="5" t="s">
        <v>334</v>
      </c>
    </row>
    <row r="65" spans="1:20" x14ac:dyDescent="0.25">
      <c r="A65" s="5" t="s">
        <v>335</v>
      </c>
      <c r="B65" s="9">
        <v>64</v>
      </c>
      <c r="C65" s="1" t="str">
        <f t="shared" si="8"/>
        <v>0064</v>
      </c>
      <c r="D65" s="5" t="s">
        <v>336</v>
      </c>
      <c r="E65" s="5" t="s">
        <v>337</v>
      </c>
      <c r="F65" s="5" t="s">
        <v>36</v>
      </c>
      <c r="G65" s="5" t="str">
        <f t="shared" si="9"/>
        <v>Patía, Cauca</v>
      </c>
      <c r="H65" s="7">
        <v>-77.053094999999999</v>
      </c>
      <c r="I65" s="7">
        <v>2.0693009999999998</v>
      </c>
      <c r="J65" s="12">
        <v>43087</v>
      </c>
      <c r="K65" s="2" t="str">
        <f t="shared" si="2"/>
        <v>18-12-2017</v>
      </c>
      <c r="L65" s="9">
        <f t="shared" si="10"/>
        <v>2017</v>
      </c>
      <c r="M65" s="9">
        <f t="shared" si="11"/>
        <v>12</v>
      </c>
      <c r="N65" s="9">
        <f t="shared" si="12"/>
        <v>18</v>
      </c>
      <c r="O65" s="5" t="str">
        <f t="shared" si="6"/>
        <v>18-12-2017</v>
      </c>
      <c r="P65" s="5" t="s">
        <v>338</v>
      </c>
      <c r="Q65" s="5" t="s">
        <v>493</v>
      </c>
      <c r="R65" s="5" t="s">
        <v>19</v>
      </c>
      <c r="S65" s="5" t="str">
        <f t="shared" si="13"/>
        <v>data/IMG/0064.jpg</v>
      </c>
      <c r="T65" s="5" t="s">
        <v>339</v>
      </c>
    </row>
    <row r="66" spans="1:20" x14ac:dyDescent="0.25">
      <c r="A66" s="5" t="s">
        <v>340</v>
      </c>
      <c r="B66" s="9">
        <v>65</v>
      </c>
      <c r="C66" s="1" t="str">
        <f t="shared" ref="C66:C97" si="14">+TEXT(B66,"0000")</f>
        <v>0065</v>
      </c>
      <c r="D66" s="5" t="s">
        <v>341</v>
      </c>
      <c r="E66" s="5" t="s">
        <v>342</v>
      </c>
      <c r="F66" s="5" t="s">
        <v>55</v>
      </c>
      <c r="G66" s="5" t="str">
        <f t="shared" ref="G66:G97" si="15">+CONCATENATE(E66,", ",F66)</f>
        <v>Puerto Leguízamo, Putumayo</v>
      </c>
      <c r="H66" s="7">
        <v>-74.774169999999998</v>
      </c>
      <c r="I66" s="7">
        <v>-0.18024000000000001</v>
      </c>
      <c r="J66" s="12">
        <v>43089</v>
      </c>
      <c r="K66" s="2" t="str">
        <f t="shared" ref="K66:K129" si="16">+TEXT(J66,"DD-MM-YYYY")</f>
        <v>20-12-2017</v>
      </c>
      <c r="L66" s="9">
        <f t="shared" ref="L66:L97" si="17">+YEAR(J66)</f>
        <v>2017</v>
      </c>
      <c r="M66" s="9">
        <f t="shared" ref="M66:M97" si="18">+MONTH(J66)</f>
        <v>12</v>
      </c>
      <c r="N66" s="9">
        <f t="shared" ref="N66:N97" si="19">+DAY(J66)</f>
        <v>20</v>
      </c>
      <c r="O66" s="5" t="str">
        <f t="shared" ref="O66:O130" si="20">+TEXT(K66,"DD-MMM-YYYY")</f>
        <v>20-12-2017</v>
      </c>
      <c r="P66" s="5" t="s">
        <v>343</v>
      </c>
      <c r="Q66" s="5" t="s">
        <v>493</v>
      </c>
      <c r="R66" s="5" t="s">
        <v>19</v>
      </c>
      <c r="S66" s="5" t="str">
        <f t="shared" ref="S66:S97" si="21">+TEXT(CONCATENATE("data/IMG/",C66,".jpg"),)</f>
        <v>data/IMG/0065.jpg</v>
      </c>
      <c r="T66" s="5" t="s">
        <v>344</v>
      </c>
    </row>
    <row r="67" spans="1:20" x14ac:dyDescent="0.25">
      <c r="A67" s="5" t="s">
        <v>345</v>
      </c>
      <c r="B67" s="9">
        <v>66</v>
      </c>
      <c r="C67" s="1" t="str">
        <f t="shared" si="14"/>
        <v>0066</v>
      </c>
      <c r="D67" s="5" t="s">
        <v>346</v>
      </c>
      <c r="E67" s="5" t="s">
        <v>347</v>
      </c>
      <c r="F67" s="5" t="s">
        <v>42</v>
      </c>
      <c r="G67" s="5" t="str">
        <f t="shared" si="15"/>
        <v>Tierralta, Córdoba</v>
      </c>
      <c r="H67" s="7">
        <v>-76.062313000000003</v>
      </c>
      <c r="I67" s="7">
        <v>8.1715710000000001</v>
      </c>
      <c r="J67" s="12">
        <v>43093</v>
      </c>
      <c r="K67" s="2" t="str">
        <f t="shared" si="16"/>
        <v>24-12-2017</v>
      </c>
      <c r="L67" s="9">
        <f t="shared" si="17"/>
        <v>2017</v>
      </c>
      <c r="M67" s="9">
        <f t="shared" si="18"/>
        <v>12</v>
      </c>
      <c r="N67" s="9">
        <f t="shared" si="19"/>
        <v>24</v>
      </c>
      <c r="O67" s="5" t="str">
        <f t="shared" si="20"/>
        <v>24-12-2017</v>
      </c>
      <c r="P67" s="5" t="s">
        <v>348</v>
      </c>
      <c r="Q67" s="5" t="s">
        <v>498</v>
      </c>
      <c r="R67" s="5" t="s">
        <v>19</v>
      </c>
      <c r="S67" s="5" t="str">
        <f t="shared" si="21"/>
        <v>data/IMG/0066.jpg</v>
      </c>
      <c r="T67" s="5" t="s">
        <v>349</v>
      </c>
    </row>
    <row r="68" spans="1:20" x14ac:dyDescent="0.25">
      <c r="A68" s="5" t="s">
        <v>350</v>
      </c>
      <c r="B68" s="9">
        <v>67</v>
      </c>
      <c r="C68" s="1" t="str">
        <f t="shared" si="14"/>
        <v>0067</v>
      </c>
      <c r="D68" s="5" t="s">
        <v>351</v>
      </c>
      <c r="E68" s="5" t="s">
        <v>352</v>
      </c>
      <c r="F68" s="5" t="s">
        <v>151</v>
      </c>
      <c r="G68" s="5" t="str">
        <f t="shared" si="15"/>
        <v>Cumaral, Meta</v>
      </c>
      <c r="H68" s="7">
        <v>-73.488051999999996</v>
      </c>
      <c r="I68" s="7">
        <v>4.2712620000000001</v>
      </c>
      <c r="J68" s="12">
        <v>43098</v>
      </c>
      <c r="K68" s="2" t="str">
        <f t="shared" si="16"/>
        <v>29-12-2017</v>
      </c>
      <c r="L68" s="9">
        <f t="shared" si="17"/>
        <v>2017</v>
      </c>
      <c r="M68" s="9">
        <f t="shared" si="18"/>
        <v>12</v>
      </c>
      <c r="N68" s="9">
        <f t="shared" si="19"/>
        <v>29</v>
      </c>
      <c r="O68" s="5" t="str">
        <f t="shared" si="20"/>
        <v>29-12-2017</v>
      </c>
      <c r="P68" s="5" t="s">
        <v>353</v>
      </c>
      <c r="Q68" s="5" t="s">
        <v>493</v>
      </c>
      <c r="R68" s="5" t="s">
        <v>19</v>
      </c>
      <c r="S68" s="5" t="str">
        <f t="shared" si="21"/>
        <v>data/IMG/0067.jpg</v>
      </c>
      <c r="T68" s="5" t="s">
        <v>354</v>
      </c>
    </row>
    <row r="69" spans="1:20" x14ac:dyDescent="0.25">
      <c r="A69" s="5" t="s">
        <v>355</v>
      </c>
      <c r="B69" s="9">
        <v>68</v>
      </c>
      <c r="C69" s="1" t="str">
        <f t="shared" si="14"/>
        <v>0068</v>
      </c>
      <c r="D69" s="5" t="s">
        <v>356</v>
      </c>
      <c r="E69" s="5" t="s">
        <v>357</v>
      </c>
      <c r="F69" s="5" t="s">
        <v>88</v>
      </c>
      <c r="G69" s="5" t="str">
        <f t="shared" si="15"/>
        <v>Yondó, Antioquia</v>
      </c>
      <c r="H69" s="7">
        <v>-73.910062300000007</v>
      </c>
      <c r="I69" s="7">
        <v>7.0081405999999999</v>
      </c>
      <c r="J69" s="12">
        <v>43117</v>
      </c>
      <c r="K69" s="2" t="str">
        <f t="shared" si="16"/>
        <v>17-01-2018</v>
      </c>
      <c r="L69" s="9">
        <f t="shared" si="17"/>
        <v>2018</v>
      </c>
      <c r="M69" s="9">
        <f t="shared" si="18"/>
        <v>1</v>
      </c>
      <c r="N69" s="9">
        <f t="shared" si="19"/>
        <v>17</v>
      </c>
      <c r="O69" s="5" t="str">
        <f t="shared" si="20"/>
        <v>17-01-2018</v>
      </c>
      <c r="P69" s="5" t="s">
        <v>358</v>
      </c>
      <c r="Q69" s="5" t="s">
        <v>493</v>
      </c>
      <c r="R69" s="5" t="s">
        <v>19</v>
      </c>
      <c r="S69" s="5" t="str">
        <f t="shared" si="21"/>
        <v>data/IMG/0068.jpg</v>
      </c>
      <c r="T69" s="5" t="s">
        <v>359</v>
      </c>
    </row>
    <row r="70" spans="1:20" x14ac:dyDescent="0.25">
      <c r="A70" s="5" t="s">
        <v>360</v>
      </c>
      <c r="B70" s="9">
        <v>69</v>
      </c>
      <c r="C70" s="1" t="str">
        <f t="shared" si="14"/>
        <v>0069</v>
      </c>
      <c r="D70" s="5" t="s">
        <v>361</v>
      </c>
      <c r="E70" s="5" t="s">
        <v>362</v>
      </c>
      <c r="F70" s="5" t="s">
        <v>42</v>
      </c>
      <c r="G70" s="5" t="str">
        <f t="shared" si="15"/>
        <v>San José de Uré, Córdoba</v>
      </c>
      <c r="H70" s="7">
        <v>-75.535838999999996</v>
      </c>
      <c r="I70" s="7">
        <v>7.7874439999999998</v>
      </c>
      <c r="J70" s="12">
        <v>43118</v>
      </c>
      <c r="K70" s="2" t="str">
        <f t="shared" si="16"/>
        <v>18-01-2018</v>
      </c>
      <c r="L70" s="9">
        <f t="shared" si="17"/>
        <v>2018</v>
      </c>
      <c r="M70" s="9">
        <f t="shared" si="18"/>
        <v>1</v>
      </c>
      <c r="N70" s="9">
        <f t="shared" si="19"/>
        <v>18</v>
      </c>
      <c r="O70" s="5" t="str">
        <f t="shared" si="20"/>
        <v>18-01-2018</v>
      </c>
      <c r="P70" s="5" t="s">
        <v>363</v>
      </c>
      <c r="Q70" s="5" t="s">
        <v>493</v>
      </c>
      <c r="R70" s="5" t="s">
        <v>19</v>
      </c>
      <c r="S70" s="5" t="str">
        <f t="shared" si="21"/>
        <v>data/IMG/0069.jpg</v>
      </c>
      <c r="T70" s="5" t="s">
        <v>364</v>
      </c>
    </row>
    <row r="71" spans="1:20" x14ac:dyDescent="0.25">
      <c r="A71" s="5" t="s">
        <v>365</v>
      </c>
      <c r="B71" s="9">
        <v>70</v>
      </c>
      <c r="C71" s="1" t="str">
        <f t="shared" si="14"/>
        <v>0070</v>
      </c>
      <c r="D71" s="5" t="s">
        <v>366</v>
      </c>
      <c r="E71" s="5" t="s">
        <v>367</v>
      </c>
      <c r="F71" s="5" t="s">
        <v>36</v>
      </c>
      <c r="G71" s="5" t="str">
        <f t="shared" si="15"/>
        <v>Santander de Quilichao, Cauca</v>
      </c>
      <c r="H71" s="7">
        <v>-76.484532999999999</v>
      </c>
      <c r="I71" s="7">
        <v>3.0122800000000001</v>
      </c>
      <c r="J71" s="12">
        <v>43123</v>
      </c>
      <c r="K71" s="2" t="str">
        <f t="shared" si="16"/>
        <v>23-01-2018</v>
      </c>
      <c r="L71" s="9">
        <f t="shared" si="17"/>
        <v>2018</v>
      </c>
      <c r="M71" s="9">
        <f t="shared" si="18"/>
        <v>1</v>
      </c>
      <c r="N71" s="9">
        <f t="shared" si="19"/>
        <v>23</v>
      </c>
      <c r="O71" s="5" t="str">
        <f t="shared" si="20"/>
        <v>23-01-2018</v>
      </c>
      <c r="P71" s="5" t="s">
        <v>368</v>
      </c>
      <c r="Q71" s="5" t="s">
        <v>493</v>
      </c>
      <c r="R71" s="5" t="s">
        <v>19</v>
      </c>
      <c r="S71" s="5" t="str">
        <f t="shared" si="21"/>
        <v>data/IMG/0070.jpg</v>
      </c>
      <c r="T71" s="5" t="s">
        <v>369</v>
      </c>
    </row>
    <row r="72" spans="1:20" x14ac:dyDescent="0.25">
      <c r="A72" s="5" t="s">
        <v>370</v>
      </c>
      <c r="B72" s="9">
        <v>71</v>
      </c>
      <c r="C72" s="1" t="str">
        <f t="shared" si="14"/>
        <v>0071</v>
      </c>
      <c r="D72" s="5" t="s">
        <v>371</v>
      </c>
      <c r="E72" s="5" t="s">
        <v>217</v>
      </c>
      <c r="F72" s="5" t="s">
        <v>82</v>
      </c>
      <c r="G72" s="5" t="str">
        <f t="shared" si="15"/>
        <v>Quibdó, Chocó</v>
      </c>
      <c r="H72" s="7">
        <v>-76.64</v>
      </c>
      <c r="I72" s="7">
        <v>5.7</v>
      </c>
      <c r="J72" s="12">
        <v>43127</v>
      </c>
      <c r="K72" s="2" t="str">
        <f t="shared" si="16"/>
        <v>27-01-2018</v>
      </c>
      <c r="L72" s="9">
        <f t="shared" si="17"/>
        <v>2018</v>
      </c>
      <c r="M72" s="9">
        <f t="shared" si="18"/>
        <v>1</v>
      </c>
      <c r="N72" s="9">
        <f t="shared" si="19"/>
        <v>27</v>
      </c>
      <c r="O72" s="5" t="str">
        <f t="shared" si="20"/>
        <v>27-01-2018</v>
      </c>
      <c r="P72" s="5" t="s">
        <v>372</v>
      </c>
      <c r="Q72" s="5" t="s">
        <v>494</v>
      </c>
      <c r="R72" s="5" t="s">
        <v>19</v>
      </c>
      <c r="S72" s="5" t="str">
        <f t="shared" si="21"/>
        <v>data/IMG/0071.jpg</v>
      </c>
      <c r="T72" s="5" t="s">
        <v>373</v>
      </c>
    </row>
    <row r="73" spans="1:20" x14ac:dyDescent="0.25">
      <c r="A73" s="5" t="s">
        <v>374</v>
      </c>
      <c r="B73" s="9">
        <v>72</v>
      </c>
      <c r="C73" s="1" t="str">
        <f t="shared" si="14"/>
        <v>0072</v>
      </c>
      <c r="D73" s="5" t="s">
        <v>375</v>
      </c>
      <c r="E73" s="5" t="s">
        <v>93</v>
      </c>
      <c r="F73" s="5" t="s">
        <v>94</v>
      </c>
      <c r="G73" s="5" t="str">
        <f t="shared" si="15"/>
        <v>Buenaventura, Valle del Cauca</v>
      </c>
      <c r="H73" s="7">
        <v>-77.010000000000005</v>
      </c>
      <c r="I73" s="7">
        <v>3.87</v>
      </c>
      <c r="J73" s="12">
        <v>43127</v>
      </c>
      <c r="K73" s="2" t="str">
        <f t="shared" si="16"/>
        <v>27-01-2018</v>
      </c>
      <c r="L73" s="9">
        <f t="shared" si="17"/>
        <v>2018</v>
      </c>
      <c r="M73" s="9">
        <f t="shared" si="18"/>
        <v>1</v>
      </c>
      <c r="N73" s="9">
        <f t="shared" si="19"/>
        <v>27</v>
      </c>
      <c r="O73" s="5" t="str">
        <f t="shared" si="20"/>
        <v>27-01-2018</v>
      </c>
      <c r="P73" s="5" t="s">
        <v>376</v>
      </c>
      <c r="Q73" s="5" t="s">
        <v>500</v>
      </c>
      <c r="R73" s="5" t="s">
        <v>19</v>
      </c>
      <c r="S73" s="5" t="str">
        <f t="shared" si="21"/>
        <v>data/IMG/0072.jpg</v>
      </c>
      <c r="T73" s="5" t="s">
        <v>377</v>
      </c>
    </row>
    <row r="74" spans="1:20" x14ac:dyDescent="0.25">
      <c r="A74" s="5" t="s">
        <v>378</v>
      </c>
      <c r="B74" s="9">
        <v>73</v>
      </c>
      <c r="C74" s="1" t="str">
        <f t="shared" si="14"/>
        <v>0073</v>
      </c>
      <c r="D74" s="5" t="s">
        <v>379</v>
      </c>
      <c r="E74" s="5" t="s">
        <v>380</v>
      </c>
      <c r="F74" s="5" t="s">
        <v>49</v>
      </c>
      <c r="G74" s="5" t="str">
        <f t="shared" si="15"/>
        <v>Cantagallo, Bolívar</v>
      </c>
      <c r="H74" s="7">
        <v>-73.919121000000004</v>
      </c>
      <c r="I74" s="7">
        <v>7.3815299999999997</v>
      </c>
      <c r="J74" s="12">
        <v>43127</v>
      </c>
      <c r="K74" s="2" t="str">
        <f t="shared" si="16"/>
        <v>27-01-2018</v>
      </c>
      <c r="L74" s="9">
        <f t="shared" si="17"/>
        <v>2018</v>
      </c>
      <c r="M74" s="9">
        <f t="shared" si="18"/>
        <v>1</v>
      </c>
      <c r="N74" s="9">
        <f t="shared" si="19"/>
        <v>27</v>
      </c>
      <c r="O74" s="5" t="str">
        <f t="shared" si="20"/>
        <v>27-01-2018</v>
      </c>
      <c r="P74" s="5" t="s">
        <v>381</v>
      </c>
      <c r="Q74" s="5" t="s">
        <v>493</v>
      </c>
      <c r="R74" s="5" t="s">
        <v>19</v>
      </c>
      <c r="S74" s="5" t="str">
        <f t="shared" si="21"/>
        <v>data/IMG/0073.jpg</v>
      </c>
      <c r="T74" s="5" t="s">
        <v>382</v>
      </c>
    </row>
    <row r="75" spans="1:20" x14ac:dyDescent="0.25">
      <c r="A75" s="5" t="s">
        <v>383</v>
      </c>
      <c r="B75" s="9">
        <v>74</v>
      </c>
      <c r="C75" s="1" t="str">
        <f t="shared" si="14"/>
        <v>0074</v>
      </c>
      <c r="D75" s="5" t="s">
        <v>384</v>
      </c>
      <c r="E75" s="5" t="s">
        <v>385</v>
      </c>
      <c r="F75" s="5" t="s">
        <v>386</v>
      </c>
      <c r="G75" s="5" t="str">
        <f t="shared" si="15"/>
        <v>Pueblo Rico, Risaralda</v>
      </c>
      <c r="H75" s="7">
        <v>-76.031049899999999</v>
      </c>
      <c r="I75" s="7">
        <v>5.2222879999999998</v>
      </c>
      <c r="J75" s="12">
        <v>43132</v>
      </c>
      <c r="K75" s="2" t="str">
        <f t="shared" si="16"/>
        <v>01-02-2018</v>
      </c>
      <c r="L75" s="9">
        <f t="shared" si="17"/>
        <v>2018</v>
      </c>
      <c r="M75" s="9">
        <f t="shared" si="18"/>
        <v>2</v>
      </c>
      <c r="N75" s="9">
        <f t="shared" si="19"/>
        <v>1</v>
      </c>
      <c r="O75" s="5" t="str">
        <f t="shared" si="20"/>
        <v>02-Jan-2018</v>
      </c>
      <c r="P75" s="5" t="s">
        <v>387</v>
      </c>
      <c r="Q75" s="5" t="s">
        <v>499</v>
      </c>
      <c r="R75" s="5" t="s">
        <v>44</v>
      </c>
      <c r="S75" s="5" t="str">
        <f t="shared" si="21"/>
        <v>data/IMG/0074.jpg</v>
      </c>
      <c r="T75" s="5" t="s">
        <v>388</v>
      </c>
    </row>
    <row r="76" spans="1:20" x14ac:dyDescent="0.25">
      <c r="A76" s="5" t="s">
        <v>389</v>
      </c>
      <c r="B76" s="9">
        <v>75</v>
      </c>
      <c r="C76" s="1" t="str">
        <f t="shared" si="14"/>
        <v>0075</v>
      </c>
      <c r="D76" s="5" t="s">
        <v>390</v>
      </c>
      <c r="E76" s="5" t="s">
        <v>391</v>
      </c>
      <c r="F76" s="5" t="s">
        <v>228</v>
      </c>
      <c r="G76" s="5" t="str">
        <f t="shared" si="15"/>
        <v>Tibú, Norte de Santander</v>
      </c>
      <c r="H76" s="7">
        <v>-72.737733000000006</v>
      </c>
      <c r="I76" s="7">
        <v>8.6423559999999995</v>
      </c>
      <c r="J76" s="12">
        <v>43138</v>
      </c>
      <c r="K76" s="2" t="str">
        <f t="shared" si="16"/>
        <v>07-02-2018</v>
      </c>
      <c r="L76" s="9">
        <f t="shared" si="17"/>
        <v>2018</v>
      </c>
      <c r="M76" s="9">
        <f t="shared" si="18"/>
        <v>2</v>
      </c>
      <c r="N76" s="9">
        <f t="shared" si="19"/>
        <v>7</v>
      </c>
      <c r="O76" s="5" t="str">
        <f t="shared" si="20"/>
        <v>02-Jul-2018</v>
      </c>
      <c r="P76" s="5" t="s">
        <v>392</v>
      </c>
      <c r="Q76" s="5" t="s">
        <v>493</v>
      </c>
      <c r="R76" s="5" t="s">
        <v>44</v>
      </c>
      <c r="S76" s="5" t="str">
        <f t="shared" si="21"/>
        <v>data/IMG/0075.jpg</v>
      </c>
      <c r="T76" s="5" t="s">
        <v>393</v>
      </c>
    </row>
    <row r="77" spans="1:20" x14ac:dyDescent="0.25">
      <c r="A77" s="5" t="s">
        <v>394</v>
      </c>
      <c r="B77" s="9">
        <v>76</v>
      </c>
      <c r="C77" s="1" t="str">
        <f t="shared" si="14"/>
        <v>0076</v>
      </c>
      <c r="D77" s="5" t="s">
        <v>395</v>
      </c>
      <c r="E77" s="5" t="s">
        <v>396</v>
      </c>
      <c r="F77" s="5" t="s">
        <v>36</v>
      </c>
      <c r="G77" s="5" t="str">
        <f t="shared" si="15"/>
        <v>Guapi, Cauca</v>
      </c>
      <c r="H77" s="7">
        <v>-77.885469000000001</v>
      </c>
      <c r="I77" s="7">
        <v>2.5712869999999999</v>
      </c>
      <c r="J77" s="12">
        <v>43141</v>
      </c>
      <c r="K77" s="2" t="str">
        <f t="shared" si="16"/>
        <v>10-02-2018</v>
      </c>
      <c r="L77" s="9">
        <f t="shared" si="17"/>
        <v>2018</v>
      </c>
      <c r="M77" s="9">
        <f t="shared" si="18"/>
        <v>2</v>
      </c>
      <c r="N77" s="9">
        <f t="shared" si="19"/>
        <v>10</v>
      </c>
      <c r="O77" s="5" t="str">
        <f t="shared" si="20"/>
        <v>02-Oct-2018</v>
      </c>
      <c r="P77" s="5" t="s">
        <v>397</v>
      </c>
      <c r="Q77" s="5" t="s">
        <v>500</v>
      </c>
      <c r="R77" s="5" t="s">
        <v>19</v>
      </c>
      <c r="S77" s="5" t="str">
        <f t="shared" si="21"/>
        <v>data/IMG/0076.jpg</v>
      </c>
      <c r="T77" s="5" t="s">
        <v>398</v>
      </c>
    </row>
    <row r="78" spans="1:20" x14ac:dyDescent="0.25">
      <c r="A78" s="5" t="s">
        <v>619</v>
      </c>
      <c r="B78" s="9">
        <v>77</v>
      </c>
      <c r="C78" s="1" t="str">
        <f t="shared" si="14"/>
        <v>0077</v>
      </c>
      <c r="D78" s="5" t="s">
        <v>399</v>
      </c>
      <c r="E78" s="5" t="s">
        <v>490</v>
      </c>
      <c r="F78" s="5" t="s">
        <v>228</v>
      </c>
      <c r="G78" s="5" t="str">
        <f t="shared" si="15"/>
        <v>El Tarra, Norte de Santander</v>
      </c>
      <c r="H78" s="7">
        <v>-73.094014999999999</v>
      </c>
      <c r="I78" s="7">
        <v>8.5755009999999992</v>
      </c>
      <c r="J78" s="12">
        <v>43148</v>
      </c>
      <c r="K78" s="2" t="str">
        <f t="shared" si="16"/>
        <v>17-02-2018</v>
      </c>
      <c r="L78" s="9">
        <f t="shared" si="17"/>
        <v>2018</v>
      </c>
      <c r="M78" s="9">
        <f t="shared" si="18"/>
        <v>2</v>
      </c>
      <c r="N78" s="9">
        <f t="shared" si="19"/>
        <v>17</v>
      </c>
      <c r="O78" s="5" t="str">
        <f t="shared" si="20"/>
        <v>17-02-2018</v>
      </c>
      <c r="P78" s="5" t="s">
        <v>400</v>
      </c>
      <c r="Q78" s="5" t="s">
        <v>493</v>
      </c>
      <c r="R78" s="5" t="s">
        <v>19</v>
      </c>
      <c r="S78" s="5" t="str">
        <f t="shared" si="21"/>
        <v>data/IMG/0077.jpg</v>
      </c>
      <c r="T78" s="5" t="s">
        <v>401</v>
      </c>
    </row>
    <row r="79" spans="1:20" x14ac:dyDescent="0.25">
      <c r="A79" s="5" t="s">
        <v>402</v>
      </c>
      <c r="B79" s="9">
        <v>78</v>
      </c>
      <c r="C79" s="1" t="str">
        <f t="shared" si="14"/>
        <v>0078</v>
      </c>
      <c r="D79" s="5" t="s">
        <v>403</v>
      </c>
      <c r="E79" s="5" t="s">
        <v>362</v>
      </c>
      <c r="F79" s="5" t="s">
        <v>42</v>
      </c>
      <c r="G79" s="5" t="str">
        <f t="shared" si="15"/>
        <v>San José de Uré, Córdoba</v>
      </c>
      <c r="H79" s="7">
        <v>-75.540000000000006</v>
      </c>
      <c r="I79" s="7">
        <v>7.77</v>
      </c>
      <c r="J79" s="12">
        <v>43170</v>
      </c>
      <c r="K79" s="2" t="str">
        <f t="shared" si="16"/>
        <v>11-03-2018</v>
      </c>
      <c r="L79" s="9">
        <f t="shared" si="17"/>
        <v>2018</v>
      </c>
      <c r="M79" s="9">
        <f t="shared" si="18"/>
        <v>3</v>
      </c>
      <c r="N79" s="9">
        <f t="shared" si="19"/>
        <v>11</v>
      </c>
      <c r="O79" s="5" t="str">
        <f t="shared" si="20"/>
        <v>03-Nov-2018</v>
      </c>
      <c r="P79" s="5" t="s">
        <v>404</v>
      </c>
      <c r="Q79" s="5" t="s">
        <v>500</v>
      </c>
      <c r="R79" s="5" t="s">
        <v>19</v>
      </c>
      <c r="S79" s="5" t="str">
        <f t="shared" si="21"/>
        <v>data/IMG/0078.jpg</v>
      </c>
      <c r="T79" s="5" t="s">
        <v>405</v>
      </c>
    </row>
    <row r="80" spans="1:20" x14ac:dyDescent="0.25">
      <c r="A80" s="5" t="s">
        <v>406</v>
      </c>
      <c r="B80" s="9">
        <v>79</v>
      </c>
      <c r="C80" s="1" t="str">
        <f t="shared" si="14"/>
        <v>0079</v>
      </c>
      <c r="D80" s="5" t="s">
        <v>407</v>
      </c>
      <c r="E80" s="5" t="s">
        <v>217</v>
      </c>
      <c r="F80" s="5" t="s">
        <v>82</v>
      </c>
      <c r="G80" s="5" t="str">
        <f t="shared" si="15"/>
        <v>Quibdó, Chocó</v>
      </c>
      <c r="H80" s="7">
        <v>-76.650000000000006</v>
      </c>
      <c r="I80" s="7">
        <v>5.68</v>
      </c>
      <c r="J80" s="12">
        <v>43177</v>
      </c>
      <c r="K80" s="2" t="str">
        <f t="shared" si="16"/>
        <v>18-03-2018</v>
      </c>
      <c r="L80" s="9">
        <f t="shared" si="17"/>
        <v>2018</v>
      </c>
      <c r="M80" s="9">
        <f t="shared" si="18"/>
        <v>3</v>
      </c>
      <c r="N80" s="9">
        <f t="shared" si="19"/>
        <v>18</v>
      </c>
      <c r="O80" s="5" t="str">
        <f t="shared" si="20"/>
        <v>18-03-2018</v>
      </c>
      <c r="P80" s="5" t="s">
        <v>408</v>
      </c>
      <c r="Q80" s="5" t="s">
        <v>493</v>
      </c>
      <c r="R80" s="5" t="s">
        <v>19</v>
      </c>
      <c r="S80" s="5" t="str">
        <f t="shared" si="21"/>
        <v>data/IMG/0079.jpg</v>
      </c>
      <c r="T80" s="5" t="s">
        <v>409</v>
      </c>
    </row>
    <row r="81" spans="1:20" x14ac:dyDescent="0.25">
      <c r="A81" s="5" t="s">
        <v>410</v>
      </c>
      <c r="B81" s="9">
        <v>80</v>
      </c>
      <c r="C81" s="1" t="str">
        <f t="shared" si="14"/>
        <v>0080</v>
      </c>
      <c r="D81" s="5" t="s">
        <v>411</v>
      </c>
      <c r="E81" s="5" t="s">
        <v>412</v>
      </c>
      <c r="F81" s="5" t="s">
        <v>88</v>
      </c>
      <c r="G81" s="5" t="str">
        <f t="shared" si="15"/>
        <v>Ituango, Antioquia</v>
      </c>
      <c r="H81" s="7">
        <v>-75.760000000000005</v>
      </c>
      <c r="I81" s="7">
        <v>7.18</v>
      </c>
      <c r="J81" s="12">
        <v>43181</v>
      </c>
      <c r="K81" s="2" t="str">
        <f t="shared" si="16"/>
        <v>22-03-2018</v>
      </c>
      <c r="L81" s="9">
        <f t="shared" si="17"/>
        <v>2018</v>
      </c>
      <c r="M81" s="9">
        <f t="shared" si="18"/>
        <v>3</v>
      </c>
      <c r="N81" s="9">
        <f t="shared" si="19"/>
        <v>22</v>
      </c>
      <c r="O81" s="5" t="str">
        <f t="shared" si="20"/>
        <v>22-03-2018</v>
      </c>
      <c r="P81" s="5" t="s">
        <v>413</v>
      </c>
      <c r="Q81" s="5" t="s">
        <v>498</v>
      </c>
      <c r="R81" s="5" t="s">
        <v>19</v>
      </c>
      <c r="S81" s="5" t="str">
        <f t="shared" si="21"/>
        <v>data/IMG/0080.jpg</v>
      </c>
      <c r="T81" s="5" t="s">
        <v>414</v>
      </c>
    </row>
    <row r="82" spans="1:20" x14ac:dyDescent="0.25">
      <c r="A82" s="5" t="s">
        <v>415</v>
      </c>
      <c r="B82" s="9">
        <v>81</v>
      </c>
      <c r="C82" s="1" t="str">
        <f t="shared" si="14"/>
        <v>0081</v>
      </c>
      <c r="D82" s="5" t="s">
        <v>416</v>
      </c>
      <c r="E82" s="5" t="s">
        <v>417</v>
      </c>
      <c r="F82" s="5" t="s">
        <v>151</v>
      </c>
      <c r="G82" s="5" t="str">
        <f t="shared" si="15"/>
        <v>Mapiripán, Meta</v>
      </c>
      <c r="H82" s="7">
        <v>-72.133174999999994</v>
      </c>
      <c r="I82" s="7">
        <v>2.892506</v>
      </c>
      <c r="J82" s="12">
        <v>43189</v>
      </c>
      <c r="K82" s="2" t="str">
        <f t="shared" si="16"/>
        <v>30-03-2018</v>
      </c>
      <c r="L82" s="9">
        <f t="shared" si="17"/>
        <v>2018</v>
      </c>
      <c r="M82" s="9">
        <f t="shared" si="18"/>
        <v>3</v>
      </c>
      <c r="N82" s="9">
        <f t="shared" si="19"/>
        <v>30</v>
      </c>
      <c r="O82" s="5" t="str">
        <f t="shared" si="20"/>
        <v>30-03-2018</v>
      </c>
      <c r="P82" s="5" t="s">
        <v>418</v>
      </c>
      <c r="Q82" s="5" t="s">
        <v>498</v>
      </c>
      <c r="R82" s="5" t="s">
        <v>44</v>
      </c>
      <c r="S82" s="5" t="str">
        <f t="shared" si="21"/>
        <v>data/IMG/0081.jpg</v>
      </c>
      <c r="T82" s="5" t="s">
        <v>419</v>
      </c>
    </row>
    <row r="83" spans="1:20" x14ac:dyDescent="0.25">
      <c r="A83" s="5" t="s">
        <v>420</v>
      </c>
      <c r="B83" s="9">
        <v>82</v>
      </c>
      <c r="C83" s="1" t="str">
        <f t="shared" si="14"/>
        <v>0082</v>
      </c>
      <c r="D83" s="5" t="s">
        <v>421</v>
      </c>
      <c r="E83" s="5" t="s">
        <v>238</v>
      </c>
      <c r="F83" s="5" t="s">
        <v>36</v>
      </c>
      <c r="G83" s="5" t="str">
        <f t="shared" si="15"/>
        <v>Rosas, Cauca</v>
      </c>
      <c r="H83" s="7">
        <v>-76.75</v>
      </c>
      <c r="I83" s="7">
        <v>2.25</v>
      </c>
      <c r="J83" s="12">
        <v>43181</v>
      </c>
      <c r="K83" s="2" t="str">
        <f t="shared" si="16"/>
        <v>22-03-2018</v>
      </c>
      <c r="L83" s="9">
        <f t="shared" si="17"/>
        <v>2018</v>
      </c>
      <c r="M83" s="9">
        <f t="shared" si="18"/>
        <v>3</v>
      </c>
      <c r="N83" s="9">
        <f t="shared" si="19"/>
        <v>22</v>
      </c>
      <c r="O83" s="5" t="str">
        <f t="shared" si="20"/>
        <v>22-03-2018</v>
      </c>
      <c r="P83" s="5" t="s">
        <v>422</v>
      </c>
      <c r="Q83" s="5" t="s">
        <v>496</v>
      </c>
      <c r="R83" s="5" t="s">
        <v>19</v>
      </c>
      <c r="S83" s="5" t="str">
        <f t="shared" si="21"/>
        <v>data/IMG/0082.jpg</v>
      </c>
      <c r="T83" s="5" t="s">
        <v>423</v>
      </c>
    </row>
    <row r="84" spans="1:20" x14ac:dyDescent="0.25">
      <c r="A84" s="5" t="s">
        <v>424</v>
      </c>
      <c r="B84" s="9">
        <v>83</v>
      </c>
      <c r="C84" s="1" t="str">
        <f t="shared" si="14"/>
        <v>0083</v>
      </c>
      <c r="D84" s="5" t="s">
        <v>425</v>
      </c>
      <c r="E84" s="5" t="s">
        <v>426</v>
      </c>
      <c r="F84" s="5" t="s">
        <v>82</v>
      </c>
      <c r="G84" s="5" t="str">
        <f t="shared" si="15"/>
        <v>San José del Palmar, Chocó</v>
      </c>
      <c r="H84" s="7">
        <v>-76.229219999999998</v>
      </c>
      <c r="I84" s="7">
        <v>4.97262</v>
      </c>
      <c r="J84" s="12">
        <v>43200</v>
      </c>
      <c r="K84" s="2" t="str">
        <f t="shared" si="16"/>
        <v>10-04-2018</v>
      </c>
      <c r="L84" s="9">
        <f t="shared" si="17"/>
        <v>2018</v>
      </c>
      <c r="M84" s="9">
        <f t="shared" si="18"/>
        <v>4</v>
      </c>
      <c r="N84" s="9">
        <f t="shared" si="19"/>
        <v>10</v>
      </c>
      <c r="O84" s="5" t="str">
        <f t="shared" si="20"/>
        <v>04-Oct-2018</v>
      </c>
      <c r="P84" s="5" t="s">
        <v>427</v>
      </c>
      <c r="Q84" s="5" t="s">
        <v>496</v>
      </c>
      <c r="R84" s="5" t="s">
        <v>19</v>
      </c>
      <c r="S84" s="5" t="str">
        <f t="shared" si="21"/>
        <v>data/IMG/0083.jpg</v>
      </c>
      <c r="T84" s="5" t="s">
        <v>428</v>
      </c>
    </row>
    <row r="85" spans="1:20" x14ac:dyDescent="0.25">
      <c r="A85" s="5" t="s">
        <v>429</v>
      </c>
      <c r="B85" s="9">
        <v>84</v>
      </c>
      <c r="C85" s="1" t="str">
        <f t="shared" si="14"/>
        <v>0084</v>
      </c>
      <c r="D85" s="5" t="s">
        <v>430</v>
      </c>
      <c r="E85" s="5" t="s">
        <v>431</v>
      </c>
      <c r="F85" s="5" t="s">
        <v>88</v>
      </c>
      <c r="G85" s="5" t="str">
        <f t="shared" si="15"/>
        <v>San Pedro de Urabá, Antioquia</v>
      </c>
      <c r="H85" s="7">
        <v>-76.379728999999998</v>
      </c>
      <c r="I85" s="7">
        <v>8.2758430000000001</v>
      </c>
      <c r="J85" s="12">
        <v>43210</v>
      </c>
      <c r="K85" s="2" t="str">
        <f t="shared" si="16"/>
        <v>20-04-2018</v>
      </c>
      <c r="L85" s="9">
        <f t="shared" si="17"/>
        <v>2018</v>
      </c>
      <c r="M85" s="9">
        <f t="shared" si="18"/>
        <v>4</v>
      </c>
      <c r="N85" s="9">
        <f t="shared" si="19"/>
        <v>20</v>
      </c>
      <c r="O85" s="5" t="str">
        <f t="shared" si="20"/>
        <v>20-04-2018</v>
      </c>
      <c r="P85" s="5" t="s">
        <v>432</v>
      </c>
      <c r="Q85" s="5" t="s">
        <v>493</v>
      </c>
      <c r="R85" s="5" t="s">
        <v>19</v>
      </c>
      <c r="S85" s="5" t="str">
        <f t="shared" si="21"/>
        <v>data/IMG/0084.jpg</v>
      </c>
      <c r="T85" s="5" t="s">
        <v>433</v>
      </c>
    </row>
    <row r="86" spans="1:20" x14ac:dyDescent="0.25">
      <c r="A86" s="5" t="s">
        <v>434</v>
      </c>
      <c r="B86" s="9">
        <v>85</v>
      </c>
      <c r="C86" s="1" t="str">
        <f t="shared" si="14"/>
        <v>0085</v>
      </c>
      <c r="D86" s="5" t="s">
        <v>435</v>
      </c>
      <c r="E86" s="5" t="s">
        <v>436</v>
      </c>
      <c r="F86" s="5" t="s">
        <v>437</v>
      </c>
      <c r="G86" s="5" t="str">
        <f t="shared" si="15"/>
        <v>Arauquita, Arauca</v>
      </c>
      <c r="H86" s="7">
        <v>-71.430000000000007</v>
      </c>
      <c r="I86" s="7">
        <v>7.0293340000000004</v>
      </c>
      <c r="J86" s="12">
        <v>43222</v>
      </c>
      <c r="K86" s="2" t="str">
        <f t="shared" si="16"/>
        <v>02-05-2018</v>
      </c>
      <c r="L86" s="9">
        <f t="shared" si="17"/>
        <v>2018</v>
      </c>
      <c r="M86" s="9">
        <f t="shared" si="18"/>
        <v>5</v>
      </c>
      <c r="N86" s="9">
        <f t="shared" si="19"/>
        <v>2</v>
      </c>
      <c r="O86" s="5" t="str">
        <f t="shared" si="20"/>
        <v>05-Feb-2018</v>
      </c>
      <c r="P86" s="5" t="s">
        <v>438</v>
      </c>
      <c r="Q86" s="5" t="s">
        <v>493</v>
      </c>
      <c r="R86" s="5" t="s">
        <v>44</v>
      </c>
      <c r="S86" s="5" t="str">
        <f t="shared" si="21"/>
        <v>data/IMG/0085.jpg</v>
      </c>
      <c r="T86" s="5" t="s">
        <v>439</v>
      </c>
    </row>
    <row r="87" spans="1:20" x14ac:dyDescent="0.25">
      <c r="A87" s="5" t="s">
        <v>440</v>
      </c>
      <c r="B87" s="9">
        <v>86</v>
      </c>
      <c r="C87" s="1" t="str">
        <f t="shared" si="14"/>
        <v>0086</v>
      </c>
      <c r="D87" s="5" t="s">
        <v>441</v>
      </c>
      <c r="E87" s="5" t="s">
        <v>442</v>
      </c>
      <c r="F87" s="5" t="s">
        <v>88</v>
      </c>
      <c r="G87" s="5" t="str">
        <f t="shared" si="15"/>
        <v>Valdivia, Antioquia</v>
      </c>
      <c r="H87" s="7">
        <v>-75.392150000000001</v>
      </c>
      <c r="I87" s="7">
        <v>7.2911700000000002</v>
      </c>
      <c r="J87" s="12">
        <v>43222</v>
      </c>
      <c r="K87" s="2" t="str">
        <f t="shared" si="16"/>
        <v>02-05-2018</v>
      </c>
      <c r="L87" s="9">
        <f t="shared" si="17"/>
        <v>2018</v>
      </c>
      <c r="M87" s="9">
        <f t="shared" si="18"/>
        <v>5</v>
      </c>
      <c r="N87" s="9">
        <f t="shared" si="19"/>
        <v>2</v>
      </c>
      <c r="O87" s="5" t="str">
        <f t="shared" si="20"/>
        <v>05-Feb-2018</v>
      </c>
      <c r="P87" s="5" t="s">
        <v>443</v>
      </c>
      <c r="Q87" s="5" t="s">
        <v>499</v>
      </c>
      <c r="R87" s="5" t="s">
        <v>19</v>
      </c>
      <c r="S87" s="5" t="str">
        <f t="shared" si="21"/>
        <v>data/IMG/0086.jpg</v>
      </c>
      <c r="T87" s="5" t="s">
        <v>444</v>
      </c>
    </row>
    <row r="88" spans="1:20" x14ac:dyDescent="0.25">
      <c r="A88" s="5" t="s">
        <v>445</v>
      </c>
      <c r="B88" s="9">
        <v>87</v>
      </c>
      <c r="C88" s="1" t="str">
        <f t="shared" si="14"/>
        <v>0087</v>
      </c>
      <c r="D88" s="5" t="s">
        <v>446</v>
      </c>
      <c r="E88" s="5" t="s">
        <v>135</v>
      </c>
      <c r="F88" s="5" t="s">
        <v>36</v>
      </c>
      <c r="G88" s="5" t="str">
        <f t="shared" si="15"/>
        <v>Corinto, Cauca</v>
      </c>
      <c r="H88" s="7">
        <v>-76.27</v>
      </c>
      <c r="I88" s="7">
        <v>3.16</v>
      </c>
      <c r="J88" s="12">
        <v>43235</v>
      </c>
      <c r="K88" s="2" t="str">
        <f t="shared" si="16"/>
        <v>15-05-2018</v>
      </c>
      <c r="L88" s="9">
        <f t="shared" si="17"/>
        <v>2018</v>
      </c>
      <c r="M88" s="9">
        <f t="shared" si="18"/>
        <v>5</v>
      </c>
      <c r="N88" s="9">
        <f t="shared" si="19"/>
        <v>15</v>
      </c>
      <c r="O88" s="5" t="str">
        <f t="shared" si="20"/>
        <v>15-05-2018</v>
      </c>
      <c r="P88" s="5" t="s">
        <v>447</v>
      </c>
      <c r="Q88" s="5" t="s">
        <v>494</v>
      </c>
      <c r="R88" s="5" t="s">
        <v>19</v>
      </c>
      <c r="S88" s="5" t="str">
        <f t="shared" si="21"/>
        <v>data/IMG/0087.jpg</v>
      </c>
      <c r="T88" s="5" t="s">
        <v>448</v>
      </c>
    </row>
    <row r="89" spans="1:20" x14ac:dyDescent="0.25">
      <c r="A89" s="5" t="s">
        <v>449</v>
      </c>
      <c r="B89" s="9">
        <v>88</v>
      </c>
      <c r="C89" s="1" t="str">
        <f t="shared" si="14"/>
        <v>0088</v>
      </c>
      <c r="D89" s="5" t="s">
        <v>450</v>
      </c>
      <c r="E89" s="5" t="s">
        <v>451</v>
      </c>
      <c r="F89" s="5" t="s">
        <v>452</v>
      </c>
      <c r="G89" s="5" t="str">
        <f t="shared" si="15"/>
        <v>La Argentina, Huila</v>
      </c>
      <c r="H89" s="7">
        <v>-75.978780999999998</v>
      </c>
      <c r="I89" s="7">
        <v>2.1984439999999998</v>
      </c>
      <c r="J89" s="12">
        <v>43247</v>
      </c>
      <c r="K89" s="2" t="str">
        <f t="shared" si="16"/>
        <v>27-05-2018</v>
      </c>
      <c r="L89" s="9">
        <f t="shared" si="17"/>
        <v>2018</v>
      </c>
      <c r="M89" s="9">
        <f t="shared" si="18"/>
        <v>5</v>
      </c>
      <c r="N89" s="9">
        <f t="shared" si="19"/>
        <v>27</v>
      </c>
      <c r="O89" s="5" t="str">
        <f t="shared" si="20"/>
        <v>27-05-2018</v>
      </c>
      <c r="P89" s="5" t="s">
        <v>453</v>
      </c>
      <c r="Q89" s="5" t="s">
        <v>493</v>
      </c>
      <c r="R89" s="5" t="s">
        <v>19</v>
      </c>
      <c r="S89" s="5" t="str">
        <f t="shared" si="21"/>
        <v>data/IMG/0088.jpg</v>
      </c>
      <c r="T89" s="5" t="s">
        <v>454</v>
      </c>
    </row>
    <row r="90" spans="1:20" x14ac:dyDescent="0.25">
      <c r="A90" s="5" t="s">
        <v>455</v>
      </c>
      <c r="B90" s="9">
        <v>89</v>
      </c>
      <c r="C90" s="1" t="str">
        <f t="shared" si="14"/>
        <v>0089</v>
      </c>
      <c r="D90" s="5" t="s">
        <v>456</v>
      </c>
      <c r="E90" s="5" t="s">
        <v>457</v>
      </c>
      <c r="F90" s="5" t="s">
        <v>196</v>
      </c>
      <c r="G90" s="5" t="str">
        <f t="shared" si="15"/>
        <v>Olaya Herrera, Nariño</v>
      </c>
      <c r="H90" s="7">
        <v>-77.486469999999997</v>
      </c>
      <c r="I90" s="7">
        <v>1.2472700000000001</v>
      </c>
      <c r="J90" s="12">
        <v>43253</v>
      </c>
      <c r="K90" s="2" t="str">
        <f t="shared" si="16"/>
        <v>02-06-2018</v>
      </c>
      <c r="L90" s="9">
        <f t="shared" si="17"/>
        <v>2018</v>
      </c>
      <c r="M90" s="9">
        <f t="shared" si="18"/>
        <v>6</v>
      </c>
      <c r="N90" s="9">
        <f t="shared" si="19"/>
        <v>2</v>
      </c>
      <c r="O90" s="5" t="str">
        <f t="shared" si="20"/>
        <v>06-Feb-2018</v>
      </c>
      <c r="P90" s="5" t="s">
        <v>458</v>
      </c>
      <c r="Q90" s="5" t="s">
        <v>501</v>
      </c>
      <c r="R90" s="5" t="s">
        <v>19</v>
      </c>
      <c r="S90" s="5" t="str">
        <f t="shared" si="21"/>
        <v>data/IMG/0089.jpg</v>
      </c>
      <c r="T90" s="5" t="s">
        <v>459</v>
      </c>
    </row>
    <row r="91" spans="1:20" x14ac:dyDescent="0.25">
      <c r="A91" s="5" t="s">
        <v>460</v>
      </c>
      <c r="B91" s="9">
        <v>90</v>
      </c>
      <c r="C91" s="1" t="str">
        <f t="shared" si="14"/>
        <v>0090</v>
      </c>
      <c r="D91" s="5" t="s">
        <v>461</v>
      </c>
      <c r="E91" s="5" t="s">
        <v>462</v>
      </c>
      <c r="F91" s="5" t="s">
        <v>228</v>
      </c>
      <c r="G91" s="5" t="str">
        <f t="shared" si="15"/>
        <v>San Calixto, Norte de Santander</v>
      </c>
      <c r="H91" s="7">
        <v>-73.2089979</v>
      </c>
      <c r="I91" s="7">
        <v>8.4015988999999998</v>
      </c>
      <c r="J91" s="12">
        <v>43130</v>
      </c>
      <c r="K91" s="2" t="str">
        <f t="shared" si="16"/>
        <v>30-01-2018</v>
      </c>
      <c r="L91" s="9">
        <f t="shared" si="17"/>
        <v>2018</v>
      </c>
      <c r="M91" s="9">
        <f t="shared" si="18"/>
        <v>1</v>
      </c>
      <c r="N91" s="9">
        <f t="shared" si="19"/>
        <v>30</v>
      </c>
      <c r="O91" s="5" t="str">
        <f t="shared" si="20"/>
        <v>30-01-2018</v>
      </c>
      <c r="P91" s="5" t="s">
        <v>463</v>
      </c>
      <c r="Q91" s="5" t="s">
        <v>501</v>
      </c>
      <c r="R91" s="5" t="s">
        <v>44</v>
      </c>
      <c r="S91" s="5" t="str">
        <f t="shared" si="21"/>
        <v>data/IMG/0090.jpg</v>
      </c>
      <c r="T91" s="5" t="s">
        <v>464</v>
      </c>
    </row>
    <row r="92" spans="1:20" x14ac:dyDescent="0.25">
      <c r="A92" s="5" t="s">
        <v>465</v>
      </c>
      <c r="B92" s="9">
        <v>91</v>
      </c>
      <c r="C92" s="1" t="str">
        <f t="shared" si="14"/>
        <v>0091</v>
      </c>
      <c r="D92" s="5" t="s">
        <v>466</v>
      </c>
      <c r="E92" s="5" t="s">
        <v>467</v>
      </c>
      <c r="F92" s="5" t="s">
        <v>55</v>
      </c>
      <c r="G92" s="5" t="str">
        <f t="shared" si="15"/>
        <v>Valle del Guamuez, Putumayo</v>
      </c>
      <c r="H92" s="7">
        <v>-76.779817199999997</v>
      </c>
      <c r="I92" s="7">
        <v>0.4015861</v>
      </c>
      <c r="J92" s="12">
        <v>43262</v>
      </c>
      <c r="K92" s="2" t="str">
        <f t="shared" si="16"/>
        <v>11-06-2018</v>
      </c>
      <c r="L92" s="9">
        <f t="shared" si="17"/>
        <v>2018</v>
      </c>
      <c r="M92" s="9">
        <f t="shared" si="18"/>
        <v>6</v>
      </c>
      <c r="N92" s="9">
        <f t="shared" si="19"/>
        <v>11</v>
      </c>
      <c r="O92" s="5" t="str">
        <f t="shared" si="20"/>
        <v>06-Nov-2018</v>
      </c>
      <c r="P92" s="5" t="s">
        <v>468</v>
      </c>
      <c r="Q92" s="5" t="s">
        <v>498</v>
      </c>
      <c r="R92" s="5" t="s">
        <v>19</v>
      </c>
      <c r="S92" s="5" t="str">
        <f t="shared" si="21"/>
        <v>data/IMG/0091.jpg</v>
      </c>
      <c r="T92" s="5" t="s">
        <v>469</v>
      </c>
    </row>
    <row r="93" spans="1:20" x14ac:dyDescent="0.25">
      <c r="A93" s="5" t="s">
        <v>470</v>
      </c>
      <c r="B93" s="9">
        <v>92</v>
      </c>
      <c r="C93" s="1" t="str">
        <f t="shared" si="14"/>
        <v>0092</v>
      </c>
      <c r="D93" s="5" t="s">
        <v>471</v>
      </c>
      <c r="E93" s="5" t="s">
        <v>412</v>
      </c>
      <c r="F93" s="5" t="s">
        <v>88</v>
      </c>
      <c r="G93" s="5" t="str">
        <f t="shared" si="15"/>
        <v>Ituango, Antioquia</v>
      </c>
      <c r="H93" s="7">
        <v>-75.77</v>
      </c>
      <c r="I93" s="7">
        <v>7.17</v>
      </c>
      <c r="J93" s="12">
        <v>43263</v>
      </c>
      <c r="K93" s="2" t="str">
        <f t="shared" si="16"/>
        <v>12-06-2018</v>
      </c>
      <c r="L93" s="9">
        <f t="shared" si="17"/>
        <v>2018</v>
      </c>
      <c r="M93" s="9">
        <f t="shared" si="18"/>
        <v>6</v>
      </c>
      <c r="N93" s="9">
        <f t="shared" si="19"/>
        <v>12</v>
      </c>
      <c r="O93" s="5" t="str">
        <f t="shared" si="20"/>
        <v>06-Dec-2018</v>
      </c>
      <c r="P93" s="5" t="s">
        <v>468</v>
      </c>
      <c r="Q93" s="5" t="s">
        <v>493</v>
      </c>
      <c r="R93" s="5" t="s">
        <v>19</v>
      </c>
      <c r="S93" s="5" t="str">
        <f t="shared" si="21"/>
        <v>data/IMG/0092.jpg</v>
      </c>
      <c r="T93" s="5" t="s">
        <v>472</v>
      </c>
    </row>
    <row r="94" spans="1:20" x14ac:dyDescent="0.25">
      <c r="A94" s="5" t="s">
        <v>473</v>
      </c>
      <c r="B94" s="9">
        <v>93</v>
      </c>
      <c r="C94" s="1" t="str">
        <f t="shared" si="14"/>
        <v>0093</v>
      </c>
      <c r="D94" s="5" t="s">
        <v>474</v>
      </c>
      <c r="E94" s="5" t="s">
        <v>475</v>
      </c>
      <c r="F94" s="5" t="s">
        <v>17</v>
      </c>
      <c r="G94" s="5" t="str">
        <f t="shared" si="15"/>
        <v>Maicao, La Guajira</v>
      </c>
      <c r="H94" s="7">
        <v>-72.248517100000001</v>
      </c>
      <c r="I94" s="7">
        <v>11.3789335</v>
      </c>
      <c r="J94" s="12">
        <v>43263</v>
      </c>
      <c r="K94" s="2" t="str">
        <f t="shared" si="16"/>
        <v>12-06-2018</v>
      </c>
      <c r="L94" s="9">
        <f t="shared" si="17"/>
        <v>2018</v>
      </c>
      <c r="M94" s="9">
        <f t="shared" si="18"/>
        <v>6</v>
      </c>
      <c r="N94" s="9">
        <f t="shared" si="19"/>
        <v>12</v>
      </c>
      <c r="O94" s="5" t="str">
        <f t="shared" si="20"/>
        <v>06-Dec-2018</v>
      </c>
      <c r="P94" s="5" t="s">
        <v>476</v>
      </c>
      <c r="Q94" s="5" t="s">
        <v>493</v>
      </c>
      <c r="R94" s="5" t="s">
        <v>44</v>
      </c>
      <c r="S94" s="5" t="str">
        <f t="shared" si="21"/>
        <v>data/IMG/0093.jpg</v>
      </c>
      <c r="T94" s="5" t="s">
        <v>477</v>
      </c>
    </row>
    <row r="95" spans="1:20" x14ac:dyDescent="0.25">
      <c r="A95" s="5" t="s">
        <v>478</v>
      </c>
      <c r="B95" s="9">
        <v>94</v>
      </c>
      <c r="C95" s="1" t="str">
        <f t="shared" si="14"/>
        <v>0094</v>
      </c>
      <c r="D95" s="5" t="s">
        <v>479</v>
      </c>
      <c r="E95" s="5" t="s">
        <v>480</v>
      </c>
      <c r="F95" s="5" t="s">
        <v>228</v>
      </c>
      <c r="G95" s="5" t="str">
        <f t="shared" si="15"/>
        <v>Teorama, Norte de Santander</v>
      </c>
      <c r="H95" s="7">
        <v>-73.2869429</v>
      </c>
      <c r="I95" s="7">
        <v>8.4375210000000003</v>
      </c>
      <c r="J95" s="12">
        <v>43274</v>
      </c>
      <c r="K95" s="2" t="str">
        <f t="shared" si="16"/>
        <v>23-06-2018</v>
      </c>
      <c r="L95" s="9">
        <f t="shared" si="17"/>
        <v>2018</v>
      </c>
      <c r="M95" s="9">
        <f t="shared" si="18"/>
        <v>6</v>
      </c>
      <c r="N95" s="9">
        <f t="shared" si="19"/>
        <v>23</v>
      </c>
      <c r="O95" s="5" t="str">
        <f t="shared" si="20"/>
        <v>23-06-2018</v>
      </c>
      <c r="P95" s="5" t="s">
        <v>481</v>
      </c>
      <c r="Q95" s="5" t="s">
        <v>493</v>
      </c>
      <c r="R95" s="5" t="s">
        <v>19</v>
      </c>
      <c r="S95" s="5" t="str">
        <f t="shared" si="21"/>
        <v>data/IMG/0094.jpg</v>
      </c>
      <c r="T95" s="5" t="s">
        <v>482</v>
      </c>
    </row>
    <row r="96" spans="1:20" x14ac:dyDescent="0.25">
      <c r="A96" s="5" t="s">
        <v>483</v>
      </c>
      <c r="B96" s="9">
        <v>95</v>
      </c>
      <c r="C96" s="1" t="str">
        <f t="shared" si="14"/>
        <v>0095</v>
      </c>
      <c r="D96" s="5" t="s">
        <v>484</v>
      </c>
      <c r="E96" s="5" t="s">
        <v>412</v>
      </c>
      <c r="F96" s="5" t="s">
        <v>88</v>
      </c>
      <c r="G96" s="5" t="str">
        <f t="shared" si="15"/>
        <v>Ituango, Antioquia</v>
      </c>
      <c r="H96" s="7">
        <v>-75.78</v>
      </c>
      <c r="I96" s="7">
        <v>7.18</v>
      </c>
      <c r="J96" s="12">
        <v>43276</v>
      </c>
      <c r="K96" s="2" t="str">
        <f t="shared" si="16"/>
        <v>25-06-2018</v>
      </c>
      <c r="L96" s="9">
        <f t="shared" si="17"/>
        <v>2018</v>
      </c>
      <c r="M96" s="9">
        <f t="shared" si="18"/>
        <v>6</v>
      </c>
      <c r="N96" s="9">
        <f t="shared" si="19"/>
        <v>25</v>
      </c>
      <c r="O96" s="5" t="str">
        <f t="shared" si="20"/>
        <v>25-06-2018</v>
      </c>
      <c r="P96" s="5" t="s">
        <v>413</v>
      </c>
      <c r="Q96" s="5" t="s">
        <v>498</v>
      </c>
      <c r="R96" s="5" t="s">
        <v>19</v>
      </c>
      <c r="S96" s="5" t="str">
        <f t="shared" si="21"/>
        <v>data/IMG/0095.jpg</v>
      </c>
      <c r="T96" s="5" t="s">
        <v>485</v>
      </c>
    </row>
    <row r="97" spans="1:20" x14ac:dyDescent="0.25">
      <c r="A97" s="5" t="s">
        <v>503</v>
      </c>
      <c r="B97" s="9">
        <v>96</v>
      </c>
      <c r="C97" s="1" t="str">
        <f t="shared" si="14"/>
        <v>0096</v>
      </c>
      <c r="D97" s="5" t="s">
        <v>504</v>
      </c>
      <c r="E97" s="5" t="s">
        <v>337</v>
      </c>
      <c r="F97" s="5" t="s">
        <v>36</v>
      </c>
      <c r="G97" s="5" t="str">
        <f t="shared" si="15"/>
        <v>Patía, Cauca</v>
      </c>
      <c r="H97" s="7">
        <v>-77.040000000000006</v>
      </c>
      <c r="I97" s="7">
        <v>2.08</v>
      </c>
      <c r="J97" s="12">
        <v>43278</v>
      </c>
      <c r="K97" s="2" t="str">
        <f t="shared" si="16"/>
        <v>27-06-2018</v>
      </c>
      <c r="L97" s="9">
        <f t="shared" si="17"/>
        <v>2018</v>
      </c>
      <c r="M97" s="9">
        <f t="shared" si="18"/>
        <v>6</v>
      </c>
      <c r="N97" s="9">
        <f t="shared" si="19"/>
        <v>27</v>
      </c>
      <c r="O97" s="5" t="str">
        <f t="shared" si="20"/>
        <v>27-06-2018</v>
      </c>
      <c r="P97" s="5" t="s">
        <v>514</v>
      </c>
      <c r="Q97" s="5" t="s">
        <v>498</v>
      </c>
      <c r="R97" s="5" t="s">
        <v>19</v>
      </c>
      <c r="S97" s="5" t="str">
        <f t="shared" si="21"/>
        <v>data/IMG/0096.jpg</v>
      </c>
      <c r="T97" s="5" t="s">
        <v>522</v>
      </c>
    </row>
    <row r="98" spans="1:20" x14ac:dyDescent="0.25">
      <c r="A98" s="5" t="s">
        <v>505</v>
      </c>
      <c r="B98" s="9">
        <v>97</v>
      </c>
      <c r="C98" s="1" t="str">
        <f t="shared" ref="C98:C131" si="22">+TEXT(B98,"0000")</f>
        <v>0097</v>
      </c>
      <c r="D98" s="5" t="s">
        <v>506</v>
      </c>
      <c r="E98" s="5" t="s">
        <v>206</v>
      </c>
      <c r="F98" s="5" t="s">
        <v>36</v>
      </c>
      <c r="G98" s="5" t="str">
        <f t="shared" ref="G98:G131" si="23">+CONCATENATE(E98,", ",F98)</f>
        <v>Buenos Aires, Cauca</v>
      </c>
      <c r="H98" s="7">
        <v>-76.650000000000006</v>
      </c>
      <c r="I98" s="7">
        <v>3.02</v>
      </c>
      <c r="J98" s="12">
        <v>43283</v>
      </c>
      <c r="K98" s="2" t="str">
        <f t="shared" si="16"/>
        <v>02-07-2018</v>
      </c>
      <c r="L98" s="9">
        <f t="shared" ref="L98:L131" si="24">+YEAR(J98)</f>
        <v>2018</v>
      </c>
      <c r="M98" s="9">
        <f t="shared" ref="M98:M129" si="25">+MONTH(J98)</f>
        <v>7</v>
      </c>
      <c r="N98" s="9">
        <f t="shared" ref="N98:N129" si="26">+DAY(J98)</f>
        <v>2</v>
      </c>
      <c r="O98" s="5" t="str">
        <f t="shared" si="20"/>
        <v>07-Feb-2018</v>
      </c>
      <c r="P98" s="5" t="s">
        <v>515</v>
      </c>
      <c r="Q98" s="5" t="s">
        <v>493</v>
      </c>
      <c r="R98" s="5" t="s">
        <v>19</v>
      </c>
      <c r="S98" s="5" t="str">
        <f t="shared" ref="S98:S130" si="27">+TEXT(CONCATENATE("data/IMG/",C98,".jpg"),)</f>
        <v>data/IMG/0097.jpg</v>
      </c>
      <c r="T98" s="5" t="s">
        <v>518</v>
      </c>
    </row>
    <row r="99" spans="1:20" x14ac:dyDescent="0.25">
      <c r="A99" s="5" t="s">
        <v>507</v>
      </c>
      <c r="B99" s="9">
        <v>98</v>
      </c>
      <c r="C99" s="1" t="str">
        <f t="shared" si="22"/>
        <v>0098</v>
      </c>
      <c r="D99" s="5" t="s">
        <v>508</v>
      </c>
      <c r="E99" s="5" t="s">
        <v>99</v>
      </c>
      <c r="F99" s="5" t="s">
        <v>42</v>
      </c>
      <c r="G99" s="5" t="str">
        <f t="shared" si="23"/>
        <v>Puerto Libertador, Córdoba</v>
      </c>
      <c r="H99" s="7">
        <v>-75.680000000000007</v>
      </c>
      <c r="I99" s="7">
        <v>7.86</v>
      </c>
      <c r="J99" s="12">
        <v>43280</v>
      </c>
      <c r="K99" s="2" t="str">
        <f t="shared" si="16"/>
        <v>29-06-2018</v>
      </c>
      <c r="L99" s="9">
        <f t="shared" si="24"/>
        <v>2018</v>
      </c>
      <c r="M99" s="9">
        <f t="shared" si="25"/>
        <v>6</v>
      </c>
      <c r="N99" s="9">
        <f t="shared" si="26"/>
        <v>29</v>
      </c>
      <c r="O99" s="5" t="str">
        <f t="shared" si="20"/>
        <v>29-06-2018</v>
      </c>
      <c r="P99" s="5" t="s">
        <v>516</v>
      </c>
      <c r="Q99" s="5" t="s">
        <v>498</v>
      </c>
      <c r="R99" s="5" t="s">
        <v>19</v>
      </c>
      <c r="S99" s="5" t="str">
        <f t="shared" si="27"/>
        <v>data/IMG/0098.jpg</v>
      </c>
      <c r="T99" s="5" t="s">
        <v>519</v>
      </c>
    </row>
    <row r="100" spans="1:20" x14ac:dyDescent="0.25">
      <c r="A100" s="5" t="s">
        <v>509</v>
      </c>
      <c r="B100" s="9">
        <v>99</v>
      </c>
      <c r="C100" s="1" t="str">
        <f t="shared" si="22"/>
        <v>0099</v>
      </c>
      <c r="D100" s="5" t="s">
        <v>510</v>
      </c>
      <c r="E100" s="5" t="s">
        <v>511</v>
      </c>
      <c r="F100" s="5" t="s">
        <v>30</v>
      </c>
      <c r="G100" s="5" t="str">
        <f t="shared" si="23"/>
        <v>Palmar de Varela, Atlántico</v>
      </c>
      <c r="H100" s="7">
        <v>-74.755298999999994</v>
      </c>
      <c r="I100" s="7">
        <v>10.738</v>
      </c>
      <c r="J100" s="12">
        <v>43284</v>
      </c>
      <c r="K100" s="2" t="str">
        <f t="shared" si="16"/>
        <v>03-07-2018</v>
      </c>
      <c r="L100" s="9">
        <f t="shared" si="24"/>
        <v>2018</v>
      </c>
      <c r="M100" s="9">
        <f t="shared" si="25"/>
        <v>7</v>
      </c>
      <c r="N100" s="9">
        <f t="shared" si="26"/>
        <v>3</v>
      </c>
      <c r="O100" s="5" t="str">
        <f t="shared" si="20"/>
        <v>07-Mar-2018</v>
      </c>
      <c r="P100" s="5" t="s">
        <v>468</v>
      </c>
      <c r="Q100" s="5" t="s">
        <v>493</v>
      </c>
      <c r="R100" s="5" t="s">
        <v>19</v>
      </c>
      <c r="S100" s="5" t="str">
        <f t="shared" si="27"/>
        <v>data/IMG/0099.jpg</v>
      </c>
      <c r="T100" s="5" t="s">
        <v>520</v>
      </c>
    </row>
    <row r="101" spans="1:20" x14ac:dyDescent="0.25">
      <c r="A101" s="5" t="s">
        <v>512</v>
      </c>
      <c r="B101" s="9">
        <v>100</v>
      </c>
      <c r="C101" s="1" t="str">
        <f t="shared" si="22"/>
        <v>0100</v>
      </c>
      <c r="D101" s="5" t="s">
        <v>513</v>
      </c>
      <c r="E101" s="5" t="s">
        <v>217</v>
      </c>
      <c r="F101" s="5" t="s">
        <v>82</v>
      </c>
      <c r="G101" s="5" t="str">
        <f t="shared" si="23"/>
        <v>Quibdó, Chocó</v>
      </c>
      <c r="H101" s="7">
        <v>-76.66</v>
      </c>
      <c r="I101" s="7">
        <v>5.7</v>
      </c>
      <c r="J101" s="12">
        <v>43284</v>
      </c>
      <c r="K101" s="2" t="str">
        <f t="shared" si="16"/>
        <v>03-07-2018</v>
      </c>
      <c r="L101" s="9">
        <f t="shared" si="24"/>
        <v>2018</v>
      </c>
      <c r="M101" s="9">
        <f t="shared" si="25"/>
        <v>7</v>
      </c>
      <c r="N101" s="9">
        <f t="shared" si="26"/>
        <v>3</v>
      </c>
      <c r="O101" s="5" t="str">
        <f t="shared" si="20"/>
        <v>07-Mar-2018</v>
      </c>
      <c r="P101" s="5" t="s">
        <v>517</v>
      </c>
      <c r="Q101" s="5" t="s">
        <v>493</v>
      </c>
      <c r="R101" s="5" t="s">
        <v>44</v>
      </c>
      <c r="S101" s="5" t="str">
        <f t="shared" si="27"/>
        <v>data/IMG/0100.jpg</v>
      </c>
      <c r="T101" s="5" t="s">
        <v>521</v>
      </c>
    </row>
    <row r="102" spans="1:20" x14ac:dyDescent="0.25">
      <c r="A102" s="5" t="s">
        <v>528</v>
      </c>
      <c r="B102" s="9">
        <v>101</v>
      </c>
      <c r="C102" s="1" t="str">
        <f t="shared" si="22"/>
        <v>0101</v>
      </c>
      <c r="D102" s="5" t="s">
        <v>524</v>
      </c>
      <c r="E102" s="5" t="s">
        <v>283</v>
      </c>
      <c r="F102" s="5" t="s">
        <v>196</v>
      </c>
      <c r="G102" s="5" t="str">
        <f t="shared" si="23"/>
        <v>Tumaco, Nariño</v>
      </c>
      <c r="H102" s="7">
        <v>-78.8</v>
      </c>
      <c r="I102" s="7">
        <v>1.77</v>
      </c>
      <c r="J102" s="12">
        <v>43284</v>
      </c>
      <c r="K102" s="2" t="str">
        <f t="shared" si="16"/>
        <v>03-07-2018</v>
      </c>
      <c r="L102" s="9">
        <f t="shared" si="24"/>
        <v>2018</v>
      </c>
      <c r="M102" s="9">
        <f t="shared" si="25"/>
        <v>7</v>
      </c>
      <c r="N102" s="9">
        <f t="shared" si="26"/>
        <v>3</v>
      </c>
      <c r="O102" s="5" t="str">
        <f t="shared" si="20"/>
        <v>07-Mar-2018</v>
      </c>
      <c r="P102" s="5" t="s">
        <v>531</v>
      </c>
      <c r="Q102" s="5" t="s">
        <v>493</v>
      </c>
      <c r="R102" s="5" t="s">
        <v>44</v>
      </c>
      <c r="S102" s="5" t="str">
        <f t="shared" si="27"/>
        <v>data/IMG/0101.jpg</v>
      </c>
      <c r="T102" s="5" t="s">
        <v>534</v>
      </c>
    </row>
    <row r="103" spans="1:20" x14ac:dyDescent="0.25">
      <c r="A103" s="5" t="s">
        <v>529</v>
      </c>
      <c r="B103" s="9">
        <v>102</v>
      </c>
      <c r="C103" s="1" t="str">
        <f t="shared" si="22"/>
        <v>0102</v>
      </c>
      <c r="D103" s="5" t="s">
        <v>525</v>
      </c>
      <c r="E103" s="5" t="s">
        <v>526</v>
      </c>
      <c r="F103" s="5" t="s">
        <v>88</v>
      </c>
      <c r="G103" s="5" t="str">
        <f t="shared" si="23"/>
        <v>Cáceres, Antioquia</v>
      </c>
      <c r="H103" s="7">
        <v>-75.349999999999994</v>
      </c>
      <c r="I103" s="7">
        <v>7.58</v>
      </c>
      <c r="J103" s="12">
        <v>43285</v>
      </c>
      <c r="K103" s="2" t="str">
        <f t="shared" si="16"/>
        <v>04-07-2018</v>
      </c>
      <c r="L103" s="9">
        <f t="shared" si="24"/>
        <v>2018</v>
      </c>
      <c r="M103" s="9">
        <f t="shared" si="25"/>
        <v>7</v>
      </c>
      <c r="N103" s="9">
        <f t="shared" si="26"/>
        <v>4</v>
      </c>
      <c r="O103" s="5" t="str">
        <f t="shared" si="20"/>
        <v>07-Apr-2018</v>
      </c>
      <c r="P103" s="5" t="s">
        <v>532</v>
      </c>
      <c r="Q103" s="5" t="s">
        <v>493</v>
      </c>
      <c r="R103" s="5" t="s">
        <v>44</v>
      </c>
      <c r="S103" s="5" t="str">
        <f t="shared" si="27"/>
        <v>data/IMG/0102.jpg</v>
      </c>
      <c r="T103" s="5" t="s">
        <v>535</v>
      </c>
    </row>
    <row r="104" spans="1:20" x14ac:dyDescent="0.25">
      <c r="A104" s="5" t="s">
        <v>530</v>
      </c>
      <c r="B104" s="9">
        <v>103</v>
      </c>
      <c r="C104" s="1" t="str">
        <f t="shared" si="22"/>
        <v>0103</v>
      </c>
      <c r="D104" s="5" t="s">
        <v>527</v>
      </c>
      <c r="E104" s="5" t="s">
        <v>65</v>
      </c>
      <c r="F104" s="5" t="s">
        <v>36</v>
      </c>
      <c r="G104" s="5" t="str">
        <f t="shared" si="23"/>
        <v>Caloto, Cauca</v>
      </c>
      <c r="H104" s="7">
        <v>-76.42</v>
      </c>
      <c r="I104" s="7">
        <v>3.02</v>
      </c>
      <c r="J104" s="12">
        <v>43279</v>
      </c>
      <c r="K104" s="2" t="str">
        <f t="shared" si="16"/>
        <v>28-06-2018</v>
      </c>
      <c r="L104" s="9">
        <f t="shared" si="24"/>
        <v>2018</v>
      </c>
      <c r="M104" s="9">
        <f t="shared" si="25"/>
        <v>6</v>
      </c>
      <c r="N104" s="9">
        <f t="shared" si="26"/>
        <v>28</v>
      </c>
      <c r="O104" s="5" t="str">
        <f t="shared" si="20"/>
        <v>28-06-2018</v>
      </c>
      <c r="P104" s="5" t="s">
        <v>533</v>
      </c>
      <c r="Q104" s="5" t="s">
        <v>494</v>
      </c>
      <c r="R104" s="5" t="s">
        <v>19</v>
      </c>
      <c r="S104" s="5" t="str">
        <f t="shared" si="27"/>
        <v>data/IMG/0103.jpg</v>
      </c>
      <c r="T104" s="5" t="s">
        <v>536</v>
      </c>
    </row>
    <row r="105" spans="1:20" x14ac:dyDescent="0.25">
      <c r="A105" s="5" t="str">
        <f t="shared" ref="A105:A131" si="28">+CONCATENATE(B105,". ",D105)</f>
        <v>104. Fernando Gómez</v>
      </c>
      <c r="B105" s="9">
        <v>104</v>
      </c>
      <c r="C105" s="1" t="str">
        <f t="shared" si="22"/>
        <v>0104</v>
      </c>
      <c r="D105" s="5" t="s">
        <v>537</v>
      </c>
      <c r="E105" s="5" t="s">
        <v>538</v>
      </c>
      <c r="F105" s="5" t="s">
        <v>94</v>
      </c>
      <c r="G105" s="5" t="str">
        <f t="shared" si="23"/>
        <v>Santa Rosa de Tapias, Valle del Cauca</v>
      </c>
      <c r="H105" s="7">
        <v>-72.239999999999995</v>
      </c>
      <c r="I105" s="7">
        <v>3.82</v>
      </c>
      <c r="J105" s="12">
        <v>43288</v>
      </c>
      <c r="K105" s="2" t="str">
        <f t="shared" si="16"/>
        <v>07-07-2018</v>
      </c>
      <c r="L105" s="9">
        <f t="shared" si="24"/>
        <v>2018</v>
      </c>
      <c r="M105" s="9">
        <f t="shared" si="25"/>
        <v>7</v>
      </c>
      <c r="N105" s="9">
        <f t="shared" si="26"/>
        <v>7</v>
      </c>
      <c r="O105" s="5" t="str">
        <f t="shared" si="20"/>
        <v>07-Jul-2018</v>
      </c>
      <c r="P105" s="5" t="s">
        <v>539</v>
      </c>
      <c r="Q105" s="5" t="s">
        <v>498</v>
      </c>
      <c r="R105" s="5" t="s">
        <v>19</v>
      </c>
      <c r="S105" s="5" t="str">
        <f t="shared" si="27"/>
        <v>data/IMG/0104.jpg</v>
      </c>
      <c r="T105" s="5" t="s">
        <v>540</v>
      </c>
    </row>
    <row r="106" spans="1:20" x14ac:dyDescent="0.25">
      <c r="A106" s="5" t="str">
        <f t="shared" si="28"/>
        <v>105. José Fernando Jaramillo Oquendo</v>
      </c>
      <c r="B106" s="9">
        <v>105</v>
      </c>
      <c r="C106" s="1" t="str">
        <f t="shared" si="22"/>
        <v>0105</v>
      </c>
      <c r="D106" s="5" t="s">
        <v>541</v>
      </c>
      <c r="E106" s="5" t="s">
        <v>412</v>
      </c>
      <c r="F106" s="5" t="s">
        <v>88</v>
      </c>
      <c r="G106" s="5" t="str">
        <f t="shared" si="23"/>
        <v>Ituango, Antioquia</v>
      </c>
      <c r="H106" s="7">
        <v>-75.760000000000005</v>
      </c>
      <c r="I106" s="7">
        <v>7.15</v>
      </c>
      <c r="J106" s="12">
        <v>43287</v>
      </c>
      <c r="K106" s="2" t="str">
        <f t="shared" si="16"/>
        <v>06-07-2018</v>
      </c>
      <c r="L106" s="9">
        <f t="shared" si="24"/>
        <v>2018</v>
      </c>
      <c r="M106" s="9">
        <f t="shared" si="25"/>
        <v>7</v>
      </c>
      <c r="N106" s="9">
        <f t="shared" si="26"/>
        <v>6</v>
      </c>
      <c r="O106" s="5" t="str">
        <f t="shared" si="20"/>
        <v>07-Jun-2018</v>
      </c>
      <c r="P106" s="5" t="s">
        <v>542</v>
      </c>
      <c r="Q106" s="5" t="s">
        <v>493</v>
      </c>
      <c r="R106" s="5" t="s">
        <v>19</v>
      </c>
      <c r="S106" s="5" t="str">
        <f t="shared" si="27"/>
        <v>data/IMG/0105.jpg</v>
      </c>
      <c r="T106" s="5" t="s">
        <v>543</v>
      </c>
    </row>
    <row r="107" spans="1:20" x14ac:dyDescent="0.25">
      <c r="A107" s="5" t="str">
        <f t="shared" si="28"/>
        <v>106. Juan de Jesús Moreno</v>
      </c>
      <c r="B107" s="9">
        <v>106</v>
      </c>
      <c r="C107" s="1" t="str">
        <f t="shared" si="22"/>
        <v>0106</v>
      </c>
      <c r="D107" s="5" t="s">
        <v>544</v>
      </c>
      <c r="E107" s="5" t="s">
        <v>545</v>
      </c>
      <c r="F107" s="5" t="s">
        <v>312</v>
      </c>
      <c r="G107" s="5" t="str">
        <f t="shared" si="23"/>
        <v>Curillo, Caquetá</v>
      </c>
      <c r="H107" s="7">
        <v>-75.92</v>
      </c>
      <c r="I107" s="7">
        <v>1.03</v>
      </c>
      <c r="J107" s="12">
        <v>43297</v>
      </c>
      <c r="K107" s="2" t="str">
        <f t="shared" si="16"/>
        <v>16-07-2018</v>
      </c>
      <c r="L107" s="9">
        <f t="shared" si="24"/>
        <v>2018</v>
      </c>
      <c r="M107" s="9">
        <f t="shared" si="25"/>
        <v>7</v>
      </c>
      <c r="N107" s="9">
        <f t="shared" si="26"/>
        <v>16</v>
      </c>
      <c r="O107" s="5" t="str">
        <f t="shared" si="20"/>
        <v>16-07-2018</v>
      </c>
      <c r="P107" s="5" t="s">
        <v>546</v>
      </c>
      <c r="Q107" s="5" t="s">
        <v>497</v>
      </c>
      <c r="R107" s="5" t="s">
        <v>19</v>
      </c>
      <c r="S107" s="5" t="str">
        <f t="shared" si="27"/>
        <v>data/IMG/0106.jpg</v>
      </c>
      <c r="T107" s="5" t="s">
        <v>547</v>
      </c>
    </row>
    <row r="108" spans="1:20" x14ac:dyDescent="0.25">
      <c r="A108" s="5" t="str">
        <f t="shared" si="28"/>
        <v>107. Ibes Trujillo</v>
      </c>
      <c r="B108" s="9">
        <v>107</v>
      </c>
      <c r="C108" s="1" t="str">
        <f t="shared" si="22"/>
        <v>0107</v>
      </c>
      <c r="D108" s="5" t="s">
        <v>548</v>
      </c>
      <c r="E108" s="5" t="s">
        <v>206</v>
      </c>
      <c r="F108" s="5" t="s">
        <v>36</v>
      </c>
      <c r="G108" s="5" t="str">
        <f t="shared" si="23"/>
        <v>Buenos Aires, Cauca</v>
      </c>
      <c r="H108" s="7">
        <v>-76.66</v>
      </c>
      <c r="I108" s="7">
        <v>3.01</v>
      </c>
      <c r="J108" s="12">
        <v>43298</v>
      </c>
      <c r="K108" s="2" t="str">
        <f t="shared" si="16"/>
        <v>17-07-2018</v>
      </c>
      <c r="L108" s="9">
        <f t="shared" si="24"/>
        <v>2018</v>
      </c>
      <c r="M108" s="9">
        <f t="shared" si="25"/>
        <v>7</v>
      </c>
      <c r="N108" s="9">
        <f t="shared" si="26"/>
        <v>17</v>
      </c>
      <c r="O108" s="5" t="str">
        <f t="shared" si="20"/>
        <v>17-07-2018</v>
      </c>
      <c r="P108" s="5" t="s">
        <v>549</v>
      </c>
      <c r="Q108" s="5" t="s">
        <v>500</v>
      </c>
      <c r="R108" s="5" t="s">
        <v>19</v>
      </c>
      <c r="S108" s="5" t="str">
        <f t="shared" si="27"/>
        <v>data/IMG/0107.jpg</v>
      </c>
      <c r="T108" s="5" t="s">
        <v>550</v>
      </c>
    </row>
    <row r="109" spans="1:20" x14ac:dyDescent="0.25">
      <c r="A109" s="5" t="str">
        <f t="shared" si="28"/>
        <v>108. Robert Jaraba</v>
      </c>
      <c r="B109" s="9">
        <v>108</v>
      </c>
      <c r="C109" s="1" t="str">
        <f t="shared" si="22"/>
        <v>0108</v>
      </c>
      <c r="D109" s="5" t="s">
        <v>551</v>
      </c>
      <c r="E109" s="5" t="s">
        <v>552</v>
      </c>
      <c r="F109" s="5" t="s">
        <v>88</v>
      </c>
      <c r="G109" s="5" t="str">
        <f t="shared" si="23"/>
        <v>Caucasia, Antioquia</v>
      </c>
      <c r="H109" s="7">
        <v>-75.2</v>
      </c>
      <c r="I109" s="7">
        <v>7.98</v>
      </c>
      <c r="J109" s="12">
        <v>43298</v>
      </c>
      <c r="K109" s="2" t="str">
        <f t="shared" si="16"/>
        <v>17-07-2018</v>
      </c>
      <c r="L109" s="9">
        <f t="shared" si="24"/>
        <v>2018</v>
      </c>
      <c r="M109" s="9">
        <f t="shared" si="25"/>
        <v>7</v>
      </c>
      <c r="N109" s="9">
        <f t="shared" si="26"/>
        <v>17</v>
      </c>
      <c r="O109" s="5" t="str">
        <f t="shared" si="20"/>
        <v>17-07-2018</v>
      </c>
      <c r="P109" s="5" t="s">
        <v>553</v>
      </c>
      <c r="Q109" s="5" t="s">
        <v>502</v>
      </c>
      <c r="R109" s="5" t="s">
        <v>19</v>
      </c>
      <c r="S109" s="5" t="str">
        <f t="shared" si="27"/>
        <v>data/IMG/0108.jpg</v>
      </c>
      <c r="T109" s="5" t="s">
        <v>554</v>
      </c>
    </row>
    <row r="110" spans="1:20" x14ac:dyDescent="0.25">
      <c r="A110" s="5" t="str">
        <f t="shared" si="28"/>
        <v>109. Homero Ortega</v>
      </c>
      <c r="B110" s="9">
        <v>109</v>
      </c>
      <c r="C110" s="1" t="str">
        <f t="shared" si="22"/>
        <v>0109</v>
      </c>
      <c r="D110" s="5" t="s">
        <v>555</v>
      </c>
      <c r="E110" s="5" t="s">
        <v>436</v>
      </c>
      <c r="F110" s="5" t="s">
        <v>437</v>
      </c>
      <c r="G110" s="5" t="str">
        <f t="shared" si="23"/>
        <v>Arauquita, Arauca</v>
      </c>
      <c r="H110" s="7">
        <v>-71.42</v>
      </c>
      <c r="I110" s="7">
        <v>7.01</v>
      </c>
      <c r="J110" s="12">
        <v>43299</v>
      </c>
      <c r="K110" s="2" t="str">
        <f t="shared" si="16"/>
        <v>18-07-2018</v>
      </c>
      <c r="L110" s="9">
        <f t="shared" si="24"/>
        <v>2018</v>
      </c>
      <c r="M110" s="9">
        <f t="shared" si="25"/>
        <v>7</v>
      </c>
      <c r="N110" s="9">
        <f t="shared" si="26"/>
        <v>18</v>
      </c>
      <c r="O110" s="5" t="str">
        <f t="shared" si="20"/>
        <v>18-07-2018</v>
      </c>
      <c r="P110" s="5" t="s">
        <v>468</v>
      </c>
      <c r="Q110" s="5" t="s">
        <v>493</v>
      </c>
      <c r="R110" s="5" t="s">
        <v>19</v>
      </c>
      <c r="S110" s="5" t="str">
        <f t="shared" si="27"/>
        <v>data/IMG/0109.jpg</v>
      </c>
      <c r="T110" s="5" t="s">
        <v>556</v>
      </c>
    </row>
    <row r="111" spans="1:20" x14ac:dyDescent="0.25">
      <c r="A111" s="5" t="str">
        <f t="shared" si="28"/>
        <v>110. Horacio Triana Parra</v>
      </c>
      <c r="B111" s="9">
        <v>110</v>
      </c>
      <c r="C111" s="1" t="str">
        <f t="shared" si="22"/>
        <v>0110</v>
      </c>
      <c r="D111" s="5" t="s">
        <v>557</v>
      </c>
      <c r="E111" s="5" t="s">
        <v>558</v>
      </c>
      <c r="F111" s="5" t="s">
        <v>559</v>
      </c>
      <c r="G111" s="5" t="str">
        <f t="shared" si="23"/>
        <v>Otanche, Boyacá</v>
      </c>
      <c r="H111" s="7">
        <v>-74.19</v>
      </c>
      <c r="I111" s="7">
        <v>5.66</v>
      </c>
      <c r="J111" s="12">
        <v>43301</v>
      </c>
      <c r="K111" s="2" t="str">
        <f t="shared" si="16"/>
        <v>20-07-2018</v>
      </c>
      <c r="L111" s="9">
        <f t="shared" si="24"/>
        <v>2018</v>
      </c>
      <c r="M111" s="9">
        <f t="shared" si="25"/>
        <v>7</v>
      </c>
      <c r="N111" s="9">
        <f t="shared" si="26"/>
        <v>20</v>
      </c>
      <c r="O111" s="5" t="str">
        <f t="shared" si="20"/>
        <v>20-07-2018</v>
      </c>
      <c r="P111" s="5" t="s">
        <v>560</v>
      </c>
      <c r="Q111" s="5" t="s">
        <v>493</v>
      </c>
      <c r="R111" s="5" t="s">
        <v>19</v>
      </c>
      <c r="S111" s="5" t="str">
        <f t="shared" si="27"/>
        <v>data/IMG/0110.jpg</v>
      </c>
      <c r="T111" s="5" t="s">
        <v>561</v>
      </c>
    </row>
    <row r="112" spans="1:20" x14ac:dyDescent="0.25">
      <c r="A112" s="5" t="str">
        <f t="shared" si="28"/>
        <v>111. Ancizar Cifuentes Vargas</v>
      </c>
      <c r="B112" s="9">
        <v>111</v>
      </c>
      <c r="C112" s="1" t="str">
        <f t="shared" si="22"/>
        <v>0111</v>
      </c>
      <c r="D112" s="5" t="s">
        <v>562</v>
      </c>
      <c r="E112" s="5" t="s">
        <v>563</v>
      </c>
      <c r="F112" s="5" t="s">
        <v>564</v>
      </c>
      <c r="G112" s="5" t="str">
        <f t="shared" si="23"/>
        <v>Chaparral, Tolima</v>
      </c>
      <c r="H112" s="7">
        <v>-75.48</v>
      </c>
      <c r="I112" s="7">
        <v>3.72</v>
      </c>
      <c r="J112" s="12">
        <v>43287</v>
      </c>
      <c r="K112" s="2" t="str">
        <f t="shared" si="16"/>
        <v>06-07-2018</v>
      </c>
      <c r="L112" s="9">
        <f t="shared" si="24"/>
        <v>2018</v>
      </c>
      <c r="M112" s="9">
        <f t="shared" si="25"/>
        <v>7</v>
      </c>
      <c r="N112" s="9">
        <f t="shared" si="26"/>
        <v>6</v>
      </c>
      <c r="O112" s="5" t="str">
        <f t="shared" si="20"/>
        <v>07-Jun-2018</v>
      </c>
      <c r="P112" s="5" t="s">
        <v>565</v>
      </c>
      <c r="Q112" s="5" t="s">
        <v>502</v>
      </c>
      <c r="R112" s="5" t="s">
        <v>19</v>
      </c>
      <c r="S112" s="5" t="str">
        <f t="shared" si="27"/>
        <v>data/IMG/0111.jpg</v>
      </c>
      <c r="T112" s="5" t="s">
        <v>566</v>
      </c>
    </row>
    <row r="113" spans="1:20" x14ac:dyDescent="0.25">
      <c r="A113" s="5" t="str">
        <f t="shared" si="28"/>
        <v>112. José Oswaldo Taquez</v>
      </c>
      <c r="B113" s="9">
        <v>112</v>
      </c>
      <c r="C113" s="1" t="str">
        <f t="shared" si="22"/>
        <v>0112</v>
      </c>
      <c r="D113" s="5" t="s">
        <v>567</v>
      </c>
      <c r="E113" s="5" t="s">
        <v>568</v>
      </c>
      <c r="F113" s="5" t="s">
        <v>55</v>
      </c>
      <c r="G113" s="5" t="str">
        <f t="shared" si="23"/>
        <v>Orito, Putumayo</v>
      </c>
      <c r="H113" s="7">
        <v>-76.88</v>
      </c>
      <c r="I113" s="7">
        <v>0.65</v>
      </c>
      <c r="J113" s="12">
        <v>43287</v>
      </c>
      <c r="K113" s="2" t="str">
        <f t="shared" si="16"/>
        <v>06-07-2018</v>
      </c>
      <c r="L113" s="9">
        <f t="shared" si="24"/>
        <v>2018</v>
      </c>
      <c r="M113" s="9">
        <f t="shared" si="25"/>
        <v>7</v>
      </c>
      <c r="N113" s="9">
        <f t="shared" si="26"/>
        <v>6</v>
      </c>
      <c r="O113" s="5" t="str">
        <f t="shared" si="20"/>
        <v>07-Jun-2018</v>
      </c>
      <c r="P113" s="5" t="s">
        <v>569</v>
      </c>
      <c r="Q113" s="5" t="s">
        <v>493</v>
      </c>
      <c r="R113" s="5" t="s">
        <v>19</v>
      </c>
      <c r="S113" s="5" t="str">
        <f t="shared" si="27"/>
        <v>data/IMG/0112.jpg</v>
      </c>
      <c r="T113" s="5" t="s">
        <v>570</v>
      </c>
    </row>
    <row r="114" spans="1:20" x14ac:dyDescent="0.25">
      <c r="A114" s="5" t="str">
        <f t="shared" si="28"/>
        <v>113. Kevin León</v>
      </c>
      <c r="B114" s="9">
        <v>113</v>
      </c>
      <c r="C114" s="1" t="str">
        <f t="shared" si="22"/>
        <v>0113</v>
      </c>
      <c r="D114" s="5" t="s">
        <v>571</v>
      </c>
      <c r="E114" s="5" t="s">
        <v>140</v>
      </c>
      <c r="F114" s="5" t="s">
        <v>88</v>
      </c>
      <c r="G114" s="5" t="str">
        <f t="shared" si="23"/>
        <v>Medellín, Antioquia</v>
      </c>
      <c r="H114" s="7">
        <v>-75.569999999999993</v>
      </c>
      <c r="I114" s="7">
        <v>6.23</v>
      </c>
      <c r="J114" s="12">
        <v>43303</v>
      </c>
      <c r="K114" s="2" t="str">
        <f t="shared" si="16"/>
        <v>22-07-2018</v>
      </c>
      <c r="L114" s="9">
        <f t="shared" si="24"/>
        <v>2018</v>
      </c>
      <c r="M114" s="9">
        <f t="shared" si="25"/>
        <v>7</v>
      </c>
      <c r="N114" s="9">
        <f t="shared" si="26"/>
        <v>22</v>
      </c>
      <c r="O114" s="5" t="str">
        <f t="shared" si="20"/>
        <v>22-07-2018</v>
      </c>
      <c r="P114" s="5" t="s">
        <v>572</v>
      </c>
      <c r="Q114" s="5" t="s">
        <v>501</v>
      </c>
      <c r="R114" s="5" t="s">
        <v>19</v>
      </c>
      <c r="S114" s="5" t="str">
        <f t="shared" si="27"/>
        <v>data/IMG/0113.jpg</v>
      </c>
      <c r="T114" s="5" t="s">
        <v>573</v>
      </c>
    </row>
    <row r="115" spans="1:20" x14ac:dyDescent="0.25">
      <c r="A115" s="5" t="str">
        <f t="shared" si="28"/>
        <v>114. Libardo Moreno</v>
      </c>
      <c r="B115" s="9">
        <v>114</v>
      </c>
      <c r="C115" s="1" t="str">
        <f t="shared" si="22"/>
        <v>0114</v>
      </c>
      <c r="D115" s="5" t="s">
        <v>574</v>
      </c>
      <c r="E115" s="5" t="s">
        <v>185</v>
      </c>
      <c r="F115" s="5" t="s">
        <v>94</v>
      </c>
      <c r="G115" s="5" t="str">
        <f t="shared" si="23"/>
        <v>Jamundí, Valle del Cauca</v>
      </c>
      <c r="H115" s="7">
        <v>-76.56</v>
      </c>
      <c r="I115" s="7">
        <v>3.23</v>
      </c>
      <c r="J115" s="12">
        <v>43304</v>
      </c>
      <c r="K115" s="2" t="str">
        <f t="shared" si="16"/>
        <v>23-07-2018</v>
      </c>
      <c r="L115" s="9">
        <f t="shared" si="24"/>
        <v>2018</v>
      </c>
      <c r="M115" s="9">
        <f t="shared" si="25"/>
        <v>7</v>
      </c>
      <c r="N115" s="9">
        <f t="shared" si="26"/>
        <v>23</v>
      </c>
      <c r="O115" s="5" t="str">
        <f t="shared" si="20"/>
        <v>23-07-2018</v>
      </c>
      <c r="P115" s="5" t="s">
        <v>575</v>
      </c>
      <c r="Q115" s="5" t="s">
        <v>498</v>
      </c>
      <c r="R115" s="5" t="s">
        <v>19</v>
      </c>
      <c r="S115" s="5" t="str">
        <f t="shared" si="27"/>
        <v>data/IMG/0114.jpg</v>
      </c>
      <c r="T115" s="5" t="s">
        <v>576</v>
      </c>
    </row>
    <row r="116" spans="1:20" x14ac:dyDescent="0.25">
      <c r="A116" s="5" t="str">
        <f t="shared" si="28"/>
        <v>115. Fabián Rosales Niño</v>
      </c>
      <c r="B116" s="9">
        <v>115</v>
      </c>
      <c r="C116" s="1" t="str">
        <f t="shared" si="22"/>
        <v>0115</v>
      </c>
      <c r="D116" s="5" t="s">
        <v>577</v>
      </c>
      <c r="E116" s="5" t="s">
        <v>578</v>
      </c>
      <c r="F116" s="5" t="s">
        <v>228</v>
      </c>
      <c r="G116" s="5" t="str">
        <f t="shared" si="23"/>
        <v>Cúcuta, Norte de Santander</v>
      </c>
      <c r="H116" s="7">
        <v>-72.540000000000006</v>
      </c>
      <c r="I116" s="7">
        <v>7.88</v>
      </c>
      <c r="J116" s="12">
        <v>43306</v>
      </c>
      <c r="K116" s="2" t="str">
        <f t="shared" si="16"/>
        <v>25-07-2018</v>
      </c>
      <c r="L116" s="9">
        <f t="shared" si="24"/>
        <v>2018</v>
      </c>
      <c r="M116" s="9">
        <f t="shared" si="25"/>
        <v>7</v>
      </c>
      <c r="N116" s="9">
        <f t="shared" si="26"/>
        <v>25</v>
      </c>
      <c r="O116" s="5" t="str">
        <f t="shared" si="20"/>
        <v>25-07-2018</v>
      </c>
      <c r="P116" s="5" t="s">
        <v>579</v>
      </c>
      <c r="Q116" s="5" t="s">
        <v>493</v>
      </c>
      <c r="R116" s="5" t="s">
        <v>19</v>
      </c>
      <c r="S116" s="5" t="str">
        <f t="shared" si="27"/>
        <v>data/IMG/0115.jpg</v>
      </c>
      <c r="T116" s="5" t="s">
        <v>580</v>
      </c>
    </row>
    <row r="117" spans="1:20" x14ac:dyDescent="0.25">
      <c r="A117" s="5" t="str">
        <f t="shared" si="28"/>
        <v>116. Fredy Quintero Guillin</v>
      </c>
      <c r="B117" s="9">
        <v>116</v>
      </c>
      <c r="C117" s="1" t="str">
        <f t="shared" si="22"/>
        <v>0116</v>
      </c>
      <c r="D117" s="5" t="s">
        <v>581</v>
      </c>
      <c r="E117" s="5" t="s">
        <v>490</v>
      </c>
      <c r="F117" s="5" t="s">
        <v>228</v>
      </c>
      <c r="G117" s="5" t="str">
        <f t="shared" si="23"/>
        <v>El Tarra, Norte de Santander</v>
      </c>
      <c r="H117" s="7">
        <v>-73.08</v>
      </c>
      <c r="I117" s="7">
        <v>8.58</v>
      </c>
      <c r="J117" s="12">
        <v>43311</v>
      </c>
      <c r="K117" s="2" t="str">
        <f t="shared" si="16"/>
        <v>30-07-2018</v>
      </c>
      <c r="L117" s="9">
        <f t="shared" si="24"/>
        <v>2018</v>
      </c>
      <c r="M117" s="9">
        <f t="shared" si="25"/>
        <v>7</v>
      </c>
      <c r="N117" s="9">
        <f t="shared" si="26"/>
        <v>30</v>
      </c>
      <c r="O117" s="5" t="str">
        <f t="shared" si="20"/>
        <v>30-07-2018</v>
      </c>
      <c r="P117" s="5" t="s">
        <v>582</v>
      </c>
      <c r="Q117" s="5" t="s">
        <v>493</v>
      </c>
      <c r="R117" s="5" t="s">
        <v>19</v>
      </c>
      <c r="S117" s="5" t="str">
        <f t="shared" si="27"/>
        <v>data/IMG/0116.jpg</v>
      </c>
      <c r="T117" s="5" t="s">
        <v>583</v>
      </c>
    </row>
    <row r="118" spans="1:20" x14ac:dyDescent="0.25">
      <c r="A118" s="5" t="str">
        <f t="shared" si="28"/>
        <v>117. Uriel Rodríguez</v>
      </c>
      <c r="B118" s="9">
        <v>117</v>
      </c>
      <c r="C118" s="1" t="str">
        <f t="shared" si="22"/>
        <v>0117</v>
      </c>
      <c r="D118" s="5" t="s">
        <v>584</v>
      </c>
      <c r="E118" s="5" t="s">
        <v>585</v>
      </c>
      <c r="F118" s="5" t="s">
        <v>36</v>
      </c>
      <c r="G118" s="5" t="str">
        <f t="shared" si="23"/>
        <v>Cajibio, Cauca</v>
      </c>
      <c r="H118" s="7">
        <v>-76.569999999999993</v>
      </c>
      <c r="I118" s="7">
        <v>2.62</v>
      </c>
      <c r="J118" s="12">
        <v>43319</v>
      </c>
      <c r="K118" s="2" t="str">
        <f t="shared" si="16"/>
        <v>07-08-2018</v>
      </c>
      <c r="L118" s="9">
        <f t="shared" si="24"/>
        <v>2018</v>
      </c>
      <c r="M118" s="9">
        <f t="shared" si="25"/>
        <v>8</v>
      </c>
      <c r="N118" s="9">
        <f t="shared" si="26"/>
        <v>7</v>
      </c>
      <c r="O118" s="5" t="str">
        <f t="shared" si="20"/>
        <v>08-Jul-2018</v>
      </c>
      <c r="P118" s="5" t="s">
        <v>516</v>
      </c>
      <c r="Q118" s="5" t="s">
        <v>498</v>
      </c>
      <c r="R118" s="5" t="s">
        <v>19</v>
      </c>
      <c r="S118" s="5" t="str">
        <f t="shared" si="27"/>
        <v>data/IMG/0117.jpg</v>
      </c>
      <c r="T118" s="5" t="s">
        <v>586</v>
      </c>
    </row>
    <row r="119" spans="1:20" x14ac:dyDescent="0.25">
      <c r="A119" s="5" t="str">
        <f t="shared" si="28"/>
        <v>118. Emiliano Tróchez Yonda</v>
      </c>
      <c r="B119" s="9">
        <v>118</v>
      </c>
      <c r="C119" s="1" t="str">
        <f t="shared" si="22"/>
        <v>0118</v>
      </c>
      <c r="D119" s="5" t="s">
        <v>587</v>
      </c>
      <c r="E119" s="5" t="s">
        <v>367</v>
      </c>
      <c r="F119" s="5" t="s">
        <v>36</v>
      </c>
      <c r="G119" s="5" t="str">
        <f t="shared" si="23"/>
        <v>Santander de Quilichao, Cauca</v>
      </c>
      <c r="H119" s="7">
        <v>-76.489999999999995</v>
      </c>
      <c r="I119" s="7">
        <v>3.02</v>
      </c>
      <c r="J119" s="12">
        <v>43322</v>
      </c>
      <c r="K119" s="2" t="str">
        <f t="shared" si="16"/>
        <v>10-08-2018</v>
      </c>
      <c r="L119" s="9">
        <f t="shared" si="24"/>
        <v>2018</v>
      </c>
      <c r="M119" s="9">
        <f t="shared" si="25"/>
        <v>8</v>
      </c>
      <c r="N119" s="9">
        <f t="shared" si="26"/>
        <v>10</v>
      </c>
      <c r="O119" s="5" t="str">
        <f t="shared" si="20"/>
        <v>08-Oct-2018</v>
      </c>
      <c r="P119" s="5" t="s">
        <v>158</v>
      </c>
      <c r="Q119" s="5" t="s">
        <v>494</v>
      </c>
      <c r="R119" s="5" t="s">
        <v>19</v>
      </c>
      <c r="S119" s="5" t="str">
        <f t="shared" si="27"/>
        <v>data/IMG/0118.jpg</v>
      </c>
      <c r="T119" s="5" t="s">
        <v>588</v>
      </c>
    </row>
    <row r="120" spans="1:20" x14ac:dyDescent="0.25">
      <c r="A120" s="5" t="str">
        <f t="shared" si="28"/>
        <v>119. Alejandro Jacanamejoy</v>
      </c>
      <c r="B120" s="9">
        <v>119</v>
      </c>
      <c r="C120" s="1" t="str">
        <f t="shared" si="22"/>
        <v>0119</v>
      </c>
      <c r="D120" s="5" t="s">
        <v>589</v>
      </c>
      <c r="E120" s="5" t="s">
        <v>342</v>
      </c>
      <c r="F120" s="5" t="s">
        <v>55</v>
      </c>
      <c r="G120" s="5" t="str">
        <f t="shared" si="23"/>
        <v>Puerto Leguízamo, Putumayo</v>
      </c>
      <c r="H120" s="7">
        <v>-74.78</v>
      </c>
      <c r="I120" s="7">
        <v>-0.17</v>
      </c>
      <c r="J120" s="12">
        <v>43321</v>
      </c>
      <c r="K120" s="2" t="str">
        <f t="shared" si="16"/>
        <v>09-08-2018</v>
      </c>
      <c r="L120" s="9">
        <f t="shared" si="24"/>
        <v>2018</v>
      </c>
      <c r="M120" s="9">
        <f t="shared" si="25"/>
        <v>8</v>
      </c>
      <c r="N120" s="9">
        <f t="shared" si="26"/>
        <v>9</v>
      </c>
      <c r="O120" s="5" t="str">
        <f t="shared" si="20"/>
        <v>08-Sep-2018</v>
      </c>
      <c r="P120" s="5" t="s">
        <v>468</v>
      </c>
      <c r="Q120" s="5" t="s">
        <v>493</v>
      </c>
      <c r="R120" s="5" t="s">
        <v>19</v>
      </c>
      <c r="S120" s="5" t="str">
        <f t="shared" si="27"/>
        <v>data/IMG/0119.jpg</v>
      </c>
      <c r="T120" s="5" t="s">
        <v>590</v>
      </c>
    </row>
    <row r="121" spans="1:20" x14ac:dyDescent="0.25">
      <c r="A121" s="5" t="str">
        <f t="shared" si="28"/>
        <v>120. Alfredo Palacio Jiménez</v>
      </c>
      <c r="B121" s="9">
        <v>120</v>
      </c>
      <c r="C121" s="1" t="str">
        <f t="shared" si="22"/>
        <v>0120</v>
      </c>
      <c r="D121" s="5" t="s">
        <v>591</v>
      </c>
      <c r="E121" s="5" t="s">
        <v>592</v>
      </c>
      <c r="F121" s="5" t="s">
        <v>332</v>
      </c>
      <c r="G121" s="5" t="str">
        <f t="shared" si="23"/>
        <v>Aracataca, Magdalena</v>
      </c>
      <c r="H121" s="7">
        <v>-74.180000000000007</v>
      </c>
      <c r="I121" s="7">
        <v>10.6</v>
      </c>
      <c r="J121" s="12">
        <v>43324</v>
      </c>
      <c r="K121" s="2" t="str">
        <f t="shared" si="16"/>
        <v>12-08-2018</v>
      </c>
      <c r="L121" s="9">
        <f t="shared" si="24"/>
        <v>2018</v>
      </c>
      <c r="M121" s="9">
        <f t="shared" si="25"/>
        <v>8</v>
      </c>
      <c r="N121" s="9">
        <f t="shared" si="26"/>
        <v>12</v>
      </c>
      <c r="O121" s="5" t="str">
        <f t="shared" si="20"/>
        <v>08-Dec-2018</v>
      </c>
      <c r="P121" s="5" t="s">
        <v>468</v>
      </c>
      <c r="Q121" s="5" t="s">
        <v>493</v>
      </c>
      <c r="R121" s="5" t="s">
        <v>19</v>
      </c>
      <c r="S121" s="5" t="str">
        <f t="shared" si="27"/>
        <v>data/IMG/0120.jpg</v>
      </c>
      <c r="T121" s="5" t="s">
        <v>593</v>
      </c>
    </row>
    <row r="122" spans="1:20" x14ac:dyDescent="0.25">
      <c r="A122" s="5" t="str">
        <f t="shared" si="28"/>
        <v>121. Jorge Eliécer Roa Patiño</v>
      </c>
      <c r="B122" s="9">
        <v>121</v>
      </c>
      <c r="C122" s="1" t="str">
        <f t="shared" si="22"/>
        <v>0121</v>
      </c>
      <c r="D122" s="5" t="s">
        <v>594</v>
      </c>
      <c r="E122" s="5" t="s">
        <v>595</v>
      </c>
      <c r="F122" s="5" t="s">
        <v>263</v>
      </c>
      <c r="G122" s="5" t="str">
        <f t="shared" si="23"/>
        <v>Calamar, Guaviare</v>
      </c>
      <c r="H122" s="7">
        <v>-72.650000000000006</v>
      </c>
      <c r="I122" s="7">
        <v>1.95</v>
      </c>
      <c r="J122" s="12">
        <v>43325</v>
      </c>
      <c r="K122" s="2" t="str">
        <f t="shared" si="16"/>
        <v>13-08-2018</v>
      </c>
      <c r="L122" s="9">
        <f t="shared" si="24"/>
        <v>2018</v>
      </c>
      <c r="M122" s="9">
        <f t="shared" si="25"/>
        <v>8</v>
      </c>
      <c r="N122" s="9">
        <f t="shared" si="26"/>
        <v>13</v>
      </c>
      <c r="O122" s="5" t="str">
        <f t="shared" si="20"/>
        <v>13-08-2018</v>
      </c>
      <c r="P122" s="5" t="s">
        <v>596</v>
      </c>
      <c r="Q122" s="5" t="s">
        <v>493</v>
      </c>
      <c r="R122" s="5" t="s">
        <v>19</v>
      </c>
      <c r="S122" s="5" t="str">
        <f t="shared" si="27"/>
        <v>data/IMG/0121.jpg</v>
      </c>
      <c r="T122" s="5" t="s">
        <v>597</v>
      </c>
    </row>
    <row r="123" spans="1:20" x14ac:dyDescent="0.25">
      <c r="A123" s="5" t="str">
        <f t="shared" si="28"/>
        <v>122. Holmes Alberto Niscue</v>
      </c>
      <c r="B123" s="9">
        <v>122</v>
      </c>
      <c r="C123" s="1" t="str">
        <f t="shared" si="22"/>
        <v>0122</v>
      </c>
      <c r="D123" s="5" t="s">
        <v>598</v>
      </c>
      <c r="E123" s="5" t="s">
        <v>283</v>
      </c>
      <c r="F123" s="5" t="s">
        <v>196</v>
      </c>
      <c r="G123" s="5" t="str">
        <f t="shared" si="23"/>
        <v>Tumaco, Nariño</v>
      </c>
      <c r="H123" s="7">
        <v>-78.78</v>
      </c>
      <c r="I123" s="7">
        <v>1.76</v>
      </c>
      <c r="J123" s="12">
        <v>43331</v>
      </c>
      <c r="K123" s="2" t="str">
        <f t="shared" si="16"/>
        <v>19-08-2018</v>
      </c>
      <c r="L123" s="9">
        <f t="shared" si="24"/>
        <v>2018</v>
      </c>
      <c r="M123" s="9">
        <f t="shared" si="25"/>
        <v>8</v>
      </c>
      <c r="N123" s="9">
        <f t="shared" si="26"/>
        <v>19</v>
      </c>
      <c r="O123" s="5" t="str">
        <f t="shared" si="20"/>
        <v>19-08-2018</v>
      </c>
      <c r="P123" s="5" t="s">
        <v>599</v>
      </c>
      <c r="Q123" s="5" t="s">
        <v>494</v>
      </c>
      <c r="R123" s="5" t="s">
        <v>19</v>
      </c>
      <c r="S123" s="5" t="str">
        <f t="shared" si="27"/>
        <v>data/IMG/0122.jpg</v>
      </c>
      <c r="T123" s="5" t="s">
        <v>600</v>
      </c>
    </row>
    <row r="124" spans="1:20" x14ac:dyDescent="0.25">
      <c r="A124" s="5" t="str">
        <f t="shared" si="28"/>
        <v>123. José García Amariles</v>
      </c>
      <c r="B124" s="9">
        <v>123</v>
      </c>
      <c r="C124" s="1" t="str">
        <f t="shared" si="22"/>
        <v>0123</v>
      </c>
      <c r="D124" s="5" t="s">
        <v>601</v>
      </c>
      <c r="E124" s="5" t="s">
        <v>442</v>
      </c>
      <c r="F124" s="5" t="s">
        <v>88</v>
      </c>
      <c r="G124" s="5" t="str">
        <f t="shared" si="23"/>
        <v>Valdivia, Antioquia</v>
      </c>
      <c r="H124" s="7">
        <v>-75.400000000000006</v>
      </c>
      <c r="I124" s="7">
        <v>7.28</v>
      </c>
      <c r="J124" s="12">
        <v>43329</v>
      </c>
      <c r="K124" s="2" t="str">
        <f t="shared" si="16"/>
        <v>17-08-2018</v>
      </c>
      <c r="L124" s="9">
        <f t="shared" si="24"/>
        <v>2018</v>
      </c>
      <c r="M124" s="9">
        <f t="shared" si="25"/>
        <v>8</v>
      </c>
      <c r="N124" s="9">
        <f t="shared" si="26"/>
        <v>17</v>
      </c>
      <c r="O124" s="5" t="str">
        <f t="shared" si="20"/>
        <v>17-08-2018</v>
      </c>
      <c r="P124" s="5" t="s">
        <v>602</v>
      </c>
      <c r="Q124" s="5" t="s">
        <v>496</v>
      </c>
      <c r="R124" s="5" t="s">
        <v>19</v>
      </c>
      <c r="S124" s="5" t="str">
        <f t="shared" si="27"/>
        <v>data/IMG/0123.jpg</v>
      </c>
      <c r="T124" s="5" t="s">
        <v>603</v>
      </c>
    </row>
    <row r="125" spans="1:20" x14ac:dyDescent="0.25">
      <c r="A125" s="5" t="str">
        <f t="shared" si="28"/>
        <v>124. Marco Tulio Grajales</v>
      </c>
      <c r="B125" s="9">
        <v>124</v>
      </c>
      <c r="C125" s="1" t="str">
        <f t="shared" si="22"/>
        <v>0124</v>
      </c>
      <c r="D125" s="5" t="s">
        <v>604</v>
      </c>
      <c r="E125" s="5" t="s">
        <v>605</v>
      </c>
      <c r="F125" s="5" t="s">
        <v>606</v>
      </c>
      <c r="G125" s="5" t="str">
        <f t="shared" si="23"/>
        <v>Armenia, Quindio</v>
      </c>
      <c r="H125" s="7">
        <v>-75.67</v>
      </c>
      <c r="I125" s="7">
        <v>4.5199999999999996</v>
      </c>
      <c r="J125" s="12">
        <v>43331</v>
      </c>
      <c r="K125" s="2" t="str">
        <f t="shared" si="16"/>
        <v>19-08-2018</v>
      </c>
      <c r="L125" s="9">
        <f t="shared" si="24"/>
        <v>2018</v>
      </c>
      <c r="M125" s="9">
        <f t="shared" si="25"/>
        <v>8</v>
      </c>
      <c r="N125" s="9">
        <f t="shared" si="26"/>
        <v>19</v>
      </c>
      <c r="O125" s="5" t="str">
        <f t="shared" si="20"/>
        <v>19-08-2018</v>
      </c>
      <c r="P125" s="5" t="s">
        <v>413</v>
      </c>
      <c r="Q125" s="5" t="s">
        <v>493</v>
      </c>
      <c r="R125" s="5" t="s">
        <v>19</v>
      </c>
      <c r="S125" s="5" t="str">
        <f t="shared" si="27"/>
        <v>data/IMG/0124.jpg</v>
      </c>
      <c r="T125" s="5" t="s">
        <v>607</v>
      </c>
    </row>
    <row r="126" spans="1:20" x14ac:dyDescent="0.25">
      <c r="A126" s="5" t="str">
        <f t="shared" si="28"/>
        <v>125. Luis Alberto Rivas</v>
      </c>
      <c r="B126" s="9">
        <v>125</v>
      </c>
      <c r="C126" s="1" t="str">
        <f t="shared" si="22"/>
        <v>0125</v>
      </c>
      <c r="D126" s="5" t="s">
        <v>608</v>
      </c>
      <c r="E126" s="5" t="s">
        <v>109</v>
      </c>
      <c r="F126" s="5" t="s">
        <v>88</v>
      </c>
      <c r="G126" s="5" t="str">
        <f t="shared" si="23"/>
        <v>Turbo, Antioquia</v>
      </c>
      <c r="H126" s="7">
        <v>-76.73</v>
      </c>
      <c r="I126" s="7">
        <v>8.08</v>
      </c>
      <c r="J126" s="12">
        <v>43330</v>
      </c>
      <c r="K126" s="2" t="str">
        <f t="shared" si="16"/>
        <v>18-08-2018</v>
      </c>
      <c r="L126" s="9">
        <f t="shared" si="24"/>
        <v>2018</v>
      </c>
      <c r="M126" s="9">
        <f t="shared" si="25"/>
        <v>8</v>
      </c>
      <c r="N126" s="9">
        <f t="shared" si="26"/>
        <v>18</v>
      </c>
      <c r="O126" s="5" t="str">
        <f t="shared" si="20"/>
        <v>18-08-2018</v>
      </c>
      <c r="P126" s="5" t="s">
        <v>609</v>
      </c>
      <c r="Q126" s="5" t="s">
        <v>500</v>
      </c>
      <c r="R126" s="5" t="s">
        <v>19</v>
      </c>
      <c r="S126" s="5" t="str">
        <f t="shared" si="27"/>
        <v>data/IMG/0125.jpg</v>
      </c>
      <c r="T126" s="5" t="s">
        <v>610</v>
      </c>
    </row>
    <row r="127" spans="1:20" x14ac:dyDescent="0.25">
      <c r="A127" s="5" t="str">
        <f t="shared" si="28"/>
        <v>126. Jefferson Arévalo</v>
      </c>
      <c r="B127" s="9">
        <v>126</v>
      </c>
      <c r="C127" s="1" t="str">
        <f t="shared" si="22"/>
        <v>0126</v>
      </c>
      <c r="D127" s="5" t="s">
        <v>611</v>
      </c>
      <c r="E127" s="5" t="s">
        <v>612</v>
      </c>
      <c r="F127" s="5" t="s">
        <v>151</v>
      </c>
      <c r="G127" s="5" t="str">
        <f t="shared" si="23"/>
        <v>Puerto Rico, Meta</v>
      </c>
      <c r="H127" s="7">
        <v>-73.209999999999994</v>
      </c>
      <c r="I127" s="7">
        <v>2.93</v>
      </c>
      <c r="J127" s="12">
        <v>43335</v>
      </c>
      <c r="K127" s="2" t="str">
        <f t="shared" si="16"/>
        <v>23-08-2018</v>
      </c>
      <c r="L127" s="9">
        <f t="shared" si="24"/>
        <v>2018</v>
      </c>
      <c r="M127" s="9">
        <f t="shared" si="25"/>
        <v>8</v>
      </c>
      <c r="N127" s="9">
        <f t="shared" si="26"/>
        <v>23</v>
      </c>
      <c r="O127" s="5" t="str">
        <f t="shared" si="20"/>
        <v>23-08-2018</v>
      </c>
      <c r="P127" s="5" t="s">
        <v>596</v>
      </c>
      <c r="Q127" s="5" t="s">
        <v>493</v>
      </c>
      <c r="R127" s="5" t="s">
        <v>19</v>
      </c>
      <c r="S127" s="5" t="str">
        <f t="shared" si="27"/>
        <v>data/IMG/0126.jpg</v>
      </c>
      <c r="T127" s="5" t="s">
        <v>613</v>
      </c>
    </row>
    <row r="128" spans="1:20" x14ac:dyDescent="0.25">
      <c r="A128" s="5" t="str">
        <f t="shared" si="28"/>
        <v>127. Jorge Enrique Monsalve Giraldo</v>
      </c>
      <c r="B128" s="9">
        <v>127</v>
      </c>
      <c r="C128" s="1" t="str">
        <f t="shared" si="22"/>
        <v>0127</v>
      </c>
      <c r="D128" s="5" t="s">
        <v>614</v>
      </c>
      <c r="E128" s="5" t="s">
        <v>297</v>
      </c>
      <c r="F128" s="5" t="s">
        <v>88</v>
      </c>
      <c r="G128" s="5" t="str">
        <f t="shared" si="23"/>
        <v>Tarazá, Antioquia</v>
      </c>
      <c r="H128" s="7">
        <v>-75.45</v>
      </c>
      <c r="I128" s="7">
        <v>7.56</v>
      </c>
      <c r="J128" s="12">
        <v>43337</v>
      </c>
      <c r="K128" s="2" t="str">
        <f t="shared" si="16"/>
        <v>25-08-2018</v>
      </c>
      <c r="L128" s="9">
        <f t="shared" si="24"/>
        <v>2018</v>
      </c>
      <c r="M128" s="9">
        <f t="shared" si="25"/>
        <v>8</v>
      </c>
      <c r="N128" s="9">
        <f t="shared" si="26"/>
        <v>25</v>
      </c>
      <c r="O128" s="5" t="str">
        <f t="shared" si="20"/>
        <v>25-08-2018</v>
      </c>
      <c r="P128" s="5" t="s">
        <v>468</v>
      </c>
      <c r="Q128" s="5" t="s">
        <v>493</v>
      </c>
      <c r="R128" s="5" t="s">
        <v>19</v>
      </c>
      <c r="S128" s="5" t="str">
        <f t="shared" si="27"/>
        <v>data/IMG/0127.jpg</v>
      </c>
      <c r="T128" s="5" t="s">
        <v>615</v>
      </c>
    </row>
    <row r="129" spans="1:20" x14ac:dyDescent="0.25">
      <c r="A129" s="5" t="str">
        <f t="shared" si="28"/>
        <v>128. James Escobar</v>
      </c>
      <c r="B129" s="9">
        <v>128</v>
      </c>
      <c r="C129" s="1" t="str">
        <f t="shared" si="22"/>
        <v>0128</v>
      </c>
      <c r="D129" s="5" t="s">
        <v>616</v>
      </c>
      <c r="E129" s="5" t="s">
        <v>283</v>
      </c>
      <c r="F129" s="5" t="s">
        <v>196</v>
      </c>
      <c r="G129" s="5" t="str">
        <f t="shared" si="23"/>
        <v>Tumaco, Nariño</v>
      </c>
      <c r="H129" s="7">
        <v>-78.819999999999993</v>
      </c>
      <c r="I129" s="7">
        <v>1.75</v>
      </c>
      <c r="J129" s="12">
        <v>43341</v>
      </c>
      <c r="K129" s="2" t="str">
        <f t="shared" si="16"/>
        <v>29-08-2018</v>
      </c>
      <c r="L129" s="9">
        <f t="shared" si="24"/>
        <v>2018</v>
      </c>
      <c r="M129" s="9">
        <f t="shared" si="25"/>
        <v>8</v>
      </c>
      <c r="N129" s="9">
        <f t="shared" si="26"/>
        <v>29</v>
      </c>
      <c r="O129" s="5" t="str">
        <f t="shared" si="20"/>
        <v>29-08-2018</v>
      </c>
      <c r="P129" s="5" t="s">
        <v>617</v>
      </c>
      <c r="Q129" s="5" t="s">
        <v>493</v>
      </c>
      <c r="R129" s="5" t="s">
        <v>19</v>
      </c>
      <c r="S129" s="5" t="str">
        <f t="shared" si="27"/>
        <v>data/IMG/0128.jpg</v>
      </c>
      <c r="T129" s="5" t="s">
        <v>618</v>
      </c>
    </row>
    <row r="130" spans="1:20" x14ac:dyDescent="0.25">
      <c r="A130" s="5" t="str">
        <f t="shared" si="28"/>
        <v>129. Alirio Arenas</v>
      </c>
      <c r="B130" s="9">
        <v>129</v>
      </c>
      <c r="C130" s="1" t="str">
        <f t="shared" si="22"/>
        <v>0129</v>
      </c>
      <c r="D130" s="5" t="s">
        <v>620</v>
      </c>
      <c r="E130" s="5" t="s">
        <v>621</v>
      </c>
      <c r="F130" s="5" t="s">
        <v>228</v>
      </c>
      <c r="G130" s="5" t="str">
        <f t="shared" si="23"/>
        <v>Ocaña, Norte de Santander</v>
      </c>
      <c r="H130" s="7">
        <v>-73.349999999999994</v>
      </c>
      <c r="I130" s="7">
        <v>8.25</v>
      </c>
      <c r="J130" s="12">
        <v>43140</v>
      </c>
      <c r="K130" s="2" t="str">
        <f t="shared" ref="K130:K131" si="29">+TEXT(J130,"DD-MM-YYYY")</f>
        <v>09-02-2018</v>
      </c>
      <c r="L130" s="9">
        <f t="shared" si="24"/>
        <v>2018</v>
      </c>
      <c r="M130" s="9">
        <f t="shared" ref="M130" si="30">+MONTH(J130)</f>
        <v>2</v>
      </c>
      <c r="N130" s="9">
        <f t="shared" ref="N130" si="31">+DAY(J130)</f>
        <v>9</v>
      </c>
      <c r="O130" s="5" t="str">
        <f t="shared" si="20"/>
        <v>02-Sep-2018</v>
      </c>
      <c r="P130" s="5" t="s">
        <v>596</v>
      </c>
      <c r="Q130" s="5" t="s">
        <v>493</v>
      </c>
      <c r="R130" s="5" t="s">
        <v>19</v>
      </c>
      <c r="S130" s="5" t="str">
        <f t="shared" ref="S130:S131" si="32">+TEXT(CONCATENATE("data/IMG/",C130,".jpg"),)</f>
        <v>data/IMG/0129.jpg</v>
      </c>
      <c r="T130" s="5" t="s">
        <v>626</v>
      </c>
    </row>
    <row r="131" spans="1:20" x14ac:dyDescent="0.25">
      <c r="A131" s="5" t="str">
        <f t="shared" si="28"/>
        <v>130. Óliver Herrera</v>
      </c>
      <c r="B131" s="9">
        <v>130</v>
      </c>
      <c r="C131" s="1" t="str">
        <f t="shared" si="22"/>
        <v>0130</v>
      </c>
      <c r="D131" s="5" t="s">
        <v>622</v>
      </c>
      <c r="E131" s="5" t="s">
        <v>623</v>
      </c>
      <c r="F131" s="5" t="s">
        <v>151</v>
      </c>
      <c r="G131" s="5" t="str">
        <f t="shared" si="23"/>
        <v>San Juan de Lozada, Meta</v>
      </c>
      <c r="H131" s="7">
        <v>-74.58</v>
      </c>
      <c r="I131" s="7">
        <v>2.2799999999999998</v>
      </c>
      <c r="J131" s="12" t="s">
        <v>624</v>
      </c>
      <c r="K131" s="2" t="str">
        <f t="shared" si="29"/>
        <v>31/08/2018</v>
      </c>
      <c r="L131" s="9" t="e">
        <f t="shared" ref="L131" si="33">+YEAR(J131)</f>
        <v>#VALUE!</v>
      </c>
      <c r="M131" s="9" t="e">
        <f t="shared" ref="M131" si="34">+MONTH(J131)</f>
        <v>#VALUE!</v>
      </c>
      <c r="N131" s="9" t="e">
        <f t="shared" ref="N131" si="35">+DAY(J131)</f>
        <v>#VALUE!</v>
      </c>
      <c r="O131" s="5" t="str">
        <f t="shared" ref="O131" si="36">+TEXT(K131,"DD-MMM-YYYY")</f>
        <v>31/08/2018</v>
      </c>
      <c r="P131" s="5" t="s">
        <v>596</v>
      </c>
      <c r="Q131" s="5" t="s">
        <v>493</v>
      </c>
      <c r="R131" s="5" t="s">
        <v>19</v>
      </c>
      <c r="S131" s="5" t="str">
        <f t="shared" ref="S131" si="37">+TEXT(CONCATENATE("data/IMG/",C131,".jpg"),)</f>
        <v>data/IMG/0130.jpg</v>
      </c>
      <c r="T131" s="5" t="s">
        <v>625</v>
      </c>
    </row>
  </sheetData>
  <autoFilter ref="A1:T129">
    <sortState ref="A2:T129">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2018-09-05T02:46:06Z</dcterms:modified>
</cp:coreProperties>
</file>