
<file path=[Content_Types].xml><?xml version="1.0" encoding="utf-8"?>
<Types xmlns="http://schemas.openxmlformats.org/package/2006/content-types">
  <Default Extension="gif" ContentType="image/gif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67e1826b17026f17/Desktop/"/>
    </mc:Choice>
  </mc:AlternateContent>
  <xr:revisionPtr revIDLastSave="21" documentId="8_{8CA65215-3633-43C9-9063-4C8D355ED5B7}" xr6:coauthVersionLast="47" xr6:coauthVersionMax="47" xr10:uidLastSave="{CA72D43F-421C-44BD-8A1C-3648000DA7FF}"/>
  <bookViews>
    <workbookView xWindow="-120" yWindow="-120" windowWidth="29040" windowHeight="15720" activeTab="2" xr2:uid="{A7661E2B-A8D7-432E-A084-92B6569B8CF1}"/>
  </bookViews>
  <sheets>
    <sheet name="Datos" sheetId="1" r:id="rId1"/>
    <sheet name="Analisis" sheetId="2" r:id="rId2"/>
    <sheet name="Dashboard" sheetId="3" r:id="rId3"/>
  </sheets>
  <definedNames>
    <definedName name="SegmentaciónDeDatos_Área">#N/A</definedName>
    <definedName name="SegmentaciónDeDatos_Departamento">#N/A</definedName>
    <definedName name="SegmentaciónDeDatos_Icono">#N/A</definedName>
  </definedNames>
  <calcPr calcId="191029"/>
  <pivotCaches>
    <pivotCache cacheId="8" r:id="rId4"/>
  </pivotCaches>
  <extLst>
    <ext xmlns:x14="http://schemas.microsoft.com/office/spreadsheetml/2009/9/main" uri="{BBE1A952-AA13-448e-AADC-164F8A28A991}">
      <x14:slicerCaches>
        <x14:slicerCache r:id="rId5"/>
        <x14:slicerCache r:id="rId6"/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V17" i="2" l="1"/>
  <c r="U17" i="2"/>
  <c r="U18" i="2"/>
  <c r="U19" i="2"/>
  <c r="U20" i="2"/>
  <c r="U21" i="2"/>
  <c r="U22" i="2"/>
  <c r="U23" i="2"/>
  <c r="U24" i="2"/>
  <c r="U25" i="2"/>
  <c r="U26" i="2"/>
  <c r="V18" i="2"/>
  <c r="V19" i="2"/>
  <c r="V20" i="2"/>
  <c r="V21" i="2"/>
  <c r="V22" i="2"/>
  <c r="V23" i="2"/>
  <c r="V24" i="2"/>
  <c r="V25" i="2"/>
  <c r="V26" i="2"/>
  <c r="V27" i="2"/>
  <c r="R11" i="2"/>
  <c r="S11" i="2" s="1"/>
  <c r="R12" i="2"/>
  <c r="S12" i="2" s="1"/>
  <c r="R10" i="2"/>
  <c r="S10" i="2" s="1"/>
  <c r="Q11" i="2"/>
  <c r="Q12" i="2"/>
  <c r="Q10" i="2"/>
  <c r="F13" i="2"/>
  <c r="G13" i="2"/>
  <c r="D8" i="2"/>
  <c r="C8" i="2"/>
  <c r="F14" i="2" l="1"/>
  <c r="G14" i="2"/>
  <c r="C9" i="2"/>
  <c r="D9" i="2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<sst xmlns="http://schemas.openxmlformats.org/spreadsheetml/2006/main" count="6101" uniqueCount="624">
  <si>
    <t>Nombre</t>
  </si>
  <si>
    <t>Genero</t>
  </si>
  <si>
    <t>Departamento</t>
  </si>
  <si>
    <t>Cargo</t>
  </si>
  <si>
    <t>Estudios</t>
  </si>
  <si>
    <t>Fecha Nacimiento</t>
  </si>
  <si>
    <t>Estado</t>
  </si>
  <si>
    <t>Motivo</t>
  </si>
  <si>
    <t>Capacitado</t>
  </si>
  <si>
    <t>Distancia Trabajo</t>
  </si>
  <si>
    <t>Área</t>
  </si>
  <si>
    <t>Sinéad Ramos</t>
  </si>
  <si>
    <t>Femenino</t>
  </si>
  <si>
    <t>Medico</t>
  </si>
  <si>
    <t>Médico Internista</t>
  </si>
  <si>
    <t>Especialización</t>
  </si>
  <si>
    <t>Retirado</t>
  </si>
  <si>
    <t>Nuevo Trabajo</t>
  </si>
  <si>
    <t>No</t>
  </si>
  <si>
    <t>Muy Lejos</t>
  </si>
  <si>
    <t>Servicios</t>
  </si>
  <si>
    <t>Facundo Aguirre</t>
  </si>
  <si>
    <t>Masculino</t>
  </si>
  <si>
    <t>RH</t>
  </si>
  <si>
    <t>Coordinador TH</t>
  </si>
  <si>
    <t>Activo</t>
  </si>
  <si>
    <t/>
  </si>
  <si>
    <t>Si</t>
  </si>
  <si>
    <t>Lejos</t>
  </si>
  <si>
    <t>Admin</t>
  </si>
  <si>
    <t>Casimiro García</t>
  </si>
  <si>
    <t>Mtto</t>
  </si>
  <si>
    <t>Aseador</t>
  </si>
  <si>
    <t>Tecnólogo</t>
  </si>
  <si>
    <t>Eudoxia Domínguez</t>
  </si>
  <si>
    <t>Dietética</t>
  </si>
  <si>
    <t>Asistente Parrillero</t>
  </si>
  <si>
    <t>Bachiller</t>
  </si>
  <si>
    <t>Mateo Sáez</t>
  </si>
  <si>
    <t>TI</t>
  </si>
  <si>
    <t>Ingeniero de Sistemas</t>
  </si>
  <si>
    <t>Profesional</t>
  </si>
  <si>
    <t>Cerca</t>
  </si>
  <si>
    <t>Camila Pizarro</t>
  </si>
  <si>
    <t>Lavander@s</t>
  </si>
  <si>
    <t>Abraham Guzmán</t>
  </si>
  <si>
    <t>Técnico</t>
  </si>
  <si>
    <t>Gritsa Venegas</t>
  </si>
  <si>
    <t>Analista de Datos</t>
  </si>
  <si>
    <t>Matrikas Sanhueza</t>
  </si>
  <si>
    <t>Aitana Alonso</t>
  </si>
  <si>
    <t>Médico Epidemiólogo</t>
  </si>
  <si>
    <t>Doctorado</t>
  </si>
  <si>
    <t>Denise Navarro</t>
  </si>
  <si>
    <t>Asist.</t>
  </si>
  <si>
    <t>Asistente Instrumentación</t>
  </si>
  <si>
    <t>Fátima Guerrero</t>
  </si>
  <si>
    <t>Dx</t>
  </si>
  <si>
    <t>Tecnólogo RX</t>
  </si>
  <si>
    <t>Urvashí Caballero</t>
  </si>
  <si>
    <t>Farmacia</t>
  </si>
  <si>
    <t>Asistente Compras</t>
  </si>
  <si>
    <t>Marianne Garrido</t>
  </si>
  <si>
    <t>Asistente Sistemas</t>
  </si>
  <si>
    <t>Jirō Cáceres</t>
  </si>
  <si>
    <t>Farmacéutico</t>
  </si>
  <si>
    <t>Lopa Barrios</t>
  </si>
  <si>
    <t>Ophelia Espinoza</t>
  </si>
  <si>
    <t>Bacterióloga</t>
  </si>
  <si>
    <t>Nancy Yáñez</t>
  </si>
  <si>
    <t>Despachador Farmacia</t>
  </si>
  <si>
    <t>Tatiana Espinoza</t>
  </si>
  <si>
    <t>Fx</t>
  </si>
  <si>
    <t>Facturador de Piso</t>
  </si>
  <si>
    <t>Financiera</t>
  </si>
  <si>
    <t>Sofía Blanco</t>
  </si>
  <si>
    <t>Asistente Contable</t>
  </si>
  <si>
    <t>Gopi Bravo</t>
  </si>
  <si>
    <t>Ambá Vargas</t>
  </si>
  <si>
    <t>Bogumil Galeano</t>
  </si>
  <si>
    <t>Ascanio Sosa</t>
  </si>
  <si>
    <t>Archivo</t>
  </si>
  <si>
    <t>Archivador</t>
  </si>
  <si>
    <t>Federico Brítez</t>
  </si>
  <si>
    <t>Zabulón Franco</t>
  </si>
  <si>
    <t>Cajero</t>
  </si>
  <si>
    <t>Débora Vera</t>
  </si>
  <si>
    <t>Tamar Gallardo</t>
  </si>
  <si>
    <t>Médico Intensivista</t>
  </si>
  <si>
    <t>Iker Bustos</t>
  </si>
  <si>
    <t>Martín Ávila</t>
  </si>
  <si>
    <t>Asura Figueroa</t>
  </si>
  <si>
    <t>Enfermer@ Jefe</t>
  </si>
  <si>
    <t>Olaf Acosta</t>
  </si>
  <si>
    <t>Coordinador Facturación</t>
  </si>
  <si>
    <t>Slawomir Vargas</t>
  </si>
  <si>
    <t>Médico Nefrólogo</t>
  </si>
  <si>
    <t>Maestría</t>
  </si>
  <si>
    <t>Ayodhya Flores</t>
  </si>
  <si>
    <t>Camillero</t>
  </si>
  <si>
    <t>Josefino Cabrera</t>
  </si>
  <si>
    <t>Satrayit Lucero</t>
  </si>
  <si>
    <t>Herbert Olivera</t>
  </si>
  <si>
    <t>Alcides Bravo</t>
  </si>
  <si>
    <t>Laureano Brítez</t>
  </si>
  <si>
    <t>Tatiana Ferreyra</t>
  </si>
  <si>
    <t>Médico Fisiatra</t>
  </si>
  <si>
    <t>Milena Tapia</t>
  </si>
  <si>
    <t>Asistente Enfermería</t>
  </si>
  <si>
    <t>Hercle Caballero</t>
  </si>
  <si>
    <t>Cambio de Ciudad</t>
  </si>
  <si>
    <t>Natalio Cedeño</t>
  </si>
  <si>
    <t>Cristal Gallardo</t>
  </si>
  <si>
    <t>Marcelo Rivero</t>
  </si>
  <si>
    <t>Médico Cardiólogo</t>
  </si>
  <si>
    <t>Cristal Mora</t>
  </si>
  <si>
    <t>Digitalizador</t>
  </si>
  <si>
    <t>Julen Palma</t>
  </si>
  <si>
    <t>Sergio Ramos</t>
  </si>
  <si>
    <t>Médico Pediatra</t>
  </si>
  <si>
    <t>Bajo Rendimiento</t>
  </si>
  <si>
    <t>Homobono Farías</t>
  </si>
  <si>
    <t>Osvaldo Tapia</t>
  </si>
  <si>
    <t>Michelle Alonso</t>
  </si>
  <si>
    <t>Shirin Ávila</t>
  </si>
  <si>
    <t>Ejecutivo Financiero</t>
  </si>
  <si>
    <t>Rodolfo Farias</t>
  </si>
  <si>
    <t>Vega Pérez</t>
  </si>
  <si>
    <t>Nicole Cárdenas</t>
  </si>
  <si>
    <t>Tupac Méndez</t>
  </si>
  <si>
    <t>Ceferino Navarro</t>
  </si>
  <si>
    <t>Slawomir Sáez</t>
  </si>
  <si>
    <t>Clotilde Valdés</t>
  </si>
  <si>
    <t>Hercle Ríos</t>
  </si>
  <si>
    <t>Tamara Mansilla</t>
  </si>
  <si>
    <t>Homobono Jara</t>
  </si>
  <si>
    <t>Slawomir Agüero</t>
  </si>
  <si>
    <t>Fisioterapeuta</t>
  </si>
  <si>
    <t>Amparo Gutiérrez</t>
  </si>
  <si>
    <t>Rainer Leiva</t>
  </si>
  <si>
    <t>Catriel Soria</t>
  </si>
  <si>
    <t>Gopi Luna</t>
  </si>
  <si>
    <t>Mensajero</t>
  </si>
  <si>
    <t>Olinta Franco</t>
  </si>
  <si>
    <t>Norberto Espínola</t>
  </si>
  <si>
    <t>Clarissa Acuña</t>
  </si>
  <si>
    <t>Gema Díaz</t>
  </si>
  <si>
    <t>Julián Velázquez</t>
  </si>
  <si>
    <t>Vala Franco</t>
  </si>
  <si>
    <t>Saramá Giménez</t>
  </si>
  <si>
    <t>Ignacio Carrasco</t>
  </si>
  <si>
    <t>Tecnólogo Biomédico</t>
  </si>
  <si>
    <t>Absalón Ferreyra</t>
  </si>
  <si>
    <t>Gustavo Aguirre</t>
  </si>
  <si>
    <t>Chiávana Maidana</t>
  </si>
  <si>
    <t>Asistente Cartera</t>
  </si>
  <si>
    <t>Goliat Aguirre</t>
  </si>
  <si>
    <t>Subhadrá Acuña</t>
  </si>
  <si>
    <t>Eric Henríquez</t>
  </si>
  <si>
    <t>Lucio Cáceres</t>
  </si>
  <si>
    <t>Jirania Vázquez</t>
  </si>
  <si>
    <t>Aubrey Suárez</t>
  </si>
  <si>
    <t>Alfredo Ortiz</t>
  </si>
  <si>
    <t>Llacolén Aguilar</t>
  </si>
  <si>
    <t>Auditor Médico</t>
  </si>
  <si>
    <t>Juan Vergara</t>
  </si>
  <si>
    <t>Lalo Gallardo</t>
  </si>
  <si>
    <t>Kuntí Vaca</t>
  </si>
  <si>
    <t>Amancio Barrios</t>
  </si>
  <si>
    <t>Slavko Saavedra</t>
  </si>
  <si>
    <t>Asistente Cocina</t>
  </si>
  <si>
    <t>Nimi Ramos</t>
  </si>
  <si>
    <t>Isaac Benítez</t>
  </si>
  <si>
    <t>Berto Carvajal</t>
  </si>
  <si>
    <t>Adela Rivas</t>
  </si>
  <si>
    <t>Contador</t>
  </si>
  <si>
    <t>Huberto León</t>
  </si>
  <si>
    <t>Leocadia Arce</t>
  </si>
  <si>
    <t>Dánae Salazar</t>
  </si>
  <si>
    <t>Médico Radiólog@</t>
  </si>
  <si>
    <t>Wendy Maidana</t>
  </si>
  <si>
    <t>Radosław Coronel</t>
  </si>
  <si>
    <t>Erin Salinas</t>
  </si>
  <si>
    <t>Yasna Ramos</t>
  </si>
  <si>
    <t>Calixto Mejía</t>
  </si>
  <si>
    <t>Jirania Donoso</t>
  </si>
  <si>
    <t>Ángel Montenegro</t>
  </si>
  <si>
    <t>Amparo Velázquez</t>
  </si>
  <si>
    <t>Asistente Laboratorio</t>
  </si>
  <si>
    <t>Jimena Ruiz</t>
  </si>
  <si>
    <t>Coordinador Almacén</t>
  </si>
  <si>
    <t>Liliana Saavedra</t>
  </si>
  <si>
    <t>Fátima Páez</t>
  </si>
  <si>
    <t>Horacio Morales</t>
  </si>
  <si>
    <t>Togarma Toledo</t>
  </si>
  <si>
    <t>Lourdes Toledo</t>
  </si>
  <si>
    <t>Augusto Maidana</t>
  </si>
  <si>
    <t>Teresa Medina</t>
  </si>
  <si>
    <t>Dieus Blanco</t>
  </si>
  <si>
    <t>Joaquín Espinoza</t>
  </si>
  <si>
    <t>Médico Neurólogo</t>
  </si>
  <si>
    <t>Celia Valdez</t>
  </si>
  <si>
    <t>Belinda Valdez</t>
  </si>
  <si>
    <t>Hermione Morales</t>
  </si>
  <si>
    <t>Alba Muñoz</t>
  </si>
  <si>
    <t>Pulaja Gallardo</t>
  </si>
  <si>
    <t>Taichi Saavedra</t>
  </si>
  <si>
    <t>Garuda Espínola</t>
  </si>
  <si>
    <t>Estela Soria</t>
  </si>
  <si>
    <t>Luis Díaz</t>
  </si>
  <si>
    <t>Aglaé Ávila</t>
  </si>
  <si>
    <t>Manuel Soto</t>
  </si>
  <si>
    <t>Senén Pizarro</t>
  </si>
  <si>
    <t>Miqueas Leguizamón</t>
  </si>
  <si>
    <t>Radomir Espinoza</t>
  </si>
  <si>
    <t>Mateo Sepúlveda</t>
  </si>
  <si>
    <t>Ingeniero de Alimentos</t>
  </si>
  <si>
    <t>Arturo Leiva</t>
  </si>
  <si>
    <t>Amparo Muñoz</t>
  </si>
  <si>
    <t>Noemí Torres</t>
  </si>
  <si>
    <t>Drona Gutiérrez</t>
  </si>
  <si>
    <t>Maia González</t>
  </si>
  <si>
    <t>Hayato Castro</t>
  </si>
  <si>
    <t>Yves Moreno</t>
  </si>
  <si>
    <t>Ciriaco García</t>
  </si>
  <si>
    <t>Samuel Silva</t>
  </si>
  <si>
    <t>Marina Arce</t>
  </si>
  <si>
    <t>Jacobo Ramírez</t>
  </si>
  <si>
    <t>Erasmo Brítez</t>
  </si>
  <si>
    <t>Santa Vargas</t>
  </si>
  <si>
    <t>Leonora Salazar</t>
  </si>
  <si>
    <t>Engracia Cedeño</t>
  </si>
  <si>
    <t>Shirin Valenzuela</t>
  </si>
  <si>
    <t>Médico General</t>
  </si>
  <si>
    <t>Alida Ortiz</t>
  </si>
  <si>
    <t>Subhadrá Toledo</t>
  </si>
  <si>
    <t>Débora Salazar</t>
  </si>
  <si>
    <t>Vadim Carvajal</t>
  </si>
  <si>
    <t>Aquiles Ferreyra</t>
  </si>
  <si>
    <t>Bogusław Moyano</t>
  </si>
  <si>
    <t>Eustacio Velázquez</t>
  </si>
  <si>
    <t>Erika Núñez</t>
  </si>
  <si>
    <t>Ginés Pino</t>
  </si>
  <si>
    <t>Anacleto Soto</t>
  </si>
  <si>
    <t>Cayo Mora</t>
  </si>
  <si>
    <t>Israel Orellana</t>
  </si>
  <si>
    <t>Instrumentador</t>
  </si>
  <si>
    <t>Abel Suárez</t>
  </si>
  <si>
    <t>Melisa Donoso</t>
  </si>
  <si>
    <t>Asdrúbal Figueroa</t>
  </si>
  <si>
    <t>Jair Jara</t>
  </si>
  <si>
    <t>Parvati Ramos</t>
  </si>
  <si>
    <t>Raju Benítez</t>
  </si>
  <si>
    <t>Vito Bustos</t>
  </si>
  <si>
    <t>Ander Moyano</t>
  </si>
  <si>
    <t>Asistente Radiología</t>
  </si>
  <si>
    <t>Kali Agüero</t>
  </si>
  <si>
    <t>Gautama Brítez</t>
  </si>
  <si>
    <t>Jadwiga Rodríguez</t>
  </si>
  <si>
    <t>Sudraka Peña</t>
  </si>
  <si>
    <t>Nuria Medina</t>
  </si>
  <si>
    <t>Odón Cárdenas</t>
  </si>
  <si>
    <t>Clarissa Reyes</t>
  </si>
  <si>
    <t>Gianluca Valdés</t>
  </si>
  <si>
    <t>Isaak Muñoz</t>
  </si>
  <si>
    <t>Eudoxia Silva</t>
  </si>
  <si>
    <t>Leandro Montenegro</t>
  </si>
  <si>
    <t>Geoffrey Benítez</t>
  </si>
  <si>
    <t>Achiuta Navarro</t>
  </si>
  <si>
    <t>Itziar Cedeño</t>
  </si>
  <si>
    <t>Osmar Quiroga</t>
  </si>
  <si>
    <t>Alaksmí Moreno</t>
  </si>
  <si>
    <t>Sudraka San Martín</t>
  </si>
  <si>
    <t>Iris Saavedra</t>
  </si>
  <si>
    <t>Chloe Peña</t>
  </si>
  <si>
    <t>Ginebra Cárdenas</t>
  </si>
  <si>
    <t>Hiroki Báez</t>
  </si>
  <si>
    <t>Estela Torres</t>
  </si>
  <si>
    <t>Zulema Pineda</t>
  </si>
  <si>
    <t>Georgina González</t>
  </si>
  <si>
    <t>Gianluca Contreras</t>
  </si>
  <si>
    <t>Gracia Montenegro</t>
  </si>
  <si>
    <t>Zulema Pino</t>
  </si>
  <si>
    <t>Jair León</t>
  </si>
  <si>
    <t>Ortopedista</t>
  </si>
  <si>
    <t>Agripina Martínez</t>
  </si>
  <si>
    <t>Andrés Pineda</t>
  </si>
  <si>
    <t>Crisanto Carrizo</t>
  </si>
  <si>
    <t>Blasa Rojas</t>
  </si>
  <si>
    <t>Pedro Cabrera</t>
  </si>
  <si>
    <t>Gema Acuña</t>
  </si>
  <si>
    <t>Egidio Paredes</t>
  </si>
  <si>
    <t>Jerónimo Leguizamón</t>
  </si>
  <si>
    <t>Valeria Torres</t>
  </si>
  <si>
    <t>Bogusław Ojeda</t>
  </si>
  <si>
    <t>Melania Palma</t>
  </si>
  <si>
    <t>Mirtha Rivas</t>
  </si>
  <si>
    <t>Crispín Pineda</t>
  </si>
  <si>
    <t>Cipriano Olivera</t>
  </si>
  <si>
    <t>Jeanette Sáez</t>
  </si>
  <si>
    <t>Jair Lucero</t>
  </si>
  <si>
    <t>Tamar González</t>
  </si>
  <si>
    <t>Gilberto Mejía</t>
  </si>
  <si>
    <t>Labán Núñez</t>
  </si>
  <si>
    <t>Medardo Olivares</t>
  </si>
  <si>
    <t>Arnaldo García</t>
  </si>
  <si>
    <t>Roberto Barrios</t>
  </si>
  <si>
    <t>Melisa García</t>
  </si>
  <si>
    <t>Balarama Ramos</t>
  </si>
  <si>
    <t>Sakti Araya</t>
  </si>
  <si>
    <t>Nehemías Roldán</t>
  </si>
  <si>
    <t>Armando Cardozo</t>
  </si>
  <si>
    <t>Maribel Sánchez</t>
  </si>
  <si>
    <t>Kankurō Valdés</t>
  </si>
  <si>
    <t>Lokapala Suárez</t>
  </si>
  <si>
    <t>Máximo Agüero</t>
  </si>
  <si>
    <t>Zabulón Salazar</t>
  </si>
  <si>
    <t>Zoran Díaz</t>
  </si>
  <si>
    <t>Asistente TH</t>
  </si>
  <si>
    <t>Delilah Reyes</t>
  </si>
  <si>
    <t>Elsa Ayala</t>
  </si>
  <si>
    <t>Radha Paredes</t>
  </si>
  <si>
    <t>Casia Ríos</t>
  </si>
  <si>
    <t>Bianca Henríquez</t>
  </si>
  <si>
    <t>Cornelio Rivera</t>
  </si>
  <si>
    <t>Devájuti Alonso</t>
  </si>
  <si>
    <t>Gianni Cruz</t>
  </si>
  <si>
    <t>Gana Martínez</t>
  </si>
  <si>
    <t>Froilán Riquelme</t>
  </si>
  <si>
    <t>Marcos Gutiérrez</t>
  </si>
  <si>
    <t>Erasmo Romero</t>
  </si>
  <si>
    <t>Fernando Leguizamón</t>
  </si>
  <si>
    <t>Harry Acosta</t>
  </si>
  <si>
    <t>Cristián Parra</t>
  </si>
  <si>
    <t>Sukra Silva</t>
  </si>
  <si>
    <t>Srivatsa Henríquez</t>
  </si>
  <si>
    <t>Pascual Chávez</t>
  </si>
  <si>
    <t>Chandra Hernández</t>
  </si>
  <si>
    <t>Josmar Rivera</t>
  </si>
  <si>
    <t>Laksman Roldán</t>
  </si>
  <si>
    <t>Calixto Jiménez</t>
  </si>
  <si>
    <t>Manasá Garrido</t>
  </si>
  <si>
    <t>Bhaga Vargas</t>
  </si>
  <si>
    <t>Fernanda Moreno</t>
  </si>
  <si>
    <t>Malcolm Ruiz</t>
  </si>
  <si>
    <t>Esaú Ruiz</t>
  </si>
  <si>
    <t>Bárbara Vaca</t>
  </si>
  <si>
    <t>Ráksasa Torres</t>
  </si>
  <si>
    <t>Julián Díaz</t>
  </si>
  <si>
    <t>Vega Mejía</t>
  </si>
  <si>
    <t>Kedara Tapia</t>
  </si>
  <si>
    <t>Kaede Vargas</t>
  </si>
  <si>
    <t>Kámala Guzmán</t>
  </si>
  <si>
    <t>Froilán Pizarro</t>
  </si>
  <si>
    <t>Malcolm Vega</t>
  </si>
  <si>
    <t>Maia Sáez</t>
  </si>
  <si>
    <t>Isabel Quiroga</t>
  </si>
  <si>
    <t>Pamela Parra</t>
  </si>
  <si>
    <t>Elvira Muñoz</t>
  </si>
  <si>
    <t>Sambor Guerrero</t>
  </si>
  <si>
    <t>Joseba Aguirre</t>
  </si>
  <si>
    <t>Rita Valdés</t>
  </si>
  <si>
    <t>Vera Toledo</t>
  </si>
  <si>
    <t>Álvaro Jiménez</t>
  </si>
  <si>
    <t>Angelina Álvarez</t>
  </si>
  <si>
    <t>Delia Díaz</t>
  </si>
  <si>
    <t>Lourdes Franco</t>
  </si>
  <si>
    <t>Manasá Vera</t>
  </si>
  <si>
    <t>Aitana Vera</t>
  </si>
  <si>
    <t>Biagio Benítez</t>
  </si>
  <si>
    <t>Sandra Mora</t>
  </si>
  <si>
    <t>Tadeo Moyano</t>
  </si>
  <si>
    <t>Karina Sandoval</t>
  </si>
  <si>
    <t>Muhammad Vega</t>
  </si>
  <si>
    <t>Honorio Cortés</t>
  </si>
  <si>
    <t>Arsenio Giménez</t>
  </si>
  <si>
    <t>Virginia León</t>
  </si>
  <si>
    <t>Adán Sepúlveda</t>
  </si>
  <si>
    <t>Berenice Gutiérrez</t>
  </si>
  <si>
    <t>Bhishmá Jara</t>
  </si>
  <si>
    <t>Námaste Sandoval</t>
  </si>
  <si>
    <t>Pablo Vázquez</t>
  </si>
  <si>
    <t>Aldo Vega</t>
  </si>
  <si>
    <t>Juantxo Ponce</t>
  </si>
  <si>
    <t>Emilio Silva</t>
  </si>
  <si>
    <t>Sakya Aguilar</t>
  </si>
  <si>
    <t>Lavaplatos</t>
  </si>
  <si>
    <t>Boni Roldán</t>
  </si>
  <si>
    <t>Arnaldo Rojas</t>
  </si>
  <si>
    <t>Kira Suárez</t>
  </si>
  <si>
    <t>Wojciech Mendoza</t>
  </si>
  <si>
    <t>Ginebra Mendoza</t>
  </si>
  <si>
    <t>Borja Leguizamón</t>
  </si>
  <si>
    <t>Takumi Parra</t>
  </si>
  <si>
    <t>Amílcar Correa</t>
  </si>
  <si>
    <t>Osvaldo Ávila</t>
  </si>
  <si>
    <t>Taichi Vargas</t>
  </si>
  <si>
    <t>Ludovico Pineda</t>
  </si>
  <si>
    <t>Kenneth Vaca</t>
  </si>
  <si>
    <t>Enfermedad</t>
  </si>
  <si>
    <t>Iria Araya</t>
  </si>
  <si>
    <t>Jalaiuda Valdés</t>
  </si>
  <si>
    <t>Ricardo Rivas</t>
  </si>
  <si>
    <t>Muawiya Silva</t>
  </si>
  <si>
    <t>Urbano Ferreira</t>
  </si>
  <si>
    <t>Armand Figueroa</t>
  </si>
  <si>
    <t>Vicenta Sáez</t>
  </si>
  <si>
    <t>Isaac Sáez</t>
  </si>
  <si>
    <t>Gabriel Galeano</t>
  </si>
  <si>
    <t>Modesto Galeano</t>
  </si>
  <si>
    <t>Berto Miranda</t>
  </si>
  <si>
    <t>Bala Zúñiga</t>
  </si>
  <si>
    <t>Nepomuk Alarcón</t>
  </si>
  <si>
    <t>Gabriel Vaca</t>
  </si>
  <si>
    <t>Abraham Fuentes</t>
  </si>
  <si>
    <t>Armand Rivera</t>
  </si>
  <si>
    <t>Asistente Glosas</t>
  </si>
  <si>
    <t>Eulogio Juárez</t>
  </si>
  <si>
    <t>Joseba Vázquez</t>
  </si>
  <si>
    <t>Diego Ojeda</t>
  </si>
  <si>
    <t>Belén Palma</t>
  </si>
  <si>
    <t>Danijel Espinoza</t>
  </si>
  <si>
    <t>Alejo Farias</t>
  </si>
  <si>
    <t>Delia Muñoz</t>
  </si>
  <si>
    <t>Aladino Cruz</t>
  </si>
  <si>
    <t>Agapito Figueroa</t>
  </si>
  <si>
    <t>Abel Benítez</t>
  </si>
  <si>
    <t>Arturo Rojas</t>
  </si>
  <si>
    <t>Norberto Valenzuela</t>
  </si>
  <si>
    <t>Radomir Guzmán</t>
  </si>
  <si>
    <t>Sadrac Córdoba</t>
  </si>
  <si>
    <t>Dionisio Alonso</t>
  </si>
  <si>
    <t>Almudena Vega</t>
  </si>
  <si>
    <t>Juan Mora</t>
  </si>
  <si>
    <t>Javiera Castillo</t>
  </si>
  <si>
    <t>Paola Blanco</t>
  </si>
  <si>
    <t>Nancy Martín</t>
  </si>
  <si>
    <t>Ichirō Rodríguez</t>
  </si>
  <si>
    <t>Yuko Cáceres</t>
  </si>
  <si>
    <t>Cornelio Venegas</t>
  </si>
  <si>
    <t>Kumbhá Farias</t>
  </si>
  <si>
    <t>Héctor Guerrero</t>
  </si>
  <si>
    <t>Carmina Vera</t>
  </si>
  <si>
    <t>Agripina Cáceres</t>
  </si>
  <si>
    <t>Anahí Bustos</t>
  </si>
  <si>
    <t>Adriel Bustos</t>
  </si>
  <si>
    <t>Vera Luna</t>
  </si>
  <si>
    <t>Canuto Luna</t>
  </si>
  <si>
    <t>Urías Sosa</t>
  </si>
  <si>
    <t>Zbigniew Vázquez</t>
  </si>
  <si>
    <t>Conrado Farías</t>
  </si>
  <si>
    <t>Florián Benítez</t>
  </si>
  <si>
    <t>Imogen Salazar</t>
  </si>
  <si>
    <t>Amaya Zúñiga</t>
  </si>
  <si>
    <t>Marianne Zúñiga</t>
  </si>
  <si>
    <t>Danijel Agüero</t>
  </si>
  <si>
    <t>Alcides Ledesma</t>
  </si>
  <si>
    <t>Puloman Molina</t>
  </si>
  <si>
    <t>Tamara Sáez</t>
  </si>
  <si>
    <t>Eulogio Sánchez</t>
  </si>
  <si>
    <t>Jovita Díaz</t>
  </si>
  <si>
    <t>Remigio Domínguez</t>
  </si>
  <si>
    <t>Edgar Reyes</t>
  </si>
  <si>
    <t>Sanjaya Ponce</t>
  </si>
  <si>
    <t>Boni Correa</t>
  </si>
  <si>
    <t>Máxima Rodríguez</t>
  </si>
  <si>
    <t>Homero Araya</t>
  </si>
  <si>
    <t>Homobono Henríquez</t>
  </si>
  <si>
    <t>Aglaé Ortega</t>
  </si>
  <si>
    <t>Ander García</t>
  </si>
  <si>
    <t>Gianni Godoy</t>
  </si>
  <si>
    <t>Abdul Cardozo</t>
  </si>
  <si>
    <t>Braulio Pineda</t>
  </si>
  <si>
    <t>Ariadna Moreno</t>
  </si>
  <si>
    <t>Médico Maxilofacial</t>
  </si>
  <si>
    <t>Mikel Tapia</t>
  </si>
  <si>
    <t>Rinchen Bravo</t>
  </si>
  <si>
    <t>Asura Vidal</t>
  </si>
  <si>
    <t>Antenor Ramos</t>
  </si>
  <si>
    <t>Valeria Correa</t>
  </si>
  <si>
    <t>Aránzazu Giménez</t>
  </si>
  <si>
    <t>Jeanette Mansilla</t>
  </si>
  <si>
    <t>Jairo Vargas</t>
  </si>
  <si>
    <t>Amara Ramos</t>
  </si>
  <si>
    <t>Emiliano Jara</t>
  </si>
  <si>
    <t>Andrei Ferreira</t>
  </si>
  <si>
    <t>Noemí Vega</t>
  </si>
  <si>
    <t>Yasu Martín</t>
  </si>
  <si>
    <t>Levy García</t>
  </si>
  <si>
    <t>Eliseo Fernández</t>
  </si>
  <si>
    <t>Sinivalí Acosta</t>
  </si>
  <si>
    <t>Iksuaku Martín</t>
  </si>
  <si>
    <t>Donato Molina</t>
  </si>
  <si>
    <t>Víctor Vázquez</t>
  </si>
  <si>
    <t>Horatio Pineda</t>
  </si>
  <si>
    <t>Elías Figueroa</t>
  </si>
  <si>
    <t>Danijel Jaramillo</t>
  </si>
  <si>
    <t>Danilo Bustamante</t>
  </si>
  <si>
    <t>Joachim Sánchez</t>
  </si>
  <si>
    <t>Briseida Olivera</t>
  </si>
  <si>
    <t>Irene Vásquez</t>
  </si>
  <si>
    <t>Maribel Olivares</t>
  </si>
  <si>
    <t>Conrado Díaz</t>
  </si>
  <si>
    <t>Isaac Velázquez</t>
  </si>
  <si>
    <t>Áditi Mora</t>
  </si>
  <si>
    <t>Zbigniew Barrios</t>
  </si>
  <si>
    <t>Harriet Martín</t>
  </si>
  <si>
    <t>Aarón Córdoba</t>
  </si>
  <si>
    <t>Ailén Navarrete</t>
  </si>
  <si>
    <t>Hisashi Páez</t>
  </si>
  <si>
    <t>Gautama Silva</t>
  </si>
  <si>
    <t>Genoveva Lagos</t>
  </si>
  <si>
    <t>Nicole Paredes</t>
  </si>
  <si>
    <t>Cándido Ponce</t>
  </si>
  <si>
    <t>Alberto Toro</t>
  </si>
  <si>
    <t>Calixto Pérez</t>
  </si>
  <si>
    <t>Dámaris Ortega</t>
  </si>
  <si>
    <t>Mirta Campos</t>
  </si>
  <si>
    <t>Lorenzo Garrido</t>
  </si>
  <si>
    <t>Ksatri Sosa</t>
  </si>
  <si>
    <t>Michelle Valdés</t>
  </si>
  <si>
    <t>Bernabé Lucero</t>
  </si>
  <si>
    <t>Germana Sánchez</t>
  </si>
  <si>
    <t>Diana Olivares</t>
  </si>
  <si>
    <t>Slawomir Ortega</t>
  </si>
  <si>
    <t>Ambá Luna</t>
  </si>
  <si>
    <t>Inés Mansilla</t>
  </si>
  <si>
    <t>Nadia Giménez</t>
  </si>
  <si>
    <t>Irene Luna</t>
  </si>
  <si>
    <t>Benjamín Aguirre</t>
  </si>
  <si>
    <t>Quirico Espinosa</t>
  </si>
  <si>
    <t>Aarón Álvarez</t>
  </si>
  <si>
    <t>Bala Rivas</t>
  </si>
  <si>
    <t>Débora Mendoza</t>
  </si>
  <si>
    <t>Agapito Yáñez</t>
  </si>
  <si>
    <t>Rajasuya Ledesma</t>
  </si>
  <si>
    <t>Ordoño González</t>
  </si>
  <si>
    <t>Oswaldo Jiménez</t>
  </si>
  <si>
    <t>Hilda Duarte</t>
  </si>
  <si>
    <t>Berenice Farías</t>
  </si>
  <si>
    <t>Melania Pizarro</t>
  </si>
  <si>
    <t>Máxima Pizarro</t>
  </si>
  <si>
    <t>Raquel Garrido</t>
  </si>
  <si>
    <t>Ludmila Sosa</t>
  </si>
  <si>
    <t>Milca Gómez</t>
  </si>
  <si>
    <t>Uriel Franco</t>
  </si>
  <si>
    <t>Jimena Pineda</t>
  </si>
  <si>
    <t>Yasna Farias</t>
  </si>
  <si>
    <t>Elisa Jaramillo</t>
  </si>
  <si>
    <t>Irene Valdez</t>
  </si>
  <si>
    <t>Iratxe Moreno</t>
  </si>
  <si>
    <t>Nutricionista</t>
  </si>
  <si>
    <t>Ernesto Vera</t>
  </si>
  <si>
    <t>Adelaida Hernández</t>
  </si>
  <si>
    <t>Fabián Ávila</t>
  </si>
  <si>
    <t>Draupadi Maldonado</t>
  </si>
  <si>
    <t>Delia Bermúdez</t>
  </si>
  <si>
    <t>Gustav Cedeño</t>
  </si>
  <si>
    <t>Jaime Cortés</t>
  </si>
  <si>
    <t>Alcides Ortiz</t>
  </si>
  <si>
    <t>Jair Bustamante</t>
  </si>
  <si>
    <t>Atanasio Aravena</t>
  </si>
  <si>
    <t>Ramiro Montenegro</t>
  </si>
  <si>
    <t>Subhadrá Campos</t>
  </si>
  <si>
    <t>Donato Pérez</t>
  </si>
  <si>
    <t>Astrid Báez</t>
  </si>
  <si>
    <t>Axel Caballero</t>
  </si>
  <si>
    <t>Valeria Castro</t>
  </si>
  <si>
    <t>Isaías Chávez</t>
  </si>
  <si>
    <t>Casimiro Gutiérrez</t>
  </si>
  <si>
    <t>Ainhoa Ortiz</t>
  </si>
  <si>
    <t>Basilio Cárdenas</t>
  </si>
  <si>
    <t>Satiá Vidal</t>
  </si>
  <si>
    <t>Julio Ojeda</t>
  </si>
  <si>
    <t>Gustav Reyes</t>
  </si>
  <si>
    <t>Bautista Zambrano</t>
  </si>
  <si>
    <t>Águeda Morales</t>
  </si>
  <si>
    <t>Millaray Pereyra</t>
  </si>
  <si>
    <t>Richa Valdez</t>
  </si>
  <si>
    <t>Aloïse Correa</t>
  </si>
  <si>
    <t>Eusebio Valdés</t>
  </si>
  <si>
    <t>Natalia Páez</t>
  </si>
  <si>
    <t>Tinia Ledesma</t>
  </si>
  <si>
    <t>Pandú Alonso</t>
  </si>
  <si>
    <t>Vasudeva Mendoza</t>
  </si>
  <si>
    <t>Verónica Ferreira</t>
  </si>
  <si>
    <t>Mónica Mejía</t>
  </si>
  <si>
    <t>Sandra Moreno</t>
  </si>
  <si>
    <t>Kumiko Escobar</t>
  </si>
  <si>
    <t>Victoria Zambrano</t>
  </si>
  <si>
    <t>Amara Godoy</t>
  </si>
  <si>
    <t>Norma Pino</t>
  </si>
  <si>
    <t>Rogelio Sepúlveda</t>
  </si>
  <si>
    <t>Ángel Bustamante</t>
  </si>
  <si>
    <t>Cristián Martínez</t>
  </si>
  <si>
    <t>Isaak Pino</t>
  </si>
  <si>
    <t>Edad</t>
  </si>
  <si>
    <t>Rango</t>
  </si>
  <si>
    <t>Valores</t>
  </si>
  <si>
    <t>18-25</t>
  </si>
  <si>
    <t>26-35</t>
  </si>
  <si>
    <t>36-45</t>
  </si>
  <si>
    <t>46-55</t>
  </si>
  <si>
    <t>56 o Mas</t>
  </si>
  <si>
    <t>Intervalo</t>
  </si>
  <si>
    <t>Icono</t>
  </si>
  <si>
    <t>👩M</t>
  </si>
  <si>
    <t>👨H</t>
  </si>
  <si>
    <t>Etiquetas de columna</t>
  </si>
  <si>
    <t>Etiquetas de fila</t>
  </si>
  <si>
    <t>Total general</t>
  </si>
  <si>
    <t>Cuenta de Estado</t>
  </si>
  <si>
    <t>Cuenta de Estudios</t>
  </si>
  <si>
    <t>Cuenta de Área</t>
  </si>
  <si>
    <t>Cuenta de Distancia Trabajo</t>
  </si>
  <si>
    <t>Cuenta de Distancia Trabajo2</t>
  </si>
  <si>
    <t>Distancia</t>
  </si>
  <si>
    <t>Valor</t>
  </si>
  <si>
    <t>Relleno</t>
  </si>
  <si>
    <t>Cuenta de Cargo</t>
  </si>
  <si>
    <t>Promedio</t>
  </si>
  <si>
    <t>Cuenta de Capacitado</t>
  </si>
  <si>
    <t>Promedio de Edad</t>
  </si>
  <si>
    <t>Cuenta de Motivo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</si>
</sst>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Fira Sans"/>
      <family val="2"/>
    </font>
    <font>
      <sz val="11"/>
      <color rgb="FF2E2F3C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00B050"/>
        <bgColor indexed="64"/>
      </patternFill>
    </fill>
    <fill>
      <patternFill patternType="solid">
        <fgColor rgb="FF2E2F3C"/>
        <bgColor indexed="64"/>
      </patternFill>
    </fill>
    <fill>
      <patternFill patternType="solid">
        <fgColor rgb="FFFE406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07A2E7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0" fontId="2" fillId="2" borderId="0" applyNumberFormat="0" applyBorder="0" applyAlignment="0" applyProtection="0"/>
    <xf numFmtId="9" fontId="3" fillId="0" borderId="0" applyFont="0" applyFill="0" applyBorder="0" applyAlignment="0" applyProtection="0"/>
  </cellStyleXfs>
  <cellXfs count="19">
    <xf numFmtId="0" fontId="0" fillId="0" borderId="0" xfId="0"/>
    <xf numFmtId="14" fontId="0" fillId="0" borderId="0" xfId="0" applyNumberFormat="1"/>
    <xf numFmtId="0" fontId="2" fillId="2" borderId="1" xfId="1" applyBorder="1"/>
    <xf numFmtId="0" fontId="0" fillId="0" borderId="0" xfId="0" applyNumberFormat="1"/>
    <xf numFmtId="2" fontId="0" fillId="0" borderId="0" xfId="0" applyNumberFormat="1"/>
    <xf numFmtId="0" fontId="1" fillId="0" borderId="0" xfId="0" applyFont="1"/>
    <xf numFmtId="0" fontId="2" fillId="3" borderId="1" xfId="1" applyFill="1" applyBorder="1"/>
    <xf numFmtId="0" fontId="0" fillId="5" borderId="0" xfId="0" applyFill="1"/>
    <xf numFmtId="0" fontId="0" fillId="6" borderId="0" xfId="0" applyFill="1"/>
    <xf numFmtId="0" fontId="4" fillId="0" borderId="0" xfId="0" applyFont="1"/>
    <xf numFmtId="0" fontId="0" fillId="0" borderId="0" xfId="0" pivotButton="1"/>
    <xf numFmtId="0" fontId="0" fillId="0" borderId="0" xfId="0" applyAlignment="1">
      <alignment horizontal="left"/>
    </xf>
    <xf numFmtId="3" fontId="0" fillId="0" borderId="0" xfId="0" applyNumberFormat="1"/>
    <xf numFmtId="0" fontId="5" fillId="4" borderId="0" xfId="0" applyFont="1" applyFill="1"/>
    <xf numFmtId="0" fontId="0" fillId="7" borderId="0" xfId="0" applyFill="1"/>
    <xf numFmtId="9" fontId="0" fillId="0" borderId="0" xfId="2" applyFont="1"/>
    <xf numFmtId="0" fontId="1" fillId="0" borderId="0" xfId="0" applyFont="1" applyAlignment="1">
      <alignment horizontal="left"/>
    </xf>
    <xf numFmtId="9" fontId="0" fillId="0" borderId="0" xfId="0" applyNumberFormat="1"/>
    <xf numFmtId="3" fontId="1" fillId="0" borderId="0" xfId="0" applyNumberFormat="1" applyFont="1" applyAlignment="1">
      <alignment horizontal="left"/>
    </xf>
  </cellXfs>
  <cellStyles count="3">
    <cellStyle name="Énfasis1" xfId="1" builtinId="29"/>
    <cellStyle name="Normal" xfId="0" builtinId="0"/>
    <cellStyle name="Porcentaje" xfId="2" builtinId="5"/>
  </cellStyles>
  <dxfs count="23"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font>
        <color auto="1"/>
      </font>
    </dxf>
    <dxf>
      <numFmt numFmtId="2" formatCode="0.00"/>
    </dxf>
    <dxf>
      <numFmt numFmtId="2" formatCode="0.00"/>
    </dxf>
    <dxf>
      <numFmt numFmtId="2" formatCode="0.00"/>
    </dxf>
    <dxf>
      <numFmt numFmtId="19" formatCode="d/mm/yyyy"/>
    </dxf>
    <dxf>
      <border outline="0">
        <bottom style="thin">
          <color indexed="64"/>
        </bottom>
      </border>
    </dxf>
    <dxf>
      <font>
        <sz val="10"/>
        <color theme="1"/>
        <name val="Fira Sans"/>
        <family val="2"/>
        <scheme val="none"/>
      </font>
      <fill>
        <patternFill patternType="solid"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sz val="10"/>
        <color theme="1"/>
        <name val="Fira Sans"/>
        <family val="2"/>
        <scheme val="none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sz val="6"/>
        <color theme="1"/>
        <name val="Fira Sans"/>
        <family val="2"/>
        <scheme val="none"/>
      </font>
      <fill>
        <patternFill patternType="solid"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sz val="6"/>
        <color theme="1"/>
        <name val="Fira Sans"/>
        <family val="2"/>
        <scheme val="none"/>
      </font>
      <fill>
        <patternFill>
          <bgColor theme="0"/>
        </patternFill>
      </fill>
      <border diagonalUp="0" diagonalDown="0">
        <left/>
        <right/>
        <top/>
        <bottom/>
        <vertical/>
        <horizontal/>
      </border>
    </dxf>
    <dxf>
      <font>
        <sz val="6"/>
        <color theme="1"/>
        <name val="Fira Sans"/>
        <family val="2"/>
        <scheme val="none"/>
      </font>
      <fill>
        <patternFill patternType="solid">
          <bgColor rgb="FF2E2F3C"/>
        </patternFill>
      </fill>
      <border diagonalUp="0" diagonalDown="0">
        <left/>
        <right/>
        <top/>
        <bottom/>
        <vertical/>
        <horizontal/>
      </border>
    </dxf>
    <dxf>
      <font>
        <sz val="6"/>
        <color theme="1"/>
        <name val="Fira Sans"/>
        <family val="2"/>
        <scheme val="none"/>
      </font>
      <fill>
        <patternFill>
          <bgColor rgb="FF2E2F3C"/>
        </patternFill>
      </fill>
      <border diagonalUp="0" diagonalDown="0">
        <left/>
        <right/>
        <top/>
        <bottom/>
        <vertical/>
        <horizontal/>
      </border>
    </dxf>
  </dxfs>
  <tableStyles count="3" defaultTableStyle="TableStyleMedium2" defaultPivotStyle="PivotStyleLight16">
    <tableStyle name="Mi Estilo 1" pivot="0" table="0" count="10" xr9:uid="{2C40F3FE-2EDA-4EF5-BFAD-2E925C601B62}">
      <tableStyleElement type="wholeTable" dxfId="22"/>
      <tableStyleElement type="headerRow" dxfId="21"/>
    </tableStyle>
    <tableStyle name="Mi Estilo 2" pivot="0" table="0" count="10" xr9:uid="{63160F6D-3470-4EC4-8FEF-376B47BA8B4B}">
      <tableStyleElement type="wholeTable" dxfId="20"/>
      <tableStyleElement type="headerRow" dxfId="19"/>
    </tableStyle>
    <tableStyle name="Mi Estilo 3" pivot="0" table="0" count="10" xr9:uid="{1553B641-A27D-422A-818E-B3B8FAE964EB}">
      <tableStyleElement type="wholeTable" dxfId="18"/>
      <tableStyleElement type="headerRow" dxfId="17"/>
    </tableStyle>
  </tableStyles>
  <colors>
    <mruColors>
      <color rgb="FF2E2F3C"/>
      <color rgb="FFFFFFFF"/>
      <color rgb="FF07A2E7"/>
      <color rgb="FFFE4069"/>
      <color rgb="FF1391A6"/>
    </mruColors>
  </colors>
  <extLst>
    <ext xmlns:x14="http://schemas.microsoft.com/office/spreadsheetml/2009/9/main" uri="{46F421CA-312F-682f-3DD2-61675219B42D}">
      <x14:dxfs count="24">
        <dxf>
          <font>
            <b/>
            <i val="0"/>
            <sz val="10"/>
            <color theme="0" tint="-0.499984740745262"/>
            <name val="Fira Sans"/>
            <family val="2"/>
            <scheme val="none"/>
          </font>
          <fill>
            <patternFill patternType="solid">
              <fgColor auto="1"/>
              <bgColor rgb="FF07A2E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0" tint="-0.499984740745262"/>
            <name val="Fira Sans"/>
            <family val="2"/>
            <scheme val="none"/>
          </font>
          <fill>
            <patternFill patternType="solid">
              <fgColor auto="1"/>
              <bgColor rgb="FF07A2E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0"/>
            <name val="Fira Sans"/>
            <family val="2"/>
            <scheme val="none"/>
          </font>
          <fill>
            <patternFill patternType="solid">
              <fgColor auto="1"/>
              <bgColor rgb="FF07A2E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rgb="FF000000"/>
            <name val="Fira Sans"/>
            <family val="2"/>
            <scheme val="none"/>
          </font>
          <fill>
            <patternFill patternType="solid">
              <fgColor auto="1"/>
              <bgColor rgb="FF07A2E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0" tint="-0.499984740745262"/>
            <name val="Fira Sans"/>
            <family val="2"/>
            <scheme val="none"/>
          </font>
          <fill>
            <patternFill patternType="solid">
              <fgColor theme="4" tint="0.79995117038483843"/>
              <bgColor rgb="FFFE406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0"/>
            <name val="Fira Sans"/>
            <family val="2"/>
            <scheme val="none"/>
          </font>
          <fill>
            <patternFill patternType="solid">
              <fgColor theme="4" tint="0.59999389629810485"/>
              <bgColor rgb="FFFE406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theme="0" tint="-0.499984740745262"/>
            <name val="Fira Sans"/>
            <family val="2"/>
            <scheme val="none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10"/>
            <color rgb="FF000000"/>
            <name val="Fira Sans"/>
            <family val="2"/>
            <scheme val="none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ira Sans"/>
            <family val="2"/>
            <scheme val="none"/>
          </font>
          <fill>
            <patternFill patternType="solid">
              <fgColor auto="1"/>
              <bgColor rgb="FF07A2E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ira Sans"/>
            <family val="2"/>
            <scheme val="none"/>
          </font>
          <fill>
            <patternFill patternType="solid">
              <fgColor auto="1"/>
              <bgColor rgb="FF07A2E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/>
            <name val="Fira Sans"/>
            <family val="2"/>
            <scheme val="none"/>
          </font>
          <fill>
            <patternFill patternType="solid">
              <fgColor auto="1"/>
              <bgColor rgb="FF07A2E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rgb="FF000000"/>
            <name val="Fira Sans"/>
            <family val="2"/>
            <scheme val="none"/>
          </font>
          <fill>
            <patternFill patternType="solid">
              <fgColor auto="1"/>
              <bgColor rgb="FF07A2E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ira Sans"/>
            <family val="2"/>
            <scheme val="none"/>
          </font>
          <fill>
            <patternFill patternType="solid">
              <fgColor theme="4" tint="0.79995117038483843"/>
              <bgColor rgb="FFFE406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/>
            <name val="Fira Sans"/>
            <family val="2"/>
            <scheme val="none"/>
          </font>
          <fill>
            <patternFill patternType="solid">
              <fgColor theme="4" tint="0.59999389629810485"/>
              <bgColor rgb="FFFE406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ira Sans"/>
            <family val="2"/>
            <scheme val="none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rgb="FF000000"/>
            <name val="Fira Sans"/>
            <family val="2"/>
            <scheme val="none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ira Sans"/>
            <family val="2"/>
            <scheme val="none"/>
          </font>
          <fill>
            <patternFill patternType="solid">
              <fgColor auto="1"/>
              <bgColor rgb="FF07A2E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ira Sans"/>
            <family val="2"/>
            <scheme val="none"/>
          </font>
          <fill>
            <patternFill patternType="solid">
              <fgColor auto="1"/>
              <bgColor rgb="FF07A2E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/>
            <name val="Fira Sans"/>
            <family val="2"/>
            <scheme val="none"/>
          </font>
          <fill>
            <patternFill patternType="solid">
              <fgColor auto="1"/>
              <bgColor rgb="FF07A2E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rgb="FF000000"/>
            <name val="Fira Sans"/>
            <family val="2"/>
            <scheme val="none"/>
          </font>
          <fill>
            <patternFill patternType="solid">
              <fgColor auto="1"/>
              <bgColor rgb="FF07A2E7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ira Sans"/>
            <family val="2"/>
            <scheme val="none"/>
          </font>
          <fill>
            <patternFill patternType="solid">
              <fgColor theme="4" tint="0.79995117038483843"/>
              <bgColor rgb="FFFE406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/>
            <name val="Fira Sans"/>
            <family val="2"/>
            <scheme val="none"/>
          </font>
          <fill>
            <patternFill patternType="solid">
              <fgColor theme="4" tint="0.59999389629810485"/>
              <bgColor rgb="FFFE4069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theme="0" tint="-0.499984740745262"/>
            <name val="Fira Sans"/>
            <family val="2"/>
            <scheme val="none"/>
          </font>
          <fill>
            <patternFill patternType="solid">
              <fgColor rgb="FFFFFFFF"/>
              <bgColor rgb="FFFFFFFF"/>
            </patternFill>
          </fill>
          <border diagonalUp="0" diagonalDown="0">
            <left/>
            <right/>
            <top/>
            <bottom/>
            <vertical/>
            <horizontal/>
          </border>
        </dxf>
        <dxf>
          <font>
            <b/>
            <i val="0"/>
            <sz val="6"/>
            <color rgb="FF000000"/>
            <name val="Fira Sans"/>
            <family val="2"/>
            <scheme val="none"/>
          </font>
          <fill>
            <patternFill patternType="solid">
              <fgColor rgb="FFFFFFFF"/>
              <bgColor theme="0"/>
            </patternFill>
          </fill>
          <border diagonalUp="0" diagonalDown="0">
            <left/>
            <right/>
            <top/>
            <bottom/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Mi Estilo 1">
          <x14:slicerStyleElements>
            <x14:slicerStyleElement type="unselectedItemWithData" dxfId="23"/>
            <x14:slicerStyleElement type="unselectedItemWithNoData" dxfId="22"/>
            <x14:slicerStyleElement type="selectedItemWithData" dxfId="21"/>
            <x14:slicerStyleElement type="selectedItemWithNoData" dxfId="20"/>
            <x14:slicerStyleElement type="hoveredUnselectedItemWithData" dxfId="19"/>
            <x14:slicerStyleElement type="hoveredSelectedItemWithData" dxfId="18"/>
            <x14:slicerStyleElement type="hoveredUnselectedItemWithNoData" dxfId="17"/>
            <x14:slicerStyleElement type="hoveredSelectedItemWithNoData" dxfId="16"/>
          </x14:slicerStyleElements>
        </x14:slicerStyle>
        <x14:slicerStyle name="Mi Estilo 2">
          <x14:slicerStyleElements>
            <x14:slicerStyleElement type="unselectedItemWithData" dxfId="15"/>
            <x14:slicerStyleElement type="unselectedItemWithNoData" dxfId="14"/>
            <x14:slicerStyleElement type="selectedItemWithData" dxfId="13"/>
            <x14:slicerStyleElement type="selectedItemWithNoData" dxfId="12"/>
            <x14:slicerStyleElement type="hoveredUnselectedItemWithData" dxfId="11"/>
            <x14:slicerStyleElement type="hoveredSelectedItemWithData" dxfId="10"/>
            <x14:slicerStyleElement type="hoveredUnselectedItemWithNoData" dxfId="9"/>
            <x14:slicerStyleElement type="hoveredSelectedItemWithNoData" dxfId="8"/>
          </x14:slicerStyleElements>
        </x14:slicerStyle>
        <x14:slicerStyle name="Mi Estilo 3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microsoft.com/office/2017/06/relationships/rdRichValue" Target="richData/rdrichvalue.xml"/><Relationship Id="rId3" Type="http://schemas.openxmlformats.org/officeDocument/2006/relationships/worksheet" Target="worksheets/sheet3.xml"/><Relationship Id="rId7" Type="http://schemas.microsoft.com/office/2007/relationships/slicerCache" Target="slicerCaches/slicerCache3.xml"/><Relationship Id="rId12" Type="http://schemas.microsoft.com/office/2022/10/relationships/richValueRel" Target="richData/richValueRel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microsoft.com/office/2007/relationships/slicerCache" Target="slicerCaches/slicerCache2.xml"/><Relationship Id="rId11" Type="http://schemas.openxmlformats.org/officeDocument/2006/relationships/sheetMetadata" Target="metadata.xml"/><Relationship Id="rId5" Type="http://schemas.microsoft.com/office/2007/relationships/slicerCache" Target="slicerCaches/slicerCache1.xml"/><Relationship Id="rId15" Type="http://schemas.microsoft.com/office/2017/06/relationships/rdRichValueTypes" Target="richData/rdRichValueTypes.xml"/><Relationship Id="rId10" Type="http://schemas.openxmlformats.org/officeDocument/2006/relationships/sharedStrings" Target="sharedStrings.xml"/><Relationship Id="rId4" Type="http://schemas.openxmlformats.org/officeDocument/2006/relationships/pivotCacheDefinition" Target="pivotCache/pivotCacheDefinition1.xml"/><Relationship Id="rId9" Type="http://schemas.openxmlformats.org/officeDocument/2006/relationships/styles" Target="styles.xml"/><Relationship Id="rId14" Type="http://schemas.microsoft.com/office/2017/06/relationships/rdRichValueStructure" Target="richData/rdrichvaluestructure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9.0023211407856032E-2"/>
          <c:y val="9.6308419232647463E-2"/>
          <c:w val="0.83382031493955477"/>
          <c:h val="0.80738316153470513"/>
        </c:manualLayout>
      </c:layout>
      <c:doughnutChart>
        <c:varyColors val="1"/>
        <c:ser>
          <c:idx val="0"/>
          <c:order val="0"/>
          <c:tx>
            <c:strRef>
              <c:f>Analisis!$C$7</c:f>
              <c:strCache>
                <c:ptCount val="1"/>
                <c:pt idx="0">
                  <c:v>Retirado</c:v>
                </c:pt>
              </c:strCache>
            </c:strRef>
          </c:tx>
          <c:spPr>
            <a:solidFill>
              <a:srgbClr val="FE4069"/>
            </a:solidFill>
            <a:ln>
              <a:noFill/>
            </a:ln>
          </c:spPr>
          <c:dPt>
            <c:idx val="0"/>
            <c:bubble3D val="0"/>
            <c:spPr>
              <a:solidFill>
                <a:srgbClr val="FE406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DDE8-43D6-BB54-2E894EFA9D4D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DDE8-43D6-BB54-2E894EFA9D4D}"/>
              </c:ext>
            </c:extLst>
          </c:dPt>
          <c:val>
            <c:numRef>
              <c:f>Analisis!$C$8:$C$9</c:f>
              <c:numCache>
                <c:formatCode>0%</c:formatCode>
                <c:ptCount val="2"/>
                <c:pt idx="0">
                  <c:v>0.4</c:v>
                </c:pt>
                <c:pt idx="1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DE8-43D6-BB54-2E894EFA9D4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7.4552445930680541E-2"/>
          <c:y val="7.5668835459197961E-2"/>
          <c:w val="0.8563438093029403"/>
          <c:h val="0.85458886885586549"/>
        </c:manualLayout>
      </c:layout>
      <c:doughnutChart>
        <c:varyColors val="1"/>
        <c:ser>
          <c:idx val="0"/>
          <c:order val="0"/>
          <c:tx>
            <c:strRef>
              <c:f>Analisis!$D$7</c:f>
              <c:strCache>
                <c:ptCount val="1"/>
                <c:pt idx="0">
                  <c:v>Activo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07A2E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9729-46D7-AD37-98164F8405E8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9729-46D7-AD37-98164F8405E8}"/>
              </c:ext>
            </c:extLst>
          </c:dPt>
          <c:val>
            <c:numRef>
              <c:f>Analisis!$D$8:$D$9</c:f>
              <c:numCache>
                <c:formatCode>0%</c:formatCode>
                <c:ptCount val="2"/>
                <c:pt idx="0">
                  <c:v>0.6</c:v>
                </c:pt>
                <c:pt idx="1">
                  <c:v>0.4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9729-46D7-AD37-98164F8405E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5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 lang="en-US" sz="900" b="0" i="0" u="none" strike="noStrike" kern="1200" baseline="0">
          <a:solidFill>
            <a:schemeClr val="tx1"/>
          </a:solidFill>
          <a:latin typeface="+mn-lt"/>
          <a:ea typeface="+mn-ea"/>
          <a:cs typeface="+mn-cs"/>
        </a:defRPr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[Dashboard.xlsx]Analisis!TablaDinámica2</c:name>
    <c:fmtId val="5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07A2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rgbClr val="07A2E7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FE4069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700" b="0" i="0" u="none" strike="noStrike" kern="1200" baseline="0">
                  <a:solidFill>
                    <a:srgbClr val="FE4069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Analisis!$G$3:$G$4</c:f>
              <c:strCache>
                <c:ptCount val="1"/>
                <c:pt idx="0">
                  <c:v>Femenino</c:v>
                </c:pt>
              </c:strCache>
            </c:strRef>
          </c:tx>
          <c:spPr>
            <a:solidFill>
              <a:srgbClr val="07A2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07A2E7"/>
                    </a:solidFill>
                    <a:latin typeface="Fira Sans" panose="020B05030500000200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Analisis!$F$5:$F$10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 o Mas</c:v>
                </c:pt>
              </c:strCache>
            </c:strRef>
          </c:cat>
          <c:val>
            <c:numRef>
              <c:f>Analisis!$G$5:$G$10</c:f>
              <c:numCache>
                <c:formatCode>#,##0</c:formatCode>
                <c:ptCount val="5"/>
                <c:pt idx="1">
                  <c:v>1</c:v>
                </c:pt>
                <c:pt idx="2">
                  <c:v>3</c:v>
                </c:pt>
                <c:pt idx="3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AE-4EDC-9FA2-058A2C96A112}"/>
            </c:ext>
          </c:extLst>
        </c:ser>
        <c:ser>
          <c:idx val="1"/>
          <c:order val="1"/>
          <c:tx>
            <c:strRef>
              <c:f>Analisis!$H$3:$H$4</c:f>
              <c:strCache>
                <c:ptCount val="1"/>
                <c:pt idx="0">
                  <c:v>Masculino</c:v>
                </c:pt>
              </c:strCache>
            </c:strRef>
          </c:tx>
          <c:spPr>
            <a:solidFill>
              <a:srgbClr val="FE4069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700" b="0" i="0" u="none" strike="noStrike" kern="1200" baseline="0">
                    <a:solidFill>
                      <a:srgbClr val="FE4069"/>
                    </a:solidFill>
                    <a:latin typeface="Fira Sans" panose="020B05030500000200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Analisis!$F$5:$F$10</c:f>
              <c:strCache>
                <c:ptCount val="5"/>
                <c:pt idx="0">
                  <c:v>18-25</c:v>
                </c:pt>
                <c:pt idx="1">
                  <c:v>26-35</c:v>
                </c:pt>
                <c:pt idx="2">
                  <c:v>36-45</c:v>
                </c:pt>
                <c:pt idx="3">
                  <c:v>46-55</c:v>
                </c:pt>
                <c:pt idx="4">
                  <c:v>56 o Mas</c:v>
                </c:pt>
              </c:strCache>
            </c:strRef>
          </c:cat>
          <c:val>
            <c:numRef>
              <c:f>Analisis!$H$5:$H$10</c:f>
              <c:numCache>
                <c:formatCode>#,##0</c:formatCode>
                <c:ptCount val="5"/>
                <c:pt idx="0">
                  <c:v>1</c:v>
                </c:pt>
                <c:pt idx="1">
                  <c:v>4</c:v>
                </c:pt>
                <c:pt idx="2">
                  <c:v>3</c:v>
                </c:pt>
                <c:pt idx="3">
                  <c:v>3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616-4996-8E41-59BADECEC4E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10"/>
        <c:axId val="714672383"/>
        <c:axId val="714670463"/>
      </c:barChart>
      <c:catAx>
        <c:axId val="7146723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1" i="0" u="none" strike="noStrike" kern="1200" baseline="0">
                <a:solidFill>
                  <a:srgbClr val="2E2F3C"/>
                </a:solidFill>
                <a:latin typeface="+mn-lt"/>
                <a:ea typeface="+mn-ea"/>
                <a:cs typeface="+mn-cs"/>
              </a:defRPr>
            </a:pPr>
            <a:endParaRPr lang="es-PE"/>
          </a:p>
        </c:txPr>
        <c:crossAx val="714670463"/>
        <c:crosses val="autoZero"/>
        <c:auto val="1"/>
        <c:lblAlgn val="ctr"/>
        <c:lblOffset val="100"/>
        <c:noMultiLvlLbl val="0"/>
      </c:catAx>
      <c:valAx>
        <c:axId val="714670463"/>
        <c:scaling>
          <c:orientation val="minMax"/>
        </c:scaling>
        <c:delete val="1"/>
        <c:axPos val="l"/>
        <c:numFmt formatCode="#,##0" sourceLinked="1"/>
        <c:majorTickMark val="none"/>
        <c:minorTickMark val="none"/>
        <c:tickLblPos val="nextTo"/>
        <c:crossAx val="7146723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FE4069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07A2E7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53D-4ACC-AFD1-48F577501265}"/>
              </c:ext>
            </c:extLst>
          </c:dPt>
          <c:cat>
            <c:strRef>
              <c:f>Analisis!$F$12</c:f>
              <c:strCache>
                <c:ptCount val="1"/>
                <c:pt idx="0">
                  <c:v>Femenino</c:v>
                </c:pt>
              </c:strCache>
            </c:strRef>
          </c:cat>
          <c:val>
            <c:numRef>
              <c:f>Analisis!$F$13</c:f>
              <c:numCache>
                <c:formatCode>0%</c:formatCode>
                <c:ptCount val="1"/>
                <c:pt idx="0">
                  <c:v>0.33333333333333331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53D-4ACC-AFD1-48F577501265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bg1">
                  <a:lumMod val="6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A53D-4ACC-AFD1-48F577501265}"/>
              </c:ext>
            </c:extLst>
          </c:dPt>
          <c:cat>
            <c:strRef>
              <c:f>Analisis!$F$12</c:f>
              <c:strCache>
                <c:ptCount val="1"/>
                <c:pt idx="0">
                  <c:v>Femenino</c:v>
                </c:pt>
              </c:strCache>
            </c:strRef>
          </c:cat>
          <c:val>
            <c:numRef>
              <c:f>Analisis!$F$14</c:f>
              <c:numCache>
                <c:formatCode>0%</c:formatCode>
                <c:ptCount val="1"/>
                <c:pt idx="0">
                  <c:v>0.66666666666666674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53D-4ACC-AFD1-48F5775012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86660560"/>
        <c:axId val="1986660080"/>
      </c:barChart>
      <c:catAx>
        <c:axId val="198666056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86660080"/>
        <c:crosses val="autoZero"/>
        <c:auto val="1"/>
        <c:lblAlgn val="ctr"/>
        <c:lblOffset val="100"/>
        <c:noMultiLvlLbl val="0"/>
      </c:catAx>
      <c:valAx>
        <c:axId val="1986660080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986660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percentStacked"/>
        <c:varyColors val="0"/>
        <c:ser>
          <c:idx val="0"/>
          <c:order val="0"/>
          <c:spPr>
            <a:solidFill>
              <a:srgbClr val="FE4069"/>
            </a:solidFill>
            <a:ln>
              <a:noFill/>
            </a:ln>
            <a:effectLst/>
          </c:spPr>
          <c:invertIfNegative val="0"/>
          <c:cat>
            <c:strRef>
              <c:f>Analisis!$G$12</c:f>
              <c:strCache>
                <c:ptCount val="1"/>
                <c:pt idx="0">
                  <c:v>Masculino</c:v>
                </c:pt>
              </c:strCache>
            </c:strRef>
          </c:cat>
          <c:val>
            <c:numRef>
              <c:f>Analisis!$G$13</c:f>
              <c:numCache>
                <c:formatCode>0%</c:formatCode>
                <c:ptCount val="1"/>
                <c:pt idx="0">
                  <c:v>0.66666666666666663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7F0-454F-9ADC-BEC8F5A44940}"/>
            </c:ext>
          </c:extLst>
        </c:ser>
        <c:ser>
          <c:idx val="1"/>
          <c:order val="1"/>
          <c:spPr>
            <a:solidFill>
              <a:schemeClr val="bg1">
                <a:lumMod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Analisis!$G$12</c:f>
              <c:strCache>
                <c:ptCount val="1"/>
                <c:pt idx="0">
                  <c:v>Masculino</c:v>
                </c:pt>
              </c:strCache>
            </c:strRef>
          </c:cat>
          <c:val>
            <c:numRef>
              <c:f>Analisis!$G$14</c:f>
              <c:numCache>
                <c:formatCode>0%</c:formatCode>
                <c:ptCount val="1"/>
                <c:pt idx="0">
                  <c:v>0.33333333333333337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7F0-454F-9ADC-BEC8F5A4494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973112192"/>
        <c:axId val="1973110272"/>
      </c:barChart>
      <c:catAx>
        <c:axId val="197311219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973110272"/>
        <c:crosses val="autoZero"/>
        <c:auto val="1"/>
        <c:lblAlgn val="ctr"/>
        <c:lblOffset val="100"/>
        <c:noMultiLvlLbl val="0"/>
      </c:catAx>
      <c:valAx>
        <c:axId val="1973110272"/>
        <c:scaling>
          <c:orientation val="minMax"/>
        </c:scaling>
        <c:delete val="1"/>
        <c:axPos val="b"/>
        <c:numFmt formatCode="0%" sourceLinked="1"/>
        <c:majorTickMark val="none"/>
        <c:minorTickMark val="none"/>
        <c:tickLblPos val="nextTo"/>
        <c:crossAx val="19731121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[Dashboard.xlsx]Analisis!TablaDinámica3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07A2E7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800" b="1" i="0" u="none" strike="noStrike" kern="1200" baseline="0">
                  <a:solidFill>
                    <a:srgbClr val="2E2F3C"/>
                  </a:solidFill>
                  <a:latin typeface="Fira Sans" panose="020B0503050000020004" pitchFamily="34" charset="0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Analisis!$L$3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07A2E7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800" b="1" i="0" u="none" strike="noStrike" kern="1200" baseline="0">
                    <a:solidFill>
                      <a:srgbClr val="2E2F3C"/>
                    </a:solidFill>
                    <a:latin typeface="Fira Sans" panose="020B0503050000020004" pitchFamily="34" charset="0"/>
                    <a:ea typeface="+mn-ea"/>
                    <a:cs typeface="+mn-cs"/>
                  </a:defRPr>
                </a:pPr>
                <a:endParaRPr lang="es-PE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Analisis!$K$4:$K$9</c:f>
              <c:strCache>
                <c:ptCount val="5"/>
                <c:pt idx="0">
                  <c:v>Técnico</c:v>
                </c:pt>
                <c:pt idx="1">
                  <c:v>Profesional</c:v>
                </c:pt>
                <c:pt idx="2">
                  <c:v>Tecnólogo</c:v>
                </c:pt>
                <c:pt idx="3">
                  <c:v>Bachiller</c:v>
                </c:pt>
                <c:pt idx="4">
                  <c:v>Maestría</c:v>
                </c:pt>
              </c:strCache>
            </c:strRef>
          </c:cat>
          <c:val>
            <c:numRef>
              <c:f>Analisis!$L$4:$L$9</c:f>
              <c:numCache>
                <c:formatCode>#,##0</c:formatCode>
                <c:ptCount val="5"/>
                <c:pt idx="0">
                  <c:v>4</c:v>
                </c:pt>
                <c:pt idx="1">
                  <c:v>4</c:v>
                </c:pt>
                <c:pt idx="2">
                  <c:v>2</c:v>
                </c:pt>
                <c:pt idx="3">
                  <c:v>1</c:v>
                </c:pt>
                <c:pt idx="4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9FC-428B-818D-5F24944362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6"/>
        <c:axId val="1975685408"/>
        <c:axId val="1975676288"/>
      </c:barChart>
      <c:catAx>
        <c:axId val="197568540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rgbClr val="2E2F3C"/>
                </a:solidFill>
                <a:latin typeface="Fira Sans" panose="020B0503050000020004" pitchFamily="34" charset="0"/>
                <a:ea typeface="+mn-ea"/>
                <a:cs typeface="+mn-cs"/>
              </a:defRPr>
            </a:pPr>
            <a:endParaRPr lang="es-PE"/>
          </a:p>
        </c:txPr>
        <c:crossAx val="1975676288"/>
        <c:crosses val="autoZero"/>
        <c:auto val="1"/>
        <c:lblAlgn val="ctr"/>
        <c:lblOffset val="100"/>
        <c:noMultiLvlLbl val="0"/>
      </c:catAx>
      <c:valAx>
        <c:axId val="1975676288"/>
        <c:scaling>
          <c:orientation val="minMax"/>
        </c:scaling>
        <c:delete val="1"/>
        <c:axPos val="b"/>
        <c:numFmt formatCode="#,##0" sourceLinked="1"/>
        <c:majorTickMark val="out"/>
        <c:minorTickMark val="none"/>
        <c:tickLblPos val="nextTo"/>
        <c:crossAx val="19756854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>
          <a:latin typeface="Fira Sans" panose="020B0503050000020004" pitchFamily="34" charset="0"/>
        </a:defRPr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[Dashboard.xlsx]Analisis!TablaDinámica4</c:name>
    <c:fmtId val="5"/>
  </c:pivotSource>
  <c:chart>
    <c:autoTitleDeleted val="1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s-PE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2E2F3C"/>
          </a:solidFill>
          <a:ln w="19050">
            <a:noFill/>
          </a:ln>
          <a:effectLst/>
        </c:spPr>
      </c:pivotFmt>
      <c:pivotFmt>
        <c:idx val="7"/>
        <c:spPr>
          <a:solidFill>
            <a:srgbClr val="07A2E7"/>
          </a:solidFill>
          <a:ln w="19050">
            <a:noFill/>
          </a:ln>
          <a:effectLst/>
        </c:spPr>
      </c:pivotFmt>
      <c:pivotFmt>
        <c:idx val="8"/>
        <c:spPr>
          <a:solidFill>
            <a:srgbClr val="FE4069"/>
          </a:solidFill>
          <a:ln w="19050">
            <a:noFill/>
          </a:ln>
          <a:effectLst/>
        </c:spPr>
      </c:pivotFmt>
    </c:pivotFmts>
    <c:plotArea>
      <c:layout/>
      <c:doughnutChart>
        <c:varyColors val="1"/>
        <c:ser>
          <c:idx val="0"/>
          <c:order val="0"/>
          <c:tx>
            <c:strRef>
              <c:f>Analisis!$O$3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</c:spPr>
          <c:dPt>
            <c:idx val="0"/>
            <c:bubble3D val="0"/>
            <c:spPr>
              <a:solidFill>
                <a:srgbClr val="2E2F3C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E866-4048-9236-A27982B29066}"/>
              </c:ext>
            </c:extLst>
          </c:dPt>
          <c:dPt>
            <c:idx val="1"/>
            <c:bubble3D val="0"/>
            <c:spPr>
              <a:solidFill>
                <a:srgbClr val="07A2E7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E866-4048-9236-A27982B29066}"/>
              </c:ext>
            </c:extLst>
          </c:dPt>
          <c:dPt>
            <c:idx val="2"/>
            <c:bubble3D val="0"/>
            <c:spPr>
              <a:solidFill>
                <a:srgbClr val="FE4069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E866-4048-9236-A27982B29066}"/>
              </c:ext>
            </c:extLst>
          </c:dPt>
          <c:cat>
            <c:strRef>
              <c:f>Analisis!$N$4:$N$7</c:f>
              <c:strCache>
                <c:ptCount val="3"/>
                <c:pt idx="0">
                  <c:v>Admin</c:v>
                </c:pt>
                <c:pt idx="1">
                  <c:v>Financiera</c:v>
                </c:pt>
                <c:pt idx="2">
                  <c:v>Servicios</c:v>
                </c:pt>
              </c:strCache>
            </c:strRef>
          </c:cat>
          <c:val>
            <c:numRef>
              <c:f>Analisis!$O$4:$O$7</c:f>
              <c:numCache>
                <c:formatCode>#,##0</c:formatCode>
                <c:ptCount val="3"/>
                <c:pt idx="0">
                  <c:v>61</c:v>
                </c:pt>
                <c:pt idx="1">
                  <c:v>12</c:v>
                </c:pt>
                <c:pt idx="2">
                  <c:v>60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866-4048-9236-A27982B290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70"/>
      </c:doughnutChart>
      <c:spPr>
        <a:noFill/>
        <a:ln>
          <a:noFill/>
        </a:ln>
        <a:effectLst/>
      </c:spPr>
    </c:plotArea>
    <c:legend>
      <c:legendPos val="l"/>
      <c:layout>
        <c:manualLayout>
          <c:xMode val="edge"/>
          <c:yMode val="edge"/>
          <c:x val="3.5875706214689267E-2"/>
          <c:y val="0.10765277777777778"/>
          <c:w val="0.34874246704331452"/>
          <c:h val="0.6573024691358023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rgbClr val="2E2F3C"/>
              </a:solidFill>
              <a:latin typeface="Fira Sans" panose="020B0503050000020004" pitchFamily="34" charset="0"/>
              <a:ea typeface="Sans Serif Collection" panose="020B0502040504020204" pitchFamily="34" charset="0"/>
              <a:cs typeface="Sans Serif Collection" panose="020B0502040504020204" pitchFamily="34" charset="0"/>
            </a:defRPr>
          </a:pPr>
          <a:endParaRPr lang="es-PE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Analisis!$Q$10</c:f>
              <c:strCache>
                <c:ptCount val="1"/>
                <c:pt idx="0">
                  <c:v>Lejos</c:v>
                </c:pt>
              </c:strCache>
            </c:strRef>
          </c:tx>
          <c:spPr>
            <a:solidFill>
              <a:srgbClr val="07A2E7"/>
            </a:solidFill>
          </c:spPr>
          <c:dPt>
            <c:idx val="0"/>
            <c:bubble3D val="0"/>
            <c:spPr>
              <a:solidFill>
                <a:srgbClr val="07A2E7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8066-452B-A4DB-31BB558BDBB6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8066-452B-A4DB-31BB558BDBB6}"/>
              </c:ext>
            </c:extLst>
          </c:dPt>
          <c:cat>
            <c:strRef>
              <c:f>Analisis!$R$9:$S$9</c:f>
              <c:strCache>
                <c:ptCount val="2"/>
                <c:pt idx="0">
                  <c:v>Valor</c:v>
                </c:pt>
                <c:pt idx="1">
                  <c:v>Relleno</c:v>
                </c:pt>
              </c:strCache>
            </c:strRef>
          </c:cat>
          <c:val>
            <c:numRef>
              <c:f>Analisis!$R$10:$S$10</c:f>
              <c:numCache>
                <c:formatCode>0%</c:formatCode>
                <c:ptCount val="2"/>
                <c:pt idx="0">
                  <c:v>8.3333333333333329E-2</c:v>
                </c:pt>
                <c:pt idx="1">
                  <c:v>0.91666666666666663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066-452B-A4DB-31BB558BDBB6}"/>
            </c:ext>
          </c:extLst>
        </c:ser>
        <c:ser>
          <c:idx val="1"/>
          <c:order val="1"/>
          <c:tx>
            <c:strRef>
              <c:f>Analisis!$Q$11</c:f>
              <c:strCache>
                <c:ptCount val="1"/>
                <c:pt idx="0">
                  <c:v>Muy Lejos</c:v>
                </c:pt>
              </c:strCache>
            </c:strRef>
          </c:tx>
          <c:dPt>
            <c:idx val="0"/>
            <c:bubble3D val="0"/>
            <c:spPr>
              <a:solidFill>
                <a:srgbClr val="2E2F3C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8-8066-452B-A4DB-31BB558BDBB6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A-8066-452B-A4DB-31BB558BDBB6}"/>
              </c:ext>
            </c:extLst>
          </c:dPt>
          <c:cat>
            <c:strRef>
              <c:f>Analisis!$R$9:$S$9</c:f>
              <c:strCache>
                <c:ptCount val="2"/>
                <c:pt idx="0">
                  <c:v>Valor</c:v>
                </c:pt>
                <c:pt idx="1">
                  <c:v>Relleno</c:v>
                </c:pt>
              </c:strCache>
            </c:strRef>
          </c:cat>
          <c:val>
            <c:numRef>
              <c:f>Analisis!$R$11:$S$11</c:f>
              <c:numCache>
                <c:formatCode>0%</c:formatCode>
                <c:ptCount val="2"/>
                <c:pt idx="0">
                  <c:v>0.33333333333333331</c:v>
                </c:pt>
                <c:pt idx="1">
                  <c:v>0.66666666666666674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8066-452B-A4DB-31BB558BDBB6}"/>
            </c:ext>
          </c:extLst>
        </c:ser>
        <c:ser>
          <c:idx val="2"/>
          <c:order val="2"/>
          <c:tx>
            <c:strRef>
              <c:f>Analisis!$Q$12</c:f>
              <c:strCache>
                <c:ptCount val="1"/>
                <c:pt idx="0">
                  <c:v>Cerca</c:v>
                </c:pt>
              </c:strCache>
            </c:strRef>
          </c:tx>
          <c:spPr>
            <a:solidFill>
              <a:srgbClr val="FE4069"/>
            </a:solidFill>
          </c:spPr>
          <c:dPt>
            <c:idx val="0"/>
            <c:bubble3D val="0"/>
            <c:spPr>
              <a:solidFill>
                <a:srgbClr val="FE4069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9-8DF3-4823-B156-43B02CEAF54B}"/>
              </c:ext>
            </c:extLst>
          </c:dPt>
          <c:dPt>
            <c:idx val="1"/>
            <c:bubble3D val="0"/>
            <c:spPr>
              <a:solidFill>
                <a:schemeClr val="bg1">
                  <a:lumMod val="6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B-8DF3-4823-B156-43B02CEAF54B}"/>
              </c:ext>
            </c:extLst>
          </c:dPt>
          <c:cat>
            <c:strRef>
              <c:f>Analisis!$R$9:$S$9</c:f>
              <c:strCache>
                <c:ptCount val="2"/>
                <c:pt idx="0">
                  <c:v>Valor</c:v>
                </c:pt>
                <c:pt idx="1">
                  <c:v>Relleno</c:v>
                </c:pt>
              </c:strCache>
            </c:strRef>
          </c:cat>
          <c:val>
            <c:numRef>
              <c:f>Analisis!$R$12:$S$12</c:f>
              <c:numCache>
                <c:formatCode>0%</c:formatCode>
                <c:ptCount val="2"/>
                <c:pt idx="0">
                  <c:v>0.58333333333333337</c:v>
                </c:pt>
                <c:pt idx="1">
                  <c:v>0.41666666666666663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8066-452B-A4DB-31BB558BDB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30"/>
      </c:doughnutChart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s-P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chart" Target="../charts/chart5.xml"/><Relationship Id="rId13" Type="http://schemas.openxmlformats.org/officeDocument/2006/relationships/image" Target="../media/image6.svg"/><Relationship Id="rId3" Type="http://schemas.openxmlformats.org/officeDocument/2006/relationships/image" Target="../media/image4.gif"/><Relationship Id="rId7" Type="http://schemas.openxmlformats.org/officeDocument/2006/relationships/chart" Target="../charts/chart4.xml"/><Relationship Id="rId12" Type="http://schemas.openxmlformats.org/officeDocument/2006/relationships/image" Target="../media/image5.png"/><Relationship Id="rId17" Type="http://schemas.openxmlformats.org/officeDocument/2006/relationships/image" Target="../media/image10.svg"/><Relationship Id="rId2" Type="http://schemas.openxmlformats.org/officeDocument/2006/relationships/image" Target="../media/image3.svg"/><Relationship Id="rId16" Type="http://schemas.openxmlformats.org/officeDocument/2006/relationships/image" Target="../media/image9.png"/><Relationship Id="rId1" Type="http://schemas.openxmlformats.org/officeDocument/2006/relationships/image" Target="../media/image2.png"/><Relationship Id="rId6" Type="http://schemas.openxmlformats.org/officeDocument/2006/relationships/chart" Target="../charts/chart3.xml"/><Relationship Id="rId11" Type="http://schemas.openxmlformats.org/officeDocument/2006/relationships/chart" Target="../charts/chart8.xml"/><Relationship Id="rId5" Type="http://schemas.openxmlformats.org/officeDocument/2006/relationships/chart" Target="../charts/chart2.xml"/><Relationship Id="rId15" Type="http://schemas.openxmlformats.org/officeDocument/2006/relationships/image" Target="../media/image8.svg"/><Relationship Id="rId10" Type="http://schemas.openxmlformats.org/officeDocument/2006/relationships/chart" Target="../charts/chart7.xml"/><Relationship Id="rId4" Type="http://schemas.openxmlformats.org/officeDocument/2006/relationships/chart" Target="../charts/chart1.xml"/><Relationship Id="rId9" Type="http://schemas.openxmlformats.org/officeDocument/2006/relationships/chart" Target="../charts/chart6.xml"/><Relationship Id="rId1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66261</xdr:colOff>
      <xdr:row>0</xdr:row>
      <xdr:rowOff>99391</xdr:rowOff>
    </xdr:from>
    <xdr:to>
      <xdr:col>13</xdr:col>
      <xdr:colOff>66261</xdr:colOff>
      <xdr:row>25</xdr:row>
      <xdr:rowOff>140804</xdr:rowOff>
    </xdr:to>
    <xdr:sp macro="" textlink="">
      <xdr:nvSpPr>
        <xdr:cNvPr id="73" name="Rectángulo: esquinas redondeadas 72">
          <a:extLst>
            <a:ext uri="{FF2B5EF4-FFF2-40B4-BE49-F238E27FC236}">
              <a16:creationId xmlns:a16="http://schemas.microsoft.com/office/drawing/2014/main" id="{A53461DE-4CA8-4FD8-8296-1DAEB7B7838F}"/>
            </a:ext>
          </a:extLst>
        </xdr:cNvPr>
        <xdr:cNvSpPr/>
      </xdr:nvSpPr>
      <xdr:spPr>
        <a:xfrm>
          <a:off x="66261" y="99391"/>
          <a:ext cx="10965656" cy="4803913"/>
        </a:xfrm>
        <a:prstGeom prst="roundRect">
          <a:avLst>
            <a:gd name="adj" fmla="val 453"/>
          </a:avLst>
        </a:prstGeom>
        <a:solidFill>
          <a:schemeClr val="bg1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354976</xdr:colOff>
      <xdr:row>0</xdr:row>
      <xdr:rowOff>98482</xdr:rowOff>
    </xdr:from>
    <xdr:to>
      <xdr:col>10</xdr:col>
      <xdr:colOff>458391</xdr:colOff>
      <xdr:row>5</xdr:row>
      <xdr:rowOff>176747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4D61A74D-0AFB-90B4-2AEC-EEBEED451979}"/>
            </a:ext>
          </a:extLst>
        </xdr:cNvPr>
        <xdr:cNvSpPr/>
      </xdr:nvSpPr>
      <xdr:spPr>
        <a:xfrm>
          <a:off x="1497976" y="98482"/>
          <a:ext cx="7818665" cy="1030765"/>
        </a:xfrm>
        <a:prstGeom prst="rect">
          <a:avLst/>
        </a:prstGeom>
        <a:solidFill>
          <a:srgbClr val="2E2F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200"/>
        </a:p>
      </xdr:txBody>
    </xdr:sp>
    <xdr:clientData/>
  </xdr:twoCellAnchor>
  <xdr:twoCellAnchor>
    <xdr:from>
      <xdr:col>9</xdr:col>
      <xdr:colOff>732693</xdr:colOff>
      <xdr:row>17</xdr:row>
      <xdr:rowOff>65942</xdr:rowOff>
    </xdr:from>
    <xdr:to>
      <xdr:col>12</xdr:col>
      <xdr:colOff>162524</xdr:colOff>
      <xdr:row>25</xdr:row>
      <xdr:rowOff>99387</xdr:rowOff>
    </xdr:to>
    <xdr:sp macro="" textlink="">
      <xdr:nvSpPr>
        <xdr:cNvPr id="7" name="Rectángulo: esquinas redondeadas 6">
          <a:extLst>
            <a:ext uri="{FF2B5EF4-FFF2-40B4-BE49-F238E27FC236}">
              <a16:creationId xmlns:a16="http://schemas.microsoft.com/office/drawing/2014/main" id="{889B7387-1977-4B1E-95FB-65D2C2741B24}"/>
            </a:ext>
          </a:extLst>
        </xdr:cNvPr>
        <xdr:cNvSpPr/>
      </xdr:nvSpPr>
      <xdr:spPr>
        <a:xfrm>
          <a:off x="8609868" y="3304442"/>
          <a:ext cx="2315906" cy="1557445"/>
        </a:xfrm>
        <a:prstGeom prst="roundRect">
          <a:avLst>
            <a:gd name="adj" fmla="val 6396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810079</xdr:colOff>
      <xdr:row>17</xdr:row>
      <xdr:rowOff>65942</xdr:rowOff>
    </xdr:from>
    <xdr:to>
      <xdr:col>7</xdr:col>
      <xdr:colOff>239910</xdr:colOff>
      <xdr:row>25</xdr:row>
      <xdr:rowOff>99387</xdr:rowOff>
    </xdr:to>
    <xdr:sp macro="" textlink="">
      <xdr:nvSpPr>
        <xdr:cNvPr id="23" name="Rectángulo: esquinas redondeadas 22">
          <a:extLst>
            <a:ext uri="{FF2B5EF4-FFF2-40B4-BE49-F238E27FC236}">
              <a16:creationId xmlns:a16="http://schemas.microsoft.com/office/drawing/2014/main" id="{5F8512B0-6DA6-4BEE-85D9-DFFB8E97EB86}"/>
            </a:ext>
          </a:extLst>
        </xdr:cNvPr>
        <xdr:cNvSpPr/>
      </xdr:nvSpPr>
      <xdr:spPr>
        <a:xfrm>
          <a:off x="3881892" y="3304442"/>
          <a:ext cx="2323049" cy="1557445"/>
        </a:xfrm>
        <a:prstGeom prst="roundRect">
          <a:avLst>
            <a:gd name="adj" fmla="val 6396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291472</xdr:colOff>
      <xdr:row>17</xdr:row>
      <xdr:rowOff>65942</xdr:rowOff>
    </xdr:from>
    <xdr:to>
      <xdr:col>9</xdr:col>
      <xdr:colOff>681131</xdr:colOff>
      <xdr:row>25</xdr:row>
      <xdr:rowOff>99387</xdr:rowOff>
    </xdr:to>
    <xdr:sp macro="" textlink="">
      <xdr:nvSpPr>
        <xdr:cNvPr id="24" name="Rectángulo: esquinas redondeadas 23">
          <a:extLst>
            <a:ext uri="{FF2B5EF4-FFF2-40B4-BE49-F238E27FC236}">
              <a16:creationId xmlns:a16="http://schemas.microsoft.com/office/drawing/2014/main" id="{C71D4EE9-F05C-4B43-B057-EA1858F0F439}"/>
            </a:ext>
          </a:extLst>
        </xdr:cNvPr>
        <xdr:cNvSpPr/>
      </xdr:nvSpPr>
      <xdr:spPr>
        <a:xfrm>
          <a:off x="6233607" y="3304442"/>
          <a:ext cx="2309312" cy="1557445"/>
        </a:xfrm>
        <a:prstGeom prst="roundRect">
          <a:avLst>
            <a:gd name="adj" fmla="val 6396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648525</xdr:colOff>
      <xdr:row>3</xdr:row>
      <xdr:rowOff>166686</xdr:rowOff>
    </xdr:from>
    <xdr:to>
      <xdr:col>5</xdr:col>
      <xdr:colOff>77400</xdr:colOff>
      <xdr:row>8</xdr:row>
      <xdr:rowOff>76515</xdr:rowOff>
    </xdr:to>
    <xdr:sp macro="" textlink="">
      <xdr:nvSpPr>
        <xdr:cNvPr id="25" name="Rectángulo: esquinas redondeadas 24">
          <a:extLst>
            <a:ext uri="{FF2B5EF4-FFF2-40B4-BE49-F238E27FC236}">
              <a16:creationId xmlns:a16="http://schemas.microsoft.com/office/drawing/2014/main" id="{821B9D30-2C51-4919-8A3A-F69EC758B929}"/>
            </a:ext>
          </a:extLst>
        </xdr:cNvPr>
        <xdr:cNvSpPr/>
      </xdr:nvSpPr>
      <xdr:spPr>
        <a:xfrm>
          <a:off x="1791525" y="738186"/>
          <a:ext cx="2322094" cy="862329"/>
        </a:xfrm>
        <a:prstGeom prst="roundRect">
          <a:avLst>
            <a:gd name="adj" fmla="val 6396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392905</xdr:colOff>
      <xdr:row>8</xdr:row>
      <xdr:rowOff>154781</xdr:rowOff>
    </xdr:from>
    <xdr:to>
      <xdr:col>4</xdr:col>
      <xdr:colOff>732234</xdr:colOff>
      <xdr:row>25</xdr:row>
      <xdr:rowOff>95249</xdr:rowOff>
    </xdr:to>
    <xdr:sp macro="" textlink="">
      <xdr:nvSpPr>
        <xdr:cNvPr id="26" name="Rectángulo: esquinas redondeadas 25">
          <a:extLst>
            <a:ext uri="{FF2B5EF4-FFF2-40B4-BE49-F238E27FC236}">
              <a16:creationId xmlns:a16="http://schemas.microsoft.com/office/drawing/2014/main" id="{8A8597B1-54DD-4054-8D4A-F568123F6F10}"/>
            </a:ext>
          </a:extLst>
        </xdr:cNvPr>
        <xdr:cNvSpPr/>
      </xdr:nvSpPr>
      <xdr:spPr>
        <a:xfrm>
          <a:off x="1535905" y="1678781"/>
          <a:ext cx="2268142" cy="3178968"/>
        </a:xfrm>
        <a:prstGeom prst="roundRect">
          <a:avLst>
            <a:gd name="adj" fmla="val 6396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900">
            <a:latin typeface="Fira Sans" panose="020B0503050000020004" pitchFamily="34" charset="0"/>
          </a:endParaRPr>
        </a:p>
      </xdr:txBody>
    </xdr:sp>
    <xdr:clientData/>
  </xdr:twoCellAnchor>
  <xdr:twoCellAnchor>
    <xdr:from>
      <xdr:col>4</xdr:col>
      <xdr:colOff>810079</xdr:colOff>
      <xdr:row>8</xdr:row>
      <xdr:rowOff>159204</xdr:rowOff>
    </xdr:from>
    <xdr:to>
      <xdr:col>7</xdr:col>
      <xdr:colOff>239910</xdr:colOff>
      <xdr:row>17</xdr:row>
      <xdr:rowOff>2149</xdr:rowOff>
    </xdr:to>
    <xdr:sp macro="" textlink="">
      <xdr:nvSpPr>
        <xdr:cNvPr id="4" name="Rectángulo: esquinas redondeadas 3">
          <a:extLst>
            <a:ext uri="{FF2B5EF4-FFF2-40B4-BE49-F238E27FC236}">
              <a16:creationId xmlns:a16="http://schemas.microsoft.com/office/drawing/2014/main" id="{A0E45433-AAEE-4910-8B4B-FB949CAB19C4}"/>
            </a:ext>
          </a:extLst>
        </xdr:cNvPr>
        <xdr:cNvSpPr/>
      </xdr:nvSpPr>
      <xdr:spPr>
        <a:xfrm>
          <a:off x="3877129" y="1683204"/>
          <a:ext cx="2315906" cy="1557445"/>
        </a:xfrm>
        <a:prstGeom prst="roundRect">
          <a:avLst>
            <a:gd name="adj" fmla="val 6396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290373</xdr:colOff>
      <xdr:row>8</xdr:row>
      <xdr:rowOff>159204</xdr:rowOff>
    </xdr:from>
    <xdr:to>
      <xdr:col>12</xdr:col>
      <xdr:colOff>161925</xdr:colOff>
      <xdr:row>17</xdr:row>
      <xdr:rowOff>2149</xdr:rowOff>
    </xdr:to>
    <xdr:sp macro="" textlink="">
      <xdr:nvSpPr>
        <xdr:cNvPr id="5" name="Rectángulo: esquinas redondeadas 4">
          <a:extLst>
            <a:ext uri="{FF2B5EF4-FFF2-40B4-BE49-F238E27FC236}">
              <a16:creationId xmlns:a16="http://schemas.microsoft.com/office/drawing/2014/main" id="{608EBF7C-16B0-4756-96E7-EDE842CDCE0F}"/>
            </a:ext>
          </a:extLst>
        </xdr:cNvPr>
        <xdr:cNvSpPr/>
      </xdr:nvSpPr>
      <xdr:spPr>
        <a:xfrm>
          <a:off x="6229891" y="1683204"/>
          <a:ext cx="4668070" cy="1557445"/>
        </a:xfrm>
        <a:prstGeom prst="roundRect">
          <a:avLst>
            <a:gd name="adj" fmla="val 6396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159157</xdr:colOff>
      <xdr:row>17</xdr:row>
      <xdr:rowOff>65942</xdr:rowOff>
    </xdr:from>
    <xdr:to>
      <xdr:col>2</xdr:col>
      <xdr:colOff>315310</xdr:colOff>
      <xdr:row>25</xdr:row>
      <xdr:rowOff>99387</xdr:rowOff>
    </xdr:to>
    <xdr:sp macro="" textlink="">
      <xdr:nvSpPr>
        <xdr:cNvPr id="10" name="Rectángulo: esquinas redondeadas 9">
          <a:extLst>
            <a:ext uri="{FF2B5EF4-FFF2-40B4-BE49-F238E27FC236}">
              <a16:creationId xmlns:a16="http://schemas.microsoft.com/office/drawing/2014/main" id="{7EB331BE-73D0-4091-A8B9-A47D7A84FD8D}"/>
            </a:ext>
          </a:extLst>
        </xdr:cNvPr>
        <xdr:cNvSpPr/>
      </xdr:nvSpPr>
      <xdr:spPr>
        <a:xfrm>
          <a:off x="159157" y="3304442"/>
          <a:ext cx="1299153" cy="1557445"/>
        </a:xfrm>
        <a:prstGeom prst="roundRect">
          <a:avLst>
            <a:gd name="adj" fmla="val 6396"/>
          </a:avLst>
        </a:prstGeom>
        <a:solidFill>
          <a:srgbClr val="FE4069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159157</xdr:colOff>
      <xdr:row>8</xdr:row>
      <xdr:rowOff>164808</xdr:rowOff>
    </xdr:from>
    <xdr:to>
      <xdr:col>2</xdr:col>
      <xdr:colOff>315310</xdr:colOff>
      <xdr:row>12</xdr:row>
      <xdr:rowOff>164224</xdr:rowOff>
    </xdr:to>
    <xdr:sp macro="" textlink="">
      <xdr:nvSpPr>
        <xdr:cNvPr id="12" name="Rectángulo: esquinas redondeadas 11">
          <a:extLst>
            <a:ext uri="{FF2B5EF4-FFF2-40B4-BE49-F238E27FC236}">
              <a16:creationId xmlns:a16="http://schemas.microsoft.com/office/drawing/2014/main" id="{FF67B866-93AE-4D34-A2EF-CF71C6B820DE}"/>
            </a:ext>
          </a:extLst>
        </xdr:cNvPr>
        <xdr:cNvSpPr/>
      </xdr:nvSpPr>
      <xdr:spPr>
        <a:xfrm>
          <a:off x="159157" y="1688808"/>
          <a:ext cx="1299153" cy="761416"/>
        </a:xfrm>
        <a:prstGeom prst="roundRect">
          <a:avLst>
            <a:gd name="adj" fmla="val 6396"/>
          </a:avLst>
        </a:prstGeom>
        <a:solidFill>
          <a:srgbClr val="07A2E7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0</xdr:col>
      <xdr:colOff>159157</xdr:colOff>
      <xdr:row>13</xdr:row>
      <xdr:rowOff>7022</xdr:rowOff>
    </xdr:from>
    <xdr:to>
      <xdr:col>2</xdr:col>
      <xdr:colOff>315310</xdr:colOff>
      <xdr:row>17</xdr:row>
      <xdr:rowOff>6438</xdr:rowOff>
    </xdr:to>
    <xdr:sp macro="" textlink="">
      <xdr:nvSpPr>
        <xdr:cNvPr id="14" name="Rectángulo: esquinas redondeadas 13">
          <a:extLst>
            <a:ext uri="{FF2B5EF4-FFF2-40B4-BE49-F238E27FC236}">
              <a16:creationId xmlns:a16="http://schemas.microsoft.com/office/drawing/2014/main" id="{FF0A1845-FAE7-4359-9684-D0DE8C3FACB8}"/>
            </a:ext>
          </a:extLst>
        </xdr:cNvPr>
        <xdr:cNvSpPr/>
      </xdr:nvSpPr>
      <xdr:spPr>
        <a:xfrm>
          <a:off x="159157" y="2483522"/>
          <a:ext cx="1299153" cy="761416"/>
        </a:xfrm>
        <a:prstGeom prst="roundRect">
          <a:avLst>
            <a:gd name="adj" fmla="val 6396"/>
          </a:avLst>
        </a:prstGeom>
        <a:solidFill>
          <a:srgbClr val="2E2F3C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676604</xdr:colOff>
      <xdr:row>0</xdr:row>
      <xdr:rowOff>172108</xdr:rowOff>
    </xdr:from>
    <xdr:to>
      <xdr:col>3</xdr:col>
      <xdr:colOff>174735</xdr:colOff>
      <xdr:row>3</xdr:row>
      <xdr:rowOff>57808</xdr:rowOff>
    </xdr:to>
    <xdr:sp macro="" textlink="">
      <xdr:nvSpPr>
        <xdr:cNvPr id="17" name="Diagrama de flujo: conector 16">
          <a:extLst>
            <a:ext uri="{FF2B5EF4-FFF2-40B4-BE49-F238E27FC236}">
              <a16:creationId xmlns:a16="http://schemas.microsoft.com/office/drawing/2014/main" id="{9BCF9E22-F831-67E8-CC7F-28DE67FF31D6}"/>
            </a:ext>
          </a:extLst>
        </xdr:cNvPr>
        <xdr:cNvSpPr/>
      </xdr:nvSpPr>
      <xdr:spPr>
        <a:xfrm>
          <a:off x="1819604" y="172108"/>
          <a:ext cx="460657" cy="457200"/>
        </a:xfrm>
        <a:prstGeom prst="flowChartConnector">
          <a:avLst/>
        </a:prstGeom>
        <a:solidFill>
          <a:schemeClr val="bg1"/>
        </a:solidFill>
        <a:ln>
          <a:noFill/>
        </a:ln>
        <a:effectLst>
          <a:outerShdw blurRad="63500" dist="63500" dir="2700000" algn="tl" rotWithShape="0">
            <a:prstClr val="black">
              <a:alpha val="5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 editAs="oneCell">
    <xdr:from>
      <xdr:col>2</xdr:col>
      <xdr:colOff>709971</xdr:colOff>
      <xdr:row>1</xdr:row>
      <xdr:rowOff>14782</xdr:rowOff>
    </xdr:from>
    <xdr:to>
      <xdr:col>3</xdr:col>
      <xdr:colOff>141368</xdr:colOff>
      <xdr:row>3</xdr:row>
      <xdr:rowOff>24635</xdr:rowOff>
    </xdr:to>
    <xdr:pic>
      <xdr:nvPicPr>
        <xdr:cNvPr id="16" name="Gráfico 15" descr="Presentación con gráfico circular con relleno sólido">
          <a:extLst>
            <a:ext uri="{FF2B5EF4-FFF2-40B4-BE49-F238E27FC236}">
              <a16:creationId xmlns:a16="http://schemas.microsoft.com/office/drawing/2014/main" id="{77A94EA4-8194-9568-DE01-5FF8311A8F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1852971" y="205282"/>
          <a:ext cx="393923" cy="390853"/>
        </a:xfrm>
        <a:prstGeom prst="rect">
          <a:avLst/>
        </a:prstGeom>
      </xdr:spPr>
    </xdr:pic>
    <xdr:clientData/>
  </xdr:twoCellAnchor>
  <xdr:twoCellAnchor>
    <xdr:from>
      <xdr:col>3</xdr:col>
      <xdr:colOff>180330</xdr:colOff>
      <xdr:row>0</xdr:row>
      <xdr:rowOff>111292</xdr:rowOff>
    </xdr:from>
    <xdr:to>
      <xdr:col>7</xdr:col>
      <xdr:colOff>797719</xdr:colOff>
      <xdr:row>2</xdr:row>
      <xdr:rowOff>11029</xdr:rowOff>
    </xdr:to>
    <xdr:sp macro="" textlink="">
      <xdr:nvSpPr>
        <xdr:cNvPr id="18" name="CuadroTexto 17">
          <a:extLst>
            <a:ext uri="{FF2B5EF4-FFF2-40B4-BE49-F238E27FC236}">
              <a16:creationId xmlns:a16="http://schemas.microsoft.com/office/drawing/2014/main" id="{F2774608-585B-5B2E-4E60-C110CDCD97C1}"/>
            </a:ext>
          </a:extLst>
        </xdr:cNvPr>
        <xdr:cNvSpPr txBox="1"/>
      </xdr:nvSpPr>
      <xdr:spPr>
        <a:xfrm>
          <a:off x="2287736" y="111292"/>
          <a:ext cx="4475014" cy="2807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6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 ExtraBold" panose="020B0903050000020004" pitchFamily="34" charset="0"/>
            </a:rPr>
            <a:t>Dashboard</a:t>
          </a:r>
          <a:r>
            <a:rPr lang="es-PE" sz="16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 ExtraBold" panose="020B0903050000020004" pitchFamily="34" charset="0"/>
            </a:rPr>
            <a:t> - Análisis de la Deserción Laboral</a:t>
          </a:r>
          <a:endParaRPr lang="es-PE" sz="16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 ExtraBold" panose="020B0903050000020004" pitchFamily="34" charset="0"/>
          </a:endParaRPr>
        </a:p>
      </xdr:txBody>
    </xdr:sp>
    <xdr:clientData/>
  </xdr:twoCellAnchor>
  <xdr:twoCellAnchor>
    <xdr:from>
      <xdr:col>3</xdr:col>
      <xdr:colOff>186283</xdr:colOff>
      <xdr:row>1</xdr:row>
      <xdr:rowOff>129662</xdr:rowOff>
    </xdr:from>
    <xdr:to>
      <xdr:col>6</xdr:col>
      <xdr:colOff>598221</xdr:colOff>
      <xdr:row>2</xdr:row>
      <xdr:rowOff>148998</xdr:rowOff>
    </xdr:to>
    <xdr:sp macro="" textlink="">
      <xdr:nvSpPr>
        <xdr:cNvPr id="6" name="CuadroTexto 5">
          <a:extLst>
            <a:ext uri="{FF2B5EF4-FFF2-40B4-BE49-F238E27FC236}">
              <a16:creationId xmlns:a16="http://schemas.microsoft.com/office/drawing/2014/main" id="{4A9C8A05-40F0-4BFB-91F3-464FBEEE20C3}"/>
            </a:ext>
          </a:extLst>
        </xdr:cNvPr>
        <xdr:cNvSpPr txBox="1"/>
      </xdr:nvSpPr>
      <xdr:spPr>
        <a:xfrm>
          <a:off x="2293689" y="320162"/>
          <a:ext cx="3305157" cy="209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8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Indicadores</a:t>
          </a:r>
          <a:r>
            <a:rPr lang="es-PE" sz="8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Preliminares </a:t>
          </a:r>
          <a:r>
            <a:rPr lang="es-PE" sz="10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Intervinientes</a:t>
          </a:r>
          <a:r>
            <a:rPr lang="es-PE" sz="8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en la Deserción</a:t>
          </a:r>
          <a:endParaRPr lang="es-PE" sz="800">
            <a:solidFill>
              <a:schemeClr val="bg1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 editAs="oneCell">
    <xdr:from>
      <xdr:col>2</xdr:col>
      <xdr:colOff>734445</xdr:colOff>
      <xdr:row>4</xdr:row>
      <xdr:rowOff>23812</xdr:rowOff>
    </xdr:from>
    <xdr:to>
      <xdr:col>3</xdr:col>
      <xdr:colOff>509686</xdr:colOff>
      <xdr:row>8</xdr:row>
      <xdr:rowOff>0</xdr:rowOff>
    </xdr:to>
    <xdr:pic>
      <xdr:nvPicPr>
        <xdr:cNvPr id="21" name="Imagen 20">
          <a:extLst>
            <a:ext uri="{FF2B5EF4-FFF2-40B4-BE49-F238E27FC236}">
              <a16:creationId xmlns:a16="http://schemas.microsoft.com/office/drawing/2014/main" id="{8574DB2F-4E21-FFC0-4FA3-757C1A963F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77445" y="785812"/>
          <a:ext cx="739647" cy="738188"/>
        </a:xfrm>
        <a:prstGeom prst="rect">
          <a:avLst/>
        </a:prstGeom>
      </xdr:spPr>
    </xdr:pic>
    <xdr:clientData/>
  </xdr:twoCellAnchor>
  <xdr:twoCellAnchor editAs="oneCell">
    <xdr:from>
      <xdr:col>8</xdr:col>
      <xdr:colOff>59530</xdr:colOff>
      <xdr:row>0</xdr:row>
      <xdr:rowOff>110387</xdr:rowOff>
    </xdr:from>
    <xdr:to>
      <xdr:col>9</xdr:col>
      <xdr:colOff>928686</xdr:colOff>
      <xdr:row>3</xdr:row>
      <xdr:rowOff>154782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22" name="Área 1">
              <a:extLst>
                <a:ext uri="{FF2B5EF4-FFF2-40B4-BE49-F238E27FC236}">
                  <a16:creationId xmlns:a16="http://schemas.microsoft.com/office/drawing/2014/main" id="{63356A59-BA68-4984-A6EF-FC276D46D4F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Área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6988968" y="110387"/>
              <a:ext cx="1833562" cy="61589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5</xdr:col>
      <xdr:colOff>211565</xdr:colOff>
      <xdr:row>3</xdr:row>
      <xdr:rowOff>166686</xdr:rowOff>
    </xdr:from>
    <xdr:to>
      <xdr:col>7</xdr:col>
      <xdr:colOff>604847</xdr:colOff>
      <xdr:row>8</xdr:row>
      <xdr:rowOff>76515</xdr:rowOff>
    </xdr:to>
    <xdr:sp macro="" textlink="">
      <xdr:nvSpPr>
        <xdr:cNvPr id="27" name="Rectángulo: esquinas redondeadas 26">
          <a:extLst>
            <a:ext uri="{FF2B5EF4-FFF2-40B4-BE49-F238E27FC236}">
              <a16:creationId xmlns:a16="http://schemas.microsoft.com/office/drawing/2014/main" id="{5A178461-36CB-48E9-8D45-CCF843AFBC0F}"/>
            </a:ext>
          </a:extLst>
        </xdr:cNvPr>
        <xdr:cNvSpPr/>
      </xdr:nvSpPr>
      <xdr:spPr>
        <a:xfrm>
          <a:off x="4239943" y="738186"/>
          <a:ext cx="2316867" cy="862329"/>
        </a:xfrm>
        <a:prstGeom prst="roundRect">
          <a:avLst>
            <a:gd name="adj" fmla="val 6396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7</xdr:col>
      <xdr:colOff>744965</xdr:colOff>
      <xdr:row>3</xdr:row>
      <xdr:rowOff>166686</xdr:rowOff>
    </xdr:from>
    <xdr:to>
      <xdr:col>10</xdr:col>
      <xdr:colOff>173840</xdr:colOff>
      <xdr:row>8</xdr:row>
      <xdr:rowOff>76515</xdr:rowOff>
    </xdr:to>
    <xdr:sp macro="" textlink="">
      <xdr:nvSpPr>
        <xdr:cNvPr id="28" name="Rectángulo: esquinas redondeadas 27">
          <a:extLst>
            <a:ext uri="{FF2B5EF4-FFF2-40B4-BE49-F238E27FC236}">
              <a16:creationId xmlns:a16="http://schemas.microsoft.com/office/drawing/2014/main" id="{80217B80-D284-42FB-9E06-0C91D6F7A2A2}"/>
            </a:ext>
          </a:extLst>
        </xdr:cNvPr>
        <xdr:cNvSpPr/>
      </xdr:nvSpPr>
      <xdr:spPr>
        <a:xfrm>
          <a:off x="6709996" y="738186"/>
          <a:ext cx="2322094" cy="862329"/>
        </a:xfrm>
        <a:prstGeom prst="roundRect">
          <a:avLst>
            <a:gd name="adj" fmla="val 6396"/>
          </a:avLst>
        </a:prstGeom>
        <a:solidFill>
          <a:schemeClr val="bg1"/>
        </a:solidFill>
        <a:ln>
          <a:noFill/>
        </a:ln>
        <a:effectLst>
          <a:outerShdw blurRad="63500" sx="102000" sy="102000" algn="ctr" rotWithShape="0">
            <a:prstClr val="black">
              <a:alpha val="4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8</xdr:col>
      <xdr:colOff>70790</xdr:colOff>
      <xdr:row>0</xdr:row>
      <xdr:rowOff>134200</xdr:rowOff>
    </xdr:from>
    <xdr:to>
      <xdr:col>9</xdr:col>
      <xdr:colOff>142873</xdr:colOff>
      <xdr:row>1</xdr:row>
      <xdr:rowOff>153536</xdr:rowOff>
    </xdr:to>
    <xdr:sp macro="" textlink="">
      <xdr:nvSpPr>
        <xdr:cNvPr id="29" name="CuadroTexto 28">
          <a:extLst>
            <a:ext uri="{FF2B5EF4-FFF2-40B4-BE49-F238E27FC236}">
              <a16:creationId xmlns:a16="http://schemas.microsoft.com/office/drawing/2014/main" id="{2AD596E8-4B28-4F1B-839E-41E6417B5A66}"/>
            </a:ext>
          </a:extLst>
        </xdr:cNvPr>
        <xdr:cNvSpPr txBox="1"/>
      </xdr:nvSpPr>
      <xdr:spPr>
        <a:xfrm>
          <a:off x="7000228" y="134200"/>
          <a:ext cx="1036489" cy="209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900">
              <a:solidFill>
                <a:srgbClr val="FE4069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●</a:t>
          </a:r>
          <a:r>
            <a:rPr lang="es-PE" sz="9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PE" sz="9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Filtro por Área</a:t>
          </a:r>
        </a:p>
      </xdr:txBody>
    </xdr:sp>
    <xdr:clientData/>
  </xdr:twoCellAnchor>
  <xdr:twoCellAnchor editAs="oneCell">
    <xdr:from>
      <xdr:col>10</xdr:col>
      <xdr:colOff>508595</xdr:colOff>
      <xdr:row>1</xdr:row>
      <xdr:rowOff>3233</xdr:rowOff>
    </xdr:from>
    <xdr:to>
      <xdr:col>12</xdr:col>
      <xdr:colOff>147807</xdr:colOff>
      <xdr:row>8</xdr:row>
      <xdr:rowOff>37733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0" name="Departamento 1">
              <a:extLst>
                <a:ext uri="{FF2B5EF4-FFF2-40B4-BE49-F238E27FC236}">
                  <a16:creationId xmlns:a16="http://schemas.microsoft.com/office/drawing/2014/main" id="{E054CA5C-F21A-48C0-B3E0-4DD16C3628ED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Departament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9366845" y="193733"/>
              <a:ext cx="1568025" cy="1368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10</xdr:col>
      <xdr:colOff>559593</xdr:colOff>
      <xdr:row>1</xdr:row>
      <xdr:rowOff>30618</xdr:rowOff>
    </xdr:from>
    <xdr:to>
      <xdr:col>11</xdr:col>
      <xdr:colOff>202406</xdr:colOff>
      <xdr:row>2</xdr:row>
      <xdr:rowOff>49954</xdr:rowOff>
    </xdr:to>
    <xdr:sp macro="" textlink="">
      <xdr:nvSpPr>
        <xdr:cNvPr id="31" name="CuadroTexto 30">
          <a:extLst>
            <a:ext uri="{FF2B5EF4-FFF2-40B4-BE49-F238E27FC236}">
              <a16:creationId xmlns:a16="http://schemas.microsoft.com/office/drawing/2014/main" id="{6FD012B9-6A47-4553-8281-D36699F2E1AA}"/>
            </a:ext>
          </a:extLst>
        </xdr:cNvPr>
        <xdr:cNvSpPr txBox="1"/>
      </xdr:nvSpPr>
      <xdr:spPr>
        <a:xfrm>
          <a:off x="9417843" y="221118"/>
          <a:ext cx="607219" cy="209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900">
              <a:solidFill>
                <a:srgbClr val="FE4069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●</a:t>
          </a:r>
          <a:r>
            <a:rPr lang="es-PE" sz="90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PE" sz="9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Dpto.</a:t>
          </a:r>
          <a:endParaRPr lang="es-PE" sz="900">
            <a:solidFill>
              <a:srgbClr val="2E2F3C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 editAs="oneCell">
    <xdr:from>
      <xdr:col>0</xdr:col>
      <xdr:colOff>120253</xdr:colOff>
      <xdr:row>0</xdr:row>
      <xdr:rowOff>187780</xdr:rowOff>
    </xdr:from>
    <xdr:to>
      <xdr:col>2</xdr:col>
      <xdr:colOff>329279</xdr:colOff>
      <xdr:row>4</xdr:row>
      <xdr:rowOff>172641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2" name="Icono 1">
              <a:extLst>
                <a:ext uri="{FF2B5EF4-FFF2-40B4-BE49-F238E27FC236}">
                  <a16:creationId xmlns:a16="http://schemas.microsoft.com/office/drawing/2014/main" id="{0E64B69B-4C06-4C16-B0D0-047DCEB0147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Icono 1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0253" y="187780"/>
              <a:ext cx="1352026" cy="746861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s-PE" sz="1100"/>
                <a:t>Esta forma representa una segmentación de datos. La segmentación de datos se admite en Excel 2010 y versiones posteriores.
Si la forma se modificó en una versión anterior de Excel o si el libro se guardó en Excel 2003 o una versión anterior, no se puede usar la segmentación de datos.</a:t>
              </a:r>
            </a:p>
          </xdr:txBody>
        </xdr:sp>
      </mc:Fallback>
    </mc:AlternateContent>
    <xdr:clientData/>
  </xdr:twoCellAnchor>
  <xdr:twoCellAnchor>
    <xdr:from>
      <xdr:col>0</xdr:col>
      <xdr:colOff>126207</xdr:colOff>
      <xdr:row>1</xdr:row>
      <xdr:rowOff>15139</xdr:rowOff>
    </xdr:from>
    <xdr:to>
      <xdr:col>1</xdr:col>
      <xdr:colOff>660796</xdr:colOff>
      <xdr:row>2</xdr:row>
      <xdr:rowOff>34475</xdr:rowOff>
    </xdr:to>
    <xdr:sp macro="" textlink="">
      <xdr:nvSpPr>
        <xdr:cNvPr id="33" name="CuadroTexto 32">
          <a:extLst>
            <a:ext uri="{FF2B5EF4-FFF2-40B4-BE49-F238E27FC236}">
              <a16:creationId xmlns:a16="http://schemas.microsoft.com/office/drawing/2014/main" id="{9161B5B7-E78F-498F-B994-B860FFDB5320}"/>
            </a:ext>
          </a:extLst>
        </xdr:cNvPr>
        <xdr:cNvSpPr txBox="1"/>
      </xdr:nvSpPr>
      <xdr:spPr>
        <a:xfrm>
          <a:off x="126207" y="205639"/>
          <a:ext cx="713183" cy="209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00">
              <a:solidFill>
                <a:srgbClr val="FE4069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●</a:t>
          </a:r>
          <a:r>
            <a:rPr lang="es-PE" sz="10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PE" sz="10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Genero</a:t>
          </a:r>
          <a:endParaRPr lang="es-PE" sz="1000">
            <a:solidFill>
              <a:srgbClr val="2E2F3C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3</xdr:col>
      <xdr:colOff>565547</xdr:colOff>
      <xdr:row>4</xdr:row>
      <xdr:rowOff>41672</xdr:rowOff>
    </xdr:from>
    <xdr:to>
      <xdr:col>4</xdr:col>
      <xdr:colOff>887017</xdr:colOff>
      <xdr:row>7</xdr:row>
      <xdr:rowOff>71437</xdr:rowOff>
    </xdr:to>
    <xdr:sp macro="" textlink="Analisis!$D$5">
      <xdr:nvSpPr>
        <xdr:cNvPr id="35" name="CuadroTexto 34">
          <a:extLst>
            <a:ext uri="{FF2B5EF4-FFF2-40B4-BE49-F238E27FC236}">
              <a16:creationId xmlns:a16="http://schemas.microsoft.com/office/drawing/2014/main" id="{740B5166-7DF8-8229-2637-679C2A7A5399}"/>
            </a:ext>
          </a:extLst>
        </xdr:cNvPr>
        <xdr:cNvSpPr txBox="1"/>
      </xdr:nvSpPr>
      <xdr:spPr>
        <a:xfrm>
          <a:off x="2672953" y="803672"/>
          <a:ext cx="1285877" cy="601265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689009E0-F185-4C69-AA9A-B3956F3C4D0F}" type="TxLink">
            <a:rPr lang="en-US" sz="4400" b="0" i="0" u="none" strike="noStrike">
              <a:solidFill>
                <a:srgbClr val="2E2F3C"/>
              </a:solidFill>
              <a:latin typeface="Fira Sans ExtraBold" panose="020B0903050000020004" pitchFamily="34" charset="0"/>
              <a:ea typeface="Calibri"/>
              <a:cs typeface="Calibri"/>
            </a:rPr>
            <a:pPr algn="ctr"/>
            <a:t>30</a:t>
          </a:fld>
          <a:endParaRPr lang="es-PE" sz="4400">
            <a:solidFill>
              <a:srgbClr val="2E2F3C"/>
            </a:solidFill>
            <a:latin typeface="Fira Sans ExtraBold" panose="020B0903050000020004" pitchFamily="34" charset="0"/>
          </a:endParaRPr>
        </a:p>
      </xdr:txBody>
    </xdr:sp>
    <xdr:clientData/>
  </xdr:twoCellAnchor>
  <xdr:twoCellAnchor>
    <xdr:from>
      <xdr:col>3</xdr:col>
      <xdr:colOff>565182</xdr:colOff>
      <xdr:row>6</xdr:row>
      <xdr:rowOff>130967</xdr:rowOff>
    </xdr:from>
    <xdr:to>
      <xdr:col>4</xdr:col>
      <xdr:colOff>875108</xdr:colOff>
      <xdr:row>7</xdr:row>
      <xdr:rowOff>150303</xdr:rowOff>
    </xdr:to>
    <xdr:sp macro="" textlink="">
      <xdr:nvSpPr>
        <xdr:cNvPr id="36" name="CuadroTexto 35">
          <a:extLst>
            <a:ext uri="{FF2B5EF4-FFF2-40B4-BE49-F238E27FC236}">
              <a16:creationId xmlns:a16="http://schemas.microsoft.com/office/drawing/2014/main" id="{3B29AABF-5FA9-4CB4-B70F-F262E7F96F22}"/>
            </a:ext>
          </a:extLst>
        </xdr:cNvPr>
        <xdr:cNvSpPr txBox="1"/>
      </xdr:nvSpPr>
      <xdr:spPr>
        <a:xfrm>
          <a:off x="2672588" y="1273967"/>
          <a:ext cx="1274333" cy="209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Empleados Totales</a:t>
          </a:r>
        </a:p>
      </xdr:txBody>
    </xdr:sp>
    <xdr:clientData/>
  </xdr:twoCellAnchor>
  <xdr:twoCellAnchor>
    <xdr:from>
      <xdr:col>5</xdr:col>
      <xdr:colOff>238124</xdr:colOff>
      <xdr:row>3</xdr:row>
      <xdr:rowOff>184547</xdr:rowOff>
    </xdr:from>
    <xdr:to>
      <xdr:col>6</xdr:col>
      <xdr:colOff>102218</xdr:colOff>
      <xdr:row>8</xdr:row>
      <xdr:rowOff>65484</xdr:rowOff>
    </xdr:to>
    <xdr:graphicFrame macro="">
      <xdr:nvGraphicFramePr>
        <xdr:cNvPr id="37" name="Gráfico 36">
          <a:extLst>
            <a:ext uri="{FF2B5EF4-FFF2-40B4-BE49-F238E27FC236}">
              <a16:creationId xmlns:a16="http://schemas.microsoft.com/office/drawing/2014/main" id="{DC9331CC-3900-41F6-82C3-B0D04A1C28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5</xdr:col>
      <xdr:colOff>373016</xdr:colOff>
      <xdr:row>5</xdr:row>
      <xdr:rowOff>65050</xdr:rowOff>
    </xdr:from>
    <xdr:to>
      <xdr:col>5</xdr:col>
      <xdr:colOff>947854</xdr:colOff>
      <xdr:row>6</xdr:row>
      <xdr:rowOff>169011</xdr:rowOff>
    </xdr:to>
    <xdr:sp macro="" textlink="Analisis!$C$8">
      <xdr:nvSpPr>
        <xdr:cNvPr id="38" name="CuadroTexto 37">
          <a:extLst>
            <a:ext uri="{FF2B5EF4-FFF2-40B4-BE49-F238E27FC236}">
              <a16:creationId xmlns:a16="http://schemas.microsoft.com/office/drawing/2014/main" id="{04CF6FDF-FE09-47C7-8037-20C39EF9E6C6}"/>
            </a:ext>
          </a:extLst>
        </xdr:cNvPr>
        <xdr:cNvSpPr txBox="1"/>
      </xdr:nvSpPr>
      <xdr:spPr>
        <a:xfrm>
          <a:off x="4401394" y="1017550"/>
          <a:ext cx="574838" cy="294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3B2914C3-2E6A-42BC-A87A-E9470D78462A}" type="TxLink">
            <a:rPr lang="en-US" sz="1400" b="0" i="0" u="none" strike="noStrike">
              <a:solidFill>
                <a:srgbClr val="2E2F3C"/>
              </a:solidFill>
              <a:latin typeface="Fira Sans ExtraBold" panose="020B0903050000020004" pitchFamily="34" charset="0"/>
              <a:ea typeface="Calibri"/>
              <a:cs typeface="Calibri"/>
            </a:rPr>
            <a:pPr marL="0" indent="0" algn="ctr"/>
            <a:t>40%</a:t>
          </a:fld>
          <a:endParaRPr lang="es-PE" sz="1400" b="0" i="0" u="none" strike="noStrike">
            <a:solidFill>
              <a:srgbClr val="2E2F3C"/>
            </a:solidFill>
            <a:latin typeface="Fira Sans ExtraBold" panose="020B09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6</xdr:col>
      <xdr:colOff>226219</xdr:colOff>
      <xdr:row>4</xdr:row>
      <xdr:rowOff>77825</xdr:rowOff>
    </xdr:from>
    <xdr:to>
      <xdr:col>7</xdr:col>
      <xdr:colOff>604847</xdr:colOff>
      <xdr:row>5</xdr:row>
      <xdr:rowOff>103325</xdr:rowOff>
    </xdr:to>
    <xdr:sp macro="" textlink="">
      <xdr:nvSpPr>
        <xdr:cNvPr id="39" name="CuadroTexto 38">
          <a:extLst>
            <a:ext uri="{FF2B5EF4-FFF2-40B4-BE49-F238E27FC236}">
              <a16:creationId xmlns:a16="http://schemas.microsoft.com/office/drawing/2014/main" id="{D509CF99-3297-47D6-88FE-6D29E7B7F3F4}"/>
            </a:ext>
          </a:extLst>
        </xdr:cNvPr>
        <xdr:cNvSpPr txBox="1"/>
      </xdr:nvSpPr>
      <xdr:spPr>
        <a:xfrm>
          <a:off x="5226844" y="839825"/>
          <a:ext cx="1343034" cy="21600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Tasa</a:t>
          </a:r>
          <a:r>
            <a:rPr lang="es-PE" sz="1100" baseline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de </a:t>
          </a:r>
          <a:r>
            <a:rPr lang="es-PE" sz="1100" baseline="0">
              <a:solidFill>
                <a:srgbClr val="FE4069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Deserción</a:t>
          </a:r>
          <a:endParaRPr lang="es-PE" sz="11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6</xdr:col>
      <xdr:colOff>414639</xdr:colOff>
      <xdr:row>5</xdr:row>
      <xdr:rowOff>67603</xdr:rowOff>
    </xdr:from>
    <xdr:to>
      <xdr:col>7</xdr:col>
      <xdr:colOff>604847</xdr:colOff>
      <xdr:row>6</xdr:row>
      <xdr:rowOff>93103</xdr:rowOff>
    </xdr:to>
    <xdr:sp macro="" textlink="">
      <xdr:nvSpPr>
        <xdr:cNvPr id="40" name="CuadroTexto 39">
          <a:extLst>
            <a:ext uri="{FF2B5EF4-FFF2-40B4-BE49-F238E27FC236}">
              <a16:creationId xmlns:a16="http://schemas.microsoft.com/office/drawing/2014/main" id="{5534A1C8-D7A8-401E-BB47-1768EC2FF61B}"/>
            </a:ext>
          </a:extLst>
        </xdr:cNvPr>
        <xdr:cNvSpPr txBox="1"/>
      </xdr:nvSpPr>
      <xdr:spPr>
        <a:xfrm>
          <a:off x="5404810" y="1020103"/>
          <a:ext cx="1152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8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Empleados retirados</a:t>
          </a:r>
          <a:endParaRPr lang="es-PE" sz="8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7</xdr:col>
      <xdr:colOff>4647</xdr:colOff>
      <xdr:row>6</xdr:row>
      <xdr:rowOff>23087</xdr:rowOff>
    </xdr:from>
    <xdr:to>
      <xdr:col>7</xdr:col>
      <xdr:colOff>604847</xdr:colOff>
      <xdr:row>7</xdr:row>
      <xdr:rowOff>162622</xdr:rowOff>
    </xdr:to>
    <xdr:sp macro="" textlink="Analisis!$D$4">
      <xdr:nvSpPr>
        <xdr:cNvPr id="41" name="CuadroTexto 40">
          <a:extLst>
            <a:ext uri="{FF2B5EF4-FFF2-40B4-BE49-F238E27FC236}">
              <a16:creationId xmlns:a16="http://schemas.microsoft.com/office/drawing/2014/main" id="{50E1FE03-188C-4606-AF55-F689305ED210}"/>
            </a:ext>
          </a:extLst>
        </xdr:cNvPr>
        <xdr:cNvSpPr txBox="1"/>
      </xdr:nvSpPr>
      <xdr:spPr>
        <a:xfrm>
          <a:off x="5956610" y="1166087"/>
          <a:ext cx="600200" cy="330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A7B99949-5896-4ADE-9037-F70B41D53C2B}" type="TxLink">
            <a:rPr lang="en-US" sz="2000" b="0" i="0" u="none" strike="noStrike">
              <a:solidFill>
                <a:srgbClr val="2E2F3C"/>
              </a:solidFill>
              <a:latin typeface="Fira Sans ExtraBold" panose="020B0903050000020004" pitchFamily="34" charset="0"/>
              <a:ea typeface="Calibri"/>
              <a:cs typeface="Calibri"/>
            </a:rPr>
            <a:pPr marL="0" indent="0" algn="ctr"/>
            <a:t>12</a:t>
          </a:fld>
          <a:endParaRPr lang="es-PE" sz="2000" b="0" i="0" u="none" strike="noStrike">
            <a:solidFill>
              <a:srgbClr val="2E2F3C"/>
            </a:solidFill>
            <a:latin typeface="Fira Sans ExtraBold" panose="020B09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811270</xdr:colOff>
      <xdr:row>4</xdr:row>
      <xdr:rowOff>5953</xdr:rowOff>
    </xdr:from>
    <xdr:to>
      <xdr:col>8</xdr:col>
      <xdr:colOff>684608</xdr:colOff>
      <xdr:row>8</xdr:row>
      <xdr:rowOff>47626</xdr:rowOff>
    </xdr:to>
    <xdr:graphicFrame macro="">
      <xdr:nvGraphicFramePr>
        <xdr:cNvPr id="42" name="Gráfico 41">
          <a:extLst>
            <a:ext uri="{FF2B5EF4-FFF2-40B4-BE49-F238E27FC236}">
              <a16:creationId xmlns:a16="http://schemas.microsoft.com/office/drawing/2014/main" id="{34E073A1-4FB7-4FE0-8E7D-B813CE4AC20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529828</xdr:colOff>
      <xdr:row>4</xdr:row>
      <xdr:rowOff>69907</xdr:rowOff>
    </xdr:from>
    <xdr:to>
      <xdr:col>10</xdr:col>
      <xdr:colOff>173841</xdr:colOff>
      <xdr:row>5</xdr:row>
      <xdr:rowOff>95407</xdr:rowOff>
    </xdr:to>
    <xdr:sp macro="" textlink="">
      <xdr:nvSpPr>
        <xdr:cNvPr id="43" name="CuadroTexto 42">
          <a:extLst>
            <a:ext uri="{FF2B5EF4-FFF2-40B4-BE49-F238E27FC236}">
              <a16:creationId xmlns:a16="http://schemas.microsoft.com/office/drawing/2014/main" id="{6DDC9BB8-339C-4B31-8307-9EFC977AF212}"/>
            </a:ext>
          </a:extLst>
        </xdr:cNvPr>
        <xdr:cNvSpPr txBox="1"/>
      </xdr:nvSpPr>
      <xdr:spPr>
        <a:xfrm>
          <a:off x="7459266" y="831907"/>
          <a:ext cx="1572825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Fuerza</a:t>
          </a:r>
          <a:r>
            <a:rPr lang="es-PE" sz="1100" baseline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laboral </a:t>
          </a:r>
          <a:r>
            <a:rPr lang="es-PE" sz="1100" baseline="0">
              <a:solidFill>
                <a:srgbClr val="07A2E7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Activa</a:t>
          </a:r>
          <a:endParaRPr lang="es-PE" sz="1100">
            <a:solidFill>
              <a:srgbClr val="07A2E7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9</xdr:col>
      <xdr:colOff>47624</xdr:colOff>
      <xdr:row>5</xdr:row>
      <xdr:rowOff>59685</xdr:rowOff>
    </xdr:from>
    <xdr:to>
      <xdr:col>10</xdr:col>
      <xdr:colOff>173839</xdr:colOff>
      <xdr:row>6</xdr:row>
      <xdr:rowOff>85185</xdr:rowOff>
    </xdr:to>
    <xdr:sp macro="" textlink="">
      <xdr:nvSpPr>
        <xdr:cNvPr id="44" name="CuadroTexto 43">
          <a:extLst>
            <a:ext uri="{FF2B5EF4-FFF2-40B4-BE49-F238E27FC236}">
              <a16:creationId xmlns:a16="http://schemas.microsoft.com/office/drawing/2014/main" id="{76367AFC-D71F-4333-9C90-5D1E89A05DD8}"/>
            </a:ext>
          </a:extLst>
        </xdr:cNvPr>
        <xdr:cNvSpPr txBox="1"/>
      </xdr:nvSpPr>
      <xdr:spPr>
        <a:xfrm>
          <a:off x="7941468" y="1012185"/>
          <a:ext cx="1090621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8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Empleados activos</a:t>
          </a:r>
          <a:endParaRPr lang="es-PE" sz="8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9</xdr:col>
      <xdr:colOff>458390</xdr:colOff>
      <xdr:row>6</xdr:row>
      <xdr:rowOff>15169</xdr:rowOff>
    </xdr:from>
    <xdr:to>
      <xdr:col>10</xdr:col>
      <xdr:colOff>173840</xdr:colOff>
      <xdr:row>7</xdr:row>
      <xdr:rowOff>154704</xdr:rowOff>
    </xdr:to>
    <xdr:sp macro="" textlink="Analisis!$D$3">
      <xdr:nvSpPr>
        <xdr:cNvPr id="45" name="CuadroTexto 44">
          <a:extLst>
            <a:ext uri="{FF2B5EF4-FFF2-40B4-BE49-F238E27FC236}">
              <a16:creationId xmlns:a16="http://schemas.microsoft.com/office/drawing/2014/main" id="{60ACE382-81D4-4AE6-AEF4-BAD752F7D49E}"/>
            </a:ext>
          </a:extLst>
        </xdr:cNvPr>
        <xdr:cNvSpPr txBox="1"/>
      </xdr:nvSpPr>
      <xdr:spPr>
        <a:xfrm>
          <a:off x="8352234" y="1158169"/>
          <a:ext cx="679856" cy="330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FA07BD66-EDB5-49D4-AF36-AE8D10A8A77A}" type="TxLink">
            <a:rPr lang="en-US" sz="2000" b="0" i="0" u="none" strike="noStrike">
              <a:solidFill>
                <a:srgbClr val="2E2F3C"/>
              </a:solidFill>
              <a:latin typeface="Fira Sans ExtraBold" panose="020B0903050000020004" pitchFamily="34" charset="0"/>
              <a:ea typeface="Calibri"/>
              <a:cs typeface="Calibri"/>
            </a:rPr>
            <a:pPr marL="0" indent="0" algn="ctr"/>
            <a:t>18</a:t>
          </a:fld>
          <a:endParaRPr lang="es-PE" sz="2000" b="0" i="0" u="none" strike="noStrike">
            <a:solidFill>
              <a:srgbClr val="2E2F3C"/>
            </a:solidFill>
            <a:latin typeface="Fira Sans ExtraBold" panose="020B09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960488</xdr:colOff>
      <xdr:row>5</xdr:row>
      <xdr:rowOff>59097</xdr:rowOff>
    </xdr:from>
    <xdr:to>
      <xdr:col>8</xdr:col>
      <xdr:colOff>570919</xdr:colOff>
      <xdr:row>6</xdr:row>
      <xdr:rowOff>163058</xdr:rowOff>
    </xdr:to>
    <xdr:sp macro="" textlink="Analisis!$D$8">
      <xdr:nvSpPr>
        <xdr:cNvPr id="46" name="CuadroTexto 45">
          <a:extLst>
            <a:ext uri="{FF2B5EF4-FFF2-40B4-BE49-F238E27FC236}">
              <a16:creationId xmlns:a16="http://schemas.microsoft.com/office/drawing/2014/main" id="{A499E911-8E0B-47BD-AA2C-68D9C0F15F7E}"/>
            </a:ext>
          </a:extLst>
        </xdr:cNvPr>
        <xdr:cNvSpPr txBox="1"/>
      </xdr:nvSpPr>
      <xdr:spPr>
        <a:xfrm>
          <a:off x="6925519" y="1011597"/>
          <a:ext cx="574838" cy="2944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49B3B7BD-3CCE-45DC-8E00-58B193900361}" type="TxLink">
            <a:rPr lang="en-US" sz="1400" b="0" i="0" u="none" strike="noStrike">
              <a:solidFill>
                <a:srgbClr val="2E2F3C"/>
              </a:solidFill>
              <a:latin typeface="Fira Sans ExtraBold" panose="020B0903050000020004" pitchFamily="34" charset="0"/>
              <a:ea typeface="Calibri"/>
              <a:cs typeface="Calibri"/>
            </a:rPr>
            <a:pPr marL="0" indent="0" algn="ctr"/>
            <a:t>60%</a:t>
          </a:fld>
          <a:endParaRPr lang="es-PE" sz="1400" b="0" i="0" u="none" strike="noStrike">
            <a:solidFill>
              <a:srgbClr val="2E2F3C"/>
            </a:solidFill>
            <a:latin typeface="Fira Sans ExtraBold" panose="020B09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7</xdr:col>
      <xdr:colOff>438071</xdr:colOff>
      <xdr:row>9</xdr:row>
      <xdr:rowOff>73350</xdr:rowOff>
    </xdr:from>
    <xdr:to>
      <xdr:col>12</xdr:col>
      <xdr:colOff>14228</xdr:colOff>
      <xdr:row>16</xdr:row>
      <xdr:rowOff>146619</xdr:rowOff>
    </xdr:to>
    <xdr:graphicFrame macro="">
      <xdr:nvGraphicFramePr>
        <xdr:cNvPr id="47" name="Gráfico 46">
          <a:extLst>
            <a:ext uri="{FF2B5EF4-FFF2-40B4-BE49-F238E27FC236}">
              <a16:creationId xmlns:a16="http://schemas.microsoft.com/office/drawing/2014/main" id="{A6E05EB7-9301-4821-BEDC-B0AE64E11B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353093</xdr:colOff>
      <xdr:row>9</xdr:row>
      <xdr:rowOff>27319</xdr:rowOff>
    </xdr:from>
    <xdr:to>
      <xdr:col>9</xdr:col>
      <xdr:colOff>184574</xdr:colOff>
      <xdr:row>10</xdr:row>
      <xdr:rowOff>52819</xdr:rowOff>
    </xdr:to>
    <xdr:sp macro="" textlink="">
      <xdr:nvSpPr>
        <xdr:cNvPr id="48" name="CuadroTexto 47">
          <a:extLst>
            <a:ext uri="{FF2B5EF4-FFF2-40B4-BE49-F238E27FC236}">
              <a16:creationId xmlns:a16="http://schemas.microsoft.com/office/drawing/2014/main" id="{0F45A9DD-6206-40F8-B71E-018CF451B79F}"/>
            </a:ext>
          </a:extLst>
        </xdr:cNvPr>
        <xdr:cNvSpPr txBox="1"/>
      </xdr:nvSpPr>
      <xdr:spPr>
        <a:xfrm>
          <a:off x="6299125" y="1741819"/>
          <a:ext cx="1752694" cy="21600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Número de Deserciones</a:t>
          </a:r>
          <a:endParaRPr lang="es-PE" sz="11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7</xdr:col>
      <xdr:colOff>357716</xdr:colOff>
      <xdr:row>10</xdr:row>
      <xdr:rowOff>12666</xdr:rowOff>
    </xdr:from>
    <xdr:to>
      <xdr:col>8</xdr:col>
      <xdr:colOff>879960</xdr:colOff>
      <xdr:row>11</xdr:row>
      <xdr:rowOff>38166</xdr:rowOff>
    </xdr:to>
    <xdr:sp macro="" textlink="">
      <xdr:nvSpPr>
        <xdr:cNvPr id="49" name="CuadroTexto 39">
          <a:extLst>
            <a:ext uri="{FF2B5EF4-FFF2-40B4-BE49-F238E27FC236}">
              <a16:creationId xmlns:a16="http://schemas.microsoft.com/office/drawing/2014/main" id="{FA732183-8AD0-8003-52A2-88AF42D4A09D}"/>
            </a:ext>
          </a:extLst>
        </xdr:cNvPr>
        <xdr:cNvSpPr txBox="1"/>
      </xdr:nvSpPr>
      <xdr:spPr>
        <a:xfrm>
          <a:off x="6303748" y="1917666"/>
          <a:ext cx="148285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8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Por Género</a:t>
          </a:r>
          <a:r>
            <a:rPr lang="es-PE" sz="800" baseline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y Grupo Etario</a:t>
          </a:r>
          <a:endParaRPr lang="es-PE" sz="8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7</xdr:col>
      <xdr:colOff>421528</xdr:colOff>
      <xdr:row>9</xdr:row>
      <xdr:rowOff>93224</xdr:rowOff>
    </xdr:from>
    <xdr:to>
      <xdr:col>7</xdr:col>
      <xdr:colOff>421528</xdr:colOff>
      <xdr:row>10</xdr:row>
      <xdr:rowOff>154724</xdr:rowOff>
    </xdr:to>
    <xdr:cxnSp macro="">
      <xdr:nvCxnSpPr>
        <xdr:cNvPr id="9" name="Conector recto 8">
          <a:extLst>
            <a:ext uri="{FF2B5EF4-FFF2-40B4-BE49-F238E27FC236}">
              <a16:creationId xmlns:a16="http://schemas.microsoft.com/office/drawing/2014/main" id="{8386D7FE-4517-7BA4-390F-2320C3407E51}"/>
            </a:ext>
          </a:extLst>
        </xdr:cNvPr>
        <xdr:cNvCxnSpPr/>
      </xdr:nvCxnSpPr>
      <xdr:spPr>
        <a:xfrm>
          <a:off x="6367560" y="1807724"/>
          <a:ext cx="0" cy="252000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812916</xdr:colOff>
      <xdr:row>8</xdr:row>
      <xdr:rowOff>159204</xdr:rowOff>
    </xdr:from>
    <xdr:to>
      <xdr:col>6</xdr:col>
      <xdr:colOff>644397</xdr:colOff>
      <xdr:row>9</xdr:row>
      <xdr:rowOff>184704</xdr:rowOff>
    </xdr:to>
    <xdr:sp macro="" textlink="">
      <xdr:nvSpPr>
        <xdr:cNvPr id="34" name="CuadroTexto 33">
          <a:extLst>
            <a:ext uri="{FF2B5EF4-FFF2-40B4-BE49-F238E27FC236}">
              <a16:creationId xmlns:a16="http://schemas.microsoft.com/office/drawing/2014/main" id="{7C417496-AA47-4AB4-A66A-E2CB88A6E29C}"/>
            </a:ext>
          </a:extLst>
        </xdr:cNvPr>
        <xdr:cNvSpPr txBox="1"/>
      </xdr:nvSpPr>
      <xdr:spPr>
        <a:xfrm>
          <a:off x="3877129" y="1683204"/>
          <a:ext cx="1752694" cy="21600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Número de Deserciones</a:t>
          </a:r>
          <a:endParaRPr lang="es-PE" sz="11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4</xdr:col>
      <xdr:colOff>817539</xdr:colOff>
      <xdr:row>9</xdr:row>
      <xdr:rowOff>144551</xdr:rowOff>
    </xdr:from>
    <xdr:to>
      <xdr:col>6</xdr:col>
      <xdr:colOff>379176</xdr:colOff>
      <xdr:row>10</xdr:row>
      <xdr:rowOff>170051</xdr:rowOff>
    </xdr:to>
    <xdr:sp macro="" textlink="">
      <xdr:nvSpPr>
        <xdr:cNvPr id="50" name="CuadroTexto 39">
          <a:extLst>
            <a:ext uri="{FF2B5EF4-FFF2-40B4-BE49-F238E27FC236}">
              <a16:creationId xmlns:a16="http://schemas.microsoft.com/office/drawing/2014/main" id="{0D868134-4C06-4119-B145-8152B0930AE9}"/>
            </a:ext>
          </a:extLst>
        </xdr:cNvPr>
        <xdr:cNvSpPr txBox="1"/>
      </xdr:nvSpPr>
      <xdr:spPr>
        <a:xfrm>
          <a:off x="3881752" y="1859051"/>
          <a:ext cx="148285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8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Por Género</a:t>
          </a:r>
          <a:endParaRPr lang="es-PE" sz="8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4</xdr:col>
      <xdr:colOff>881351</xdr:colOff>
      <xdr:row>9</xdr:row>
      <xdr:rowOff>34609</xdr:rowOff>
    </xdr:from>
    <xdr:to>
      <xdr:col>4</xdr:col>
      <xdr:colOff>881351</xdr:colOff>
      <xdr:row>10</xdr:row>
      <xdr:rowOff>96109</xdr:rowOff>
    </xdr:to>
    <xdr:cxnSp macro="">
      <xdr:nvCxnSpPr>
        <xdr:cNvPr id="51" name="Conector recto 50">
          <a:extLst>
            <a:ext uri="{FF2B5EF4-FFF2-40B4-BE49-F238E27FC236}">
              <a16:creationId xmlns:a16="http://schemas.microsoft.com/office/drawing/2014/main" id="{407C1D06-A259-4F35-B6A8-E24AE82DFC52}"/>
            </a:ext>
          </a:extLst>
        </xdr:cNvPr>
        <xdr:cNvCxnSpPr/>
      </xdr:nvCxnSpPr>
      <xdr:spPr>
        <a:xfrm>
          <a:off x="3945564" y="1749109"/>
          <a:ext cx="0" cy="252000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4</xdr:col>
      <xdr:colOff>807004</xdr:colOff>
      <xdr:row>17</xdr:row>
      <xdr:rowOff>65942</xdr:rowOff>
    </xdr:from>
    <xdr:to>
      <xdr:col>6</xdr:col>
      <xdr:colOff>638485</xdr:colOff>
      <xdr:row>18</xdr:row>
      <xdr:rowOff>91442</xdr:rowOff>
    </xdr:to>
    <xdr:sp macro="" textlink="">
      <xdr:nvSpPr>
        <xdr:cNvPr id="52" name="CuadroTexto 51">
          <a:extLst>
            <a:ext uri="{FF2B5EF4-FFF2-40B4-BE49-F238E27FC236}">
              <a16:creationId xmlns:a16="http://schemas.microsoft.com/office/drawing/2014/main" id="{7F8A792C-E2A1-4181-9112-79AD4B8D01AC}"/>
            </a:ext>
          </a:extLst>
        </xdr:cNvPr>
        <xdr:cNvSpPr txBox="1"/>
      </xdr:nvSpPr>
      <xdr:spPr>
        <a:xfrm>
          <a:off x="3871217" y="3304442"/>
          <a:ext cx="1752694" cy="21600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Nivel de Deserción</a:t>
          </a:r>
          <a:endParaRPr lang="es-PE" sz="11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4</xdr:col>
      <xdr:colOff>811627</xdr:colOff>
      <xdr:row>18</xdr:row>
      <xdr:rowOff>51289</xdr:rowOff>
    </xdr:from>
    <xdr:to>
      <xdr:col>6</xdr:col>
      <xdr:colOff>373264</xdr:colOff>
      <xdr:row>19</xdr:row>
      <xdr:rowOff>76789</xdr:rowOff>
    </xdr:to>
    <xdr:sp macro="" textlink="">
      <xdr:nvSpPr>
        <xdr:cNvPr id="53" name="CuadroTexto 39">
          <a:extLst>
            <a:ext uri="{FF2B5EF4-FFF2-40B4-BE49-F238E27FC236}">
              <a16:creationId xmlns:a16="http://schemas.microsoft.com/office/drawing/2014/main" id="{B3E3EB52-A2BD-4D67-9D86-CD78F6FDBD89}"/>
            </a:ext>
          </a:extLst>
        </xdr:cNvPr>
        <xdr:cNvSpPr txBox="1"/>
      </xdr:nvSpPr>
      <xdr:spPr>
        <a:xfrm>
          <a:off x="3875840" y="3480289"/>
          <a:ext cx="148285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8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Por Distancia al Trabajo</a:t>
          </a:r>
          <a:endParaRPr lang="es-PE" sz="8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4</xdr:col>
      <xdr:colOff>875439</xdr:colOff>
      <xdr:row>17</xdr:row>
      <xdr:rowOff>131847</xdr:rowOff>
    </xdr:from>
    <xdr:to>
      <xdr:col>4</xdr:col>
      <xdr:colOff>875439</xdr:colOff>
      <xdr:row>19</xdr:row>
      <xdr:rowOff>2847</xdr:rowOff>
    </xdr:to>
    <xdr:cxnSp macro="">
      <xdr:nvCxnSpPr>
        <xdr:cNvPr id="54" name="Conector recto 53">
          <a:extLst>
            <a:ext uri="{FF2B5EF4-FFF2-40B4-BE49-F238E27FC236}">
              <a16:creationId xmlns:a16="http://schemas.microsoft.com/office/drawing/2014/main" id="{4A6C49B7-09C4-4170-BCF8-D560A0F1F3CF}"/>
            </a:ext>
          </a:extLst>
        </xdr:cNvPr>
        <xdr:cNvCxnSpPr/>
      </xdr:nvCxnSpPr>
      <xdr:spPr>
        <a:xfrm>
          <a:off x="3939652" y="3370347"/>
          <a:ext cx="0" cy="252000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287575</xdr:colOff>
      <xdr:row>17</xdr:row>
      <xdr:rowOff>65942</xdr:rowOff>
    </xdr:from>
    <xdr:to>
      <xdr:col>9</xdr:col>
      <xdr:colOff>119056</xdr:colOff>
      <xdr:row>18</xdr:row>
      <xdr:rowOff>91442</xdr:rowOff>
    </xdr:to>
    <xdr:sp macro="" textlink="">
      <xdr:nvSpPr>
        <xdr:cNvPr id="55" name="CuadroTexto 54">
          <a:extLst>
            <a:ext uri="{FF2B5EF4-FFF2-40B4-BE49-F238E27FC236}">
              <a16:creationId xmlns:a16="http://schemas.microsoft.com/office/drawing/2014/main" id="{255CA6F3-B5A0-4463-82F0-9B8A4F70E9A0}"/>
            </a:ext>
          </a:extLst>
        </xdr:cNvPr>
        <xdr:cNvSpPr txBox="1"/>
      </xdr:nvSpPr>
      <xdr:spPr>
        <a:xfrm>
          <a:off x="6233607" y="3304442"/>
          <a:ext cx="1752694" cy="21600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Deserciones</a:t>
          </a:r>
          <a:r>
            <a:rPr lang="es-PE" sz="1100" baseline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Totales</a:t>
          </a:r>
          <a:endParaRPr lang="es-PE" sz="11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7</xdr:col>
      <xdr:colOff>292198</xdr:colOff>
      <xdr:row>18</xdr:row>
      <xdr:rowOff>51289</xdr:rowOff>
    </xdr:from>
    <xdr:to>
      <xdr:col>8</xdr:col>
      <xdr:colOff>814442</xdr:colOff>
      <xdr:row>19</xdr:row>
      <xdr:rowOff>76789</xdr:rowOff>
    </xdr:to>
    <xdr:sp macro="" textlink="">
      <xdr:nvSpPr>
        <xdr:cNvPr id="56" name="CuadroTexto 39">
          <a:extLst>
            <a:ext uri="{FF2B5EF4-FFF2-40B4-BE49-F238E27FC236}">
              <a16:creationId xmlns:a16="http://schemas.microsoft.com/office/drawing/2014/main" id="{F768722B-8C22-4D40-B068-41BAD74ACB20}"/>
            </a:ext>
          </a:extLst>
        </xdr:cNvPr>
        <xdr:cNvSpPr txBox="1"/>
      </xdr:nvSpPr>
      <xdr:spPr>
        <a:xfrm>
          <a:off x="6238230" y="3480289"/>
          <a:ext cx="148285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8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Por Nivel Educativo</a:t>
          </a:r>
          <a:endParaRPr lang="es-PE" sz="8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7</xdr:col>
      <xdr:colOff>356010</xdr:colOff>
      <xdr:row>17</xdr:row>
      <xdr:rowOff>131847</xdr:rowOff>
    </xdr:from>
    <xdr:to>
      <xdr:col>7</xdr:col>
      <xdr:colOff>356010</xdr:colOff>
      <xdr:row>19</xdr:row>
      <xdr:rowOff>2847</xdr:rowOff>
    </xdr:to>
    <xdr:cxnSp macro="">
      <xdr:nvCxnSpPr>
        <xdr:cNvPr id="57" name="Conector recto 56">
          <a:extLst>
            <a:ext uri="{FF2B5EF4-FFF2-40B4-BE49-F238E27FC236}">
              <a16:creationId xmlns:a16="http://schemas.microsoft.com/office/drawing/2014/main" id="{F42BDC06-6903-4470-AFA2-9CCBF9E7C7FA}"/>
            </a:ext>
          </a:extLst>
        </xdr:cNvPr>
        <xdr:cNvCxnSpPr/>
      </xdr:nvCxnSpPr>
      <xdr:spPr>
        <a:xfrm>
          <a:off x="6302042" y="3370347"/>
          <a:ext cx="0" cy="252000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742623</xdr:colOff>
      <xdr:row>17</xdr:row>
      <xdr:rowOff>65942</xdr:rowOff>
    </xdr:from>
    <xdr:to>
      <xdr:col>11</xdr:col>
      <xdr:colOff>574105</xdr:colOff>
      <xdr:row>18</xdr:row>
      <xdr:rowOff>91442</xdr:rowOff>
    </xdr:to>
    <xdr:sp macro="" textlink="">
      <xdr:nvSpPr>
        <xdr:cNvPr id="58" name="CuadroTexto 57">
          <a:extLst>
            <a:ext uri="{FF2B5EF4-FFF2-40B4-BE49-F238E27FC236}">
              <a16:creationId xmlns:a16="http://schemas.microsoft.com/office/drawing/2014/main" id="{F44EEE86-3084-44EB-9D01-64959B4FE53E}"/>
            </a:ext>
          </a:extLst>
        </xdr:cNvPr>
        <xdr:cNvSpPr txBox="1"/>
      </xdr:nvSpPr>
      <xdr:spPr>
        <a:xfrm>
          <a:off x="8609868" y="3304442"/>
          <a:ext cx="1752694" cy="21600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Relación Total</a:t>
          </a:r>
          <a:endParaRPr lang="es-PE" sz="11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9</xdr:col>
      <xdr:colOff>811058</xdr:colOff>
      <xdr:row>17</xdr:row>
      <xdr:rowOff>131847</xdr:rowOff>
    </xdr:from>
    <xdr:to>
      <xdr:col>9</xdr:col>
      <xdr:colOff>811058</xdr:colOff>
      <xdr:row>19</xdr:row>
      <xdr:rowOff>2847</xdr:rowOff>
    </xdr:to>
    <xdr:cxnSp macro="">
      <xdr:nvCxnSpPr>
        <xdr:cNvPr id="60" name="Conector recto 59">
          <a:extLst>
            <a:ext uri="{FF2B5EF4-FFF2-40B4-BE49-F238E27FC236}">
              <a16:creationId xmlns:a16="http://schemas.microsoft.com/office/drawing/2014/main" id="{6C88EF2E-62D6-401B-8D67-B737DF036F94}"/>
            </a:ext>
          </a:extLst>
        </xdr:cNvPr>
        <xdr:cNvCxnSpPr/>
      </xdr:nvCxnSpPr>
      <xdr:spPr>
        <a:xfrm>
          <a:off x="8678303" y="3370347"/>
          <a:ext cx="0" cy="252000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366346</xdr:colOff>
      <xdr:row>8</xdr:row>
      <xdr:rowOff>163493</xdr:rowOff>
    </xdr:from>
    <xdr:to>
      <xdr:col>4</xdr:col>
      <xdr:colOff>197827</xdr:colOff>
      <xdr:row>9</xdr:row>
      <xdr:rowOff>188993</xdr:rowOff>
    </xdr:to>
    <xdr:sp macro="" textlink="">
      <xdr:nvSpPr>
        <xdr:cNvPr id="61" name="CuadroTexto 60">
          <a:extLst>
            <a:ext uri="{FF2B5EF4-FFF2-40B4-BE49-F238E27FC236}">
              <a16:creationId xmlns:a16="http://schemas.microsoft.com/office/drawing/2014/main" id="{27795F9E-20D9-4A72-B1E8-118054BBB29C}"/>
            </a:ext>
          </a:extLst>
        </xdr:cNvPr>
        <xdr:cNvSpPr txBox="1"/>
      </xdr:nvSpPr>
      <xdr:spPr>
        <a:xfrm>
          <a:off x="1509346" y="1687493"/>
          <a:ext cx="1752694" cy="21600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Deserciones Totales</a:t>
          </a:r>
          <a:endParaRPr lang="es-PE" sz="11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2</xdr:col>
      <xdr:colOff>370969</xdr:colOff>
      <xdr:row>9</xdr:row>
      <xdr:rowOff>148840</xdr:rowOff>
    </xdr:from>
    <xdr:to>
      <xdr:col>4</xdr:col>
      <xdr:colOff>130968</xdr:colOff>
      <xdr:row>10</xdr:row>
      <xdr:rowOff>174340</xdr:rowOff>
    </xdr:to>
    <xdr:sp macro="" textlink="">
      <xdr:nvSpPr>
        <xdr:cNvPr id="62" name="CuadroTexto 39">
          <a:extLst>
            <a:ext uri="{FF2B5EF4-FFF2-40B4-BE49-F238E27FC236}">
              <a16:creationId xmlns:a16="http://schemas.microsoft.com/office/drawing/2014/main" id="{1168822E-1CB2-46F5-9943-361D9AF18E90}"/>
            </a:ext>
          </a:extLst>
        </xdr:cNvPr>
        <xdr:cNvSpPr txBox="1"/>
      </xdr:nvSpPr>
      <xdr:spPr>
        <a:xfrm>
          <a:off x="1513969" y="1863340"/>
          <a:ext cx="1688812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8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Por Tipo de Cargo del Empleado</a:t>
          </a:r>
          <a:endParaRPr lang="es-PE" sz="8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2</xdr:col>
      <xdr:colOff>434781</xdr:colOff>
      <xdr:row>9</xdr:row>
      <xdr:rowOff>38898</xdr:rowOff>
    </xdr:from>
    <xdr:to>
      <xdr:col>2</xdr:col>
      <xdr:colOff>434781</xdr:colOff>
      <xdr:row>10</xdr:row>
      <xdr:rowOff>100398</xdr:rowOff>
    </xdr:to>
    <xdr:cxnSp macro="">
      <xdr:nvCxnSpPr>
        <xdr:cNvPr id="63" name="Conector recto 62">
          <a:extLst>
            <a:ext uri="{FF2B5EF4-FFF2-40B4-BE49-F238E27FC236}">
              <a16:creationId xmlns:a16="http://schemas.microsoft.com/office/drawing/2014/main" id="{4A27FF2E-92D4-4E57-89CE-906B73C630FE}"/>
            </a:ext>
          </a:extLst>
        </xdr:cNvPr>
        <xdr:cNvCxnSpPr/>
      </xdr:nvCxnSpPr>
      <xdr:spPr>
        <a:xfrm>
          <a:off x="1577781" y="1753398"/>
          <a:ext cx="0" cy="252000"/>
        </a:xfrm>
        <a:prstGeom prst="line">
          <a:avLst/>
        </a:prstGeom>
        <a:ln w="28575">
          <a:solidFill>
            <a:schemeClr val="bg1">
              <a:lumMod val="5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221229</xdr:colOff>
      <xdr:row>8</xdr:row>
      <xdr:rowOff>172811</xdr:rowOff>
    </xdr:from>
    <xdr:to>
      <xdr:col>12</xdr:col>
      <xdr:colOff>161925</xdr:colOff>
      <xdr:row>10</xdr:row>
      <xdr:rowOff>1647</xdr:rowOff>
    </xdr:to>
    <xdr:sp macro="" textlink="">
      <xdr:nvSpPr>
        <xdr:cNvPr id="74" name="CuadroTexto 73">
          <a:extLst>
            <a:ext uri="{FF2B5EF4-FFF2-40B4-BE49-F238E27FC236}">
              <a16:creationId xmlns:a16="http://schemas.microsoft.com/office/drawing/2014/main" id="{0FA2AC01-6912-4501-97C1-47613A72B29C}"/>
            </a:ext>
          </a:extLst>
        </xdr:cNvPr>
        <xdr:cNvSpPr txBox="1"/>
      </xdr:nvSpPr>
      <xdr:spPr>
        <a:xfrm>
          <a:off x="9997961" y="1696811"/>
          <a:ext cx="900000" cy="209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00">
              <a:solidFill>
                <a:srgbClr val="FE4069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●</a:t>
          </a:r>
          <a:r>
            <a:rPr lang="es-PE" sz="1000" baseline="0">
              <a:solidFill>
                <a:srgbClr val="FE4069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PE" sz="10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Masculino</a:t>
          </a:r>
          <a:endParaRPr lang="es-PE" sz="1000">
            <a:solidFill>
              <a:srgbClr val="2E2F3C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10</xdr:col>
      <xdr:colOff>336532</xdr:colOff>
      <xdr:row>8</xdr:row>
      <xdr:rowOff>172811</xdr:rowOff>
    </xdr:from>
    <xdr:to>
      <xdr:col>11</xdr:col>
      <xdr:colOff>277229</xdr:colOff>
      <xdr:row>10</xdr:row>
      <xdr:rowOff>1647</xdr:rowOff>
    </xdr:to>
    <xdr:sp macro="" textlink="">
      <xdr:nvSpPr>
        <xdr:cNvPr id="75" name="CuadroTexto 74">
          <a:extLst>
            <a:ext uri="{FF2B5EF4-FFF2-40B4-BE49-F238E27FC236}">
              <a16:creationId xmlns:a16="http://schemas.microsoft.com/office/drawing/2014/main" id="{BC5AD864-07B2-4586-B637-1F41108106CE}"/>
            </a:ext>
          </a:extLst>
        </xdr:cNvPr>
        <xdr:cNvSpPr txBox="1"/>
      </xdr:nvSpPr>
      <xdr:spPr>
        <a:xfrm>
          <a:off x="9153961" y="1696811"/>
          <a:ext cx="900000" cy="209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00">
              <a:solidFill>
                <a:srgbClr val="07A2E7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●</a:t>
          </a:r>
          <a:r>
            <a:rPr lang="es-PE" sz="10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PE" sz="1000" baseline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Femenino</a:t>
          </a:r>
          <a:endParaRPr lang="es-PE" sz="1000">
            <a:solidFill>
              <a:srgbClr val="2E2F3C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4</xdr:col>
      <xdr:colOff>825419</xdr:colOff>
      <xdr:row>10</xdr:row>
      <xdr:rowOff>47626</xdr:rowOff>
    </xdr:from>
    <xdr:to>
      <xdr:col>6</xdr:col>
      <xdr:colOff>742812</xdr:colOff>
      <xdr:row>14</xdr:row>
      <xdr:rowOff>41626</xdr:rowOff>
    </xdr:to>
    <xdr:graphicFrame macro="">
      <xdr:nvGraphicFramePr>
        <xdr:cNvPr id="77" name="Gráfico 76">
          <a:extLst>
            <a:ext uri="{FF2B5EF4-FFF2-40B4-BE49-F238E27FC236}">
              <a16:creationId xmlns:a16="http://schemas.microsoft.com/office/drawing/2014/main" id="{04818E47-BC35-4556-9D83-4051D0E753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4</xdr:col>
      <xdr:colOff>825419</xdr:colOff>
      <xdr:row>12</xdr:row>
      <xdr:rowOff>186414</xdr:rowOff>
    </xdr:from>
    <xdr:to>
      <xdr:col>6</xdr:col>
      <xdr:colOff>742812</xdr:colOff>
      <xdr:row>16</xdr:row>
      <xdr:rowOff>180414</xdr:rowOff>
    </xdr:to>
    <xdr:graphicFrame macro="">
      <xdr:nvGraphicFramePr>
        <xdr:cNvPr id="78" name="Gráfico 77">
          <a:extLst>
            <a:ext uri="{FF2B5EF4-FFF2-40B4-BE49-F238E27FC236}">
              <a16:creationId xmlns:a16="http://schemas.microsoft.com/office/drawing/2014/main" id="{70F1386A-EBBD-41CD-BA70-54736F88F83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4</xdr:col>
      <xdr:colOff>872672</xdr:colOff>
      <xdr:row>13</xdr:row>
      <xdr:rowOff>97972</xdr:rowOff>
    </xdr:from>
    <xdr:to>
      <xdr:col>6</xdr:col>
      <xdr:colOff>435612</xdr:colOff>
      <xdr:row>14</xdr:row>
      <xdr:rowOff>123472</xdr:rowOff>
    </xdr:to>
    <xdr:sp macro="" textlink="">
      <xdr:nvSpPr>
        <xdr:cNvPr id="79" name="CuadroTexto 39">
          <a:extLst>
            <a:ext uri="{FF2B5EF4-FFF2-40B4-BE49-F238E27FC236}">
              <a16:creationId xmlns:a16="http://schemas.microsoft.com/office/drawing/2014/main" id="{77F0FF1A-EF9D-4719-AEB5-A175DF586CC5}"/>
            </a:ext>
          </a:extLst>
        </xdr:cNvPr>
        <xdr:cNvSpPr txBox="1"/>
      </xdr:nvSpPr>
      <xdr:spPr>
        <a:xfrm>
          <a:off x="3934279" y="2574472"/>
          <a:ext cx="1481547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8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Deserciones Masculinas</a:t>
          </a:r>
          <a:endParaRPr lang="es-PE" sz="8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4</xdr:col>
      <xdr:colOff>872672</xdr:colOff>
      <xdr:row>10</xdr:row>
      <xdr:rowOff>155121</xdr:rowOff>
    </xdr:from>
    <xdr:to>
      <xdr:col>6</xdr:col>
      <xdr:colOff>435612</xdr:colOff>
      <xdr:row>11</xdr:row>
      <xdr:rowOff>180621</xdr:rowOff>
    </xdr:to>
    <xdr:sp macro="" textlink="">
      <xdr:nvSpPr>
        <xdr:cNvPr id="80" name="CuadroTexto 39">
          <a:extLst>
            <a:ext uri="{FF2B5EF4-FFF2-40B4-BE49-F238E27FC236}">
              <a16:creationId xmlns:a16="http://schemas.microsoft.com/office/drawing/2014/main" id="{8952630C-8512-42BB-8BE1-3608CCD38A3D}"/>
            </a:ext>
          </a:extLst>
        </xdr:cNvPr>
        <xdr:cNvSpPr txBox="1"/>
      </xdr:nvSpPr>
      <xdr:spPr>
        <a:xfrm>
          <a:off x="3934279" y="2060121"/>
          <a:ext cx="1481547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8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Deserciones Femeninas</a:t>
          </a:r>
          <a:endParaRPr lang="es-PE" sz="8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6</xdr:col>
      <xdr:colOff>563790</xdr:colOff>
      <xdr:row>11</xdr:row>
      <xdr:rowOff>136072</xdr:rowOff>
    </xdr:from>
    <xdr:to>
      <xdr:col>7</xdr:col>
      <xdr:colOff>144486</xdr:colOff>
      <xdr:row>12</xdr:row>
      <xdr:rowOff>125572</xdr:rowOff>
    </xdr:to>
    <xdr:sp macro="" textlink="Analisis!$F$13">
      <xdr:nvSpPr>
        <xdr:cNvPr id="81" name="CuadroTexto 80">
          <a:extLst>
            <a:ext uri="{FF2B5EF4-FFF2-40B4-BE49-F238E27FC236}">
              <a16:creationId xmlns:a16="http://schemas.microsoft.com/office/drawing/2014/main" id="{E198B0C0-0EDA-48D1-A7EA-8380668BE3D1}"/>
            </a:ext>
          </a:extLst>
        </xdr:cNvPr>
        <xdr:cNvSpPr txBox="1"/>
      </xdr:nvSpPr>
      <xdr:spPr>
        <a:xfrm>
          <a:off x="5544004" y="2231572"/>
          <a:ext cx="540000" cy="1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6E80ABD-F858-4CB6-AD54-388787142FBC}" type="TxLink">
            <a:rPr lang="en-US" sz="1400" b="1" i="0" u="none" strike="noStrike">
              <a:solidFill>
                <a:srgbClr val="07A2E7"/>
              </a:solidFill>
              <a:latin typeface="Fira Sans" panose="020B0503050000020004" pitchFamily="34" charset="0"/>
              <a:ea typeface="Calibri"/>
              <a:cs typeface="Calibri"/>
            </a:rPr>
            <a:pPr algn="ctr"/>
            <a:t>33%</a:t>
          </a:fld>
          <a:endParaRPr lang="es-PE" sz="5400" b="1">
            <a:solidFill>
              <a:srgbClr val="07A2E7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6</xdr:col>
      <xdr:colOff>563790</xdr:colOff>
      <xdr:row>14</xdr:row>
      <xdr:rowOff>77561</xdr:rowOff>
    </xdr:from>
    <xdr:to>
      <xdr:col>7</xdr:col>
      <xdr:colOff>144486</xdr:colOff>
      <xdr:row>15</xdr:row>
      <xdr:rowOff>67061</xdr:rowOff>
    </xdr:to>
    <xdr:sp macro="" textlink="Analisis!$G$13">
      <xdr:nvSpPr>
        <xdr:cNvPr id="82" name="CuadroTexto 81">
          <a:extLst>
            <a:ext uri="{FF2B5EF4-FFF2-40B4-BE49-F238E27FC236}">
              <a16:creationId xmlns:a16="http://schemas.microsoft.com/office/drawing/2014/main" id="{1361A5BC-449C-4C3B-9A38-9C03E6575AFE}"/>
            </a:ext>
          </a:extLst>
        </xdr:cNvPr>
        <xdr:cNvSpPr txBox="1"/>
      </xdr:nvSpPr>
      <xdr:spPr>
        <a:xfrm>
          <a:off x="5544004" y="2744561"/>
          <a:ext cx="540000" cy="1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96257208-9334-4EAE-BAF0-FCA8CE5FAA3B}" type="TxLink">
            <a:rPr lang="en-US" sz="1400" b="1" i="0" u="none" strike="noStrike">
              <a:solidFill>
                <a:srgbClr val="FE4069"/>
              </a:solidFill>
              <a:latin typeface="Fira Sans" panose="020B0503050000020004" pitchFamily="34" charset="0"/>
              <a:ea typeface="Calibri"/>
              <a:cs typeface="Calibri"/>
            </a:rPr>
            <a:pPr algn="ctr"/>
            <a:t>67%</a:t>
          </a:fld>
          <a:endParaRPr lang="es-PE" sz="6600" b="1">
            <a:solidFill>
              <a:srgbClr val="FE4069"/>
            </a:solidFill>
            <a:latin typeface="Fira Sans" panose="020B0503050000020004" pitchFamily="34" charset="0"/>
          </a:endParaRPr>
        </a:p>
      </xdr:txBody>
    </xdr:sp>
    <xdr:clientData/>
  </xdr:twoCellAnchor>
  <xdr:twoCellAnchor>
    <xdr:from>
      <xdr:col>7</xdr:col>
      <xdr:colOff>238107</xdr:colOff>
      <xdr:row>18</xdr:row>
      <xdr:rowOff>140780</xdr:rowOff>
    </xdr:from>
    <xdr:to>
      <xdr:col>9</xdr:col>
      <xdr:colOff>695500</xdr:colOff>
      <xdr:row>25</xdr:row>
      <xdr:rowOff>175280</xdr:rowOff>
    </xdr:to>
    <xdr:graphicFrame macro="">
      <xdr:nvGraphicFramePr>
        <xdr:cNvPr id="83" name="Gráfico 82">
          <a:extLst>
            <a:ext uri="{FF2B5EF4-FFF2-40B4-BE49-F238E27FC236}">
              <a16:creationId xmlns:a16="http://schemas.microsoft.com/office/drawing/2014/main" id="{BCBBB8E0-A10B-4E09-80DC-25832CA26C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9</xdr:col>
      <xdr:colOff>806172</xdr:colOff>
      <xdr:row>18</xdr:row>
      <xdr:rowOff>140782</xdr:rowOff>
    </xdr:from>
    <xdr:to>
      <xdr:col>12</xdr:col>
      <xdr:colOff>52261</xdr:colOff>
      <xdr:row>25</xdr:row>
      <xdr:rowOff>103282</xdr:rowOff>
    </xdr:to>
    <xdr:graphicFrame macro="">
      <xdr:nvGraphicFramePr>
        <xdr:cNvPr id="84" name="Gráfico 83">
          <a:extLst>
            <a:ext uri="{FF2B5EF4-FFF2-40B4-BE49-F238E27FC236}">
              <a16:creationId xmlns:a16="http://schemas.microsoft.com/office/drawing/2014/main" id="{EA952979-1D4D-4C71-AFEE-DC6FBE0AB9D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10</xdr:col>
      <xdr:colOff>8107</xdr:colOff>
      <xdr:row>20</xdr:row>
      <xdr:rowOff>89754</xdr:rowOff>
    </xdr:from>
    <xdr:to>
      <xdr:col>10</xdr:col>
      <xdr:colOff>446484</xdr:colOff>
      <xdr:row>21</xdr:row>
      <xdr:rowOff>83343</xdr:rowOff>
    </xdr:to>
    <xdr:sp macro="" textlink="Analisis!$O$4">
      <xdr:nvSpPr>
        <xdr:cNvPr id="88" name="CuadroTexto 87">
          <a:extLst>
            <a:ext uri="{FF2B5EF4-FFF2-40B4-BE49-F238E27FC236}">
              <a16:creationId xmlns:a16="http://schemas.microsoft.com/office/drawing/2014/main" id="{0C6159B3-35CB-4FB7-9273-DFD125CA4BE2}"/>
            </a:ext>
          </a:extLst>
        </xdr:cNvPr>
        <xdr:cNvSpPr txBox="1"/>
      </xdr:nvSpPr>
      <xdr:spPr>
        <a:xfrm>
          <a:off x="8866357" y="3899754"/>
          <a:ext cx="438377" cy="1840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ED942EE8-A9A5-4D49-AFA4-5A3781763014}" type="TxLink">
            <a:rPr lang="en-US" sz="1100" b="0" i="0" u="none" strike="noStrike">
              <a:solidFill>
                <a:srgbClr val="2E2F3C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ctr"/>
            <a:t>61</a:t>
          </a:fld>
          <a:endParaRPr lang="es-PE" sz="2000" b="0" i="0" u="none" strike="noStrike">
            <a:solidFill>
              <a:srgbClr val="2E2F3C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8107</xdr:colOff>
      <xdr:row>21</xdr:row>
      <xdr:rowOff>185005</xdr:rowOff>
    </xdr:from>
    <xdr:to>
      <xdr:col>10</xdr:col>
      <xdr:colOff>446484</xdr:colOff>
      <xdr:row>22</xdr:row>
      <xdr:rowOff>178594</xdr:rowOff>
    </xdr:to>
    <xdr:sp macro="" textlink="Analisis!$O$5">
      <xdr:nvSpPr>
        <xdr:cNvPr id="89" name="CuadroTexto 88">
          <a:extLst>
            <a:ext uri="{FF2B5EF4-FFF2-40B4-BE49-F238E27FC236}">
              <a16:creationId xmlns:a16="http://schemas.microsoft.com/office/drawing/2014/main" id="{5D2B567D-F358-428C-89D3-390BB740CB36}"/>
            </a:ext>
          </a:extLst>
        </xdr:cNvPr>
        <xdr:cNvSpPr txBox="1"/>
      </xdr:nvSpPr>
      <xdr:spPr>
        <a:xfrm>
          <a:off x="8866357" y="4185505"/>
          <a:ext cx="438377" cy="1840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FCACACE-E991-4144-8123-9BCFE225FF3C}" type="TxLink">
            <a:rPr lang="en-US" sz="1100" b="0" i="0" u="none" strike="noStrike">
              <a:solidFill>
                <a:srgbClr val="2E2F3C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ctr"/>
            <a:t>12</a:t>
          </a:fld>
          <a:endParaRPr lang="es-PE" sz="2000" b="0" i="0" u="none" strike="noStrike">
            <a:solidFill>
              <a:srgbClr val="2E2F3C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8107</xdr:colOff>
      <xdr:row>23</xdr:row>
      <xdr:rowOff>77849</xdr:rowOff>
    </xdr:from>
    <xdr:to>
      <xdr:col>10</xdr:col>
      <xdr:colOff>446484</xdr:colOff>
      <xdr:row>24</xdr:row>
      <xdr:rowOff>71438</xdr:rowOff>
    </xdr:to>
    <xdr:sp macro="" textlink="Analisis!$O$6">
      <xdr:nvSpPr>
        <xdr:cNvPr id="90" name="CuadroTexto 89">
          <a:extLst>
            <a:ext uri="{FF2B5EF4-FFF2-40B4-BE49-F238E27FC236}">
              <a16:creationId xmlns:a16="http://schemas.microsoft.com/office/drawing/2014/main" id="{C5D57520-A654-41AF-9674-0D49F31B5A67}"/>
            </a:ext>
          </a:extLst>
        </xdr:cNvPr>
        <xdr:cNvSpPr txBox="1"/>
      </xdr:nvSpPr>
      <xdr:spPr>
        <a:xfrm>
          <a:off x="8866357" y="4459349"/>
          <a:ext cx="438377" cy="1840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8F7C67EB-E3F0-4EA2-923B-70EE8BE4DBEC}" type="TxLink">
            <a:rPr lang="en-US" sz="1100" b="0" i="0" u="none" strike="noStrike">
              <a:solidFill>
                <a:srgbClr val="2E2F3C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ctr"/>
            <a:t>60</a:t>
          </a:fld>
          <a:endParaRPr lang="es-PE" sz="2000" b="0" i="0" u="none" strike="noStrike">
            <a:solidFill>
              <a:srgbClr val="2E2F3C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9</xdr:col>
      <xdr:colOff>764155</xdr:colOff>
      <xdr:row>18</xdr:row>
      <xdr:rowOff>65942</xdr:rowOff>
    </xdr:from>
    <xdr:to>
      <xdr:col>10</xdr:col>
      <xdr:colOff>238126</xdr:colOff>
      <xdr:row>19</xdr:row>
      <xdr:rowOff>59531</xdr:rowOff>
    </xdr:to>
    <xdr:sp macro="" textlink="Analisis!$O$7">
      <xdr:nvSpPr>
        <xdr:cNvPr id="91" name="CuadroTexto 90">
          <a:extLst>
            <a:ext uri="{FF2B5EF4-FFF2-40B4-BE49-F238E27FC236}">
              <a16:creationId xmlns:a16="http://schemas.microsoft.com/office/drawing/2014/main" id="{E5F3505F-5312-4FCA-8D5C-868131A32639}"/>
            </a:ext>
          </a:extLst>
        </xdr:cNvPr>
        <xdr:cNvSpPr txBox="1"/>
      </xdr:nvSpPr>
      <xdr:spPr>
        <a:xfrm>
          <a:off x="8657999" y="3494942"/>
          <a:ext cx="438377" cy="184089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5F443872-1958-476C-A826-1429A136B0EF}" type="TxLink">
            <a:rPr lang="en-US" sz="1100" b="0" i="0" u="none" strike="noStrike">
              <a:solidFill>
                <a:srgbClr val="2E2F3C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ctr"/>
            <a:t>133</a:t>
          </a:fld>
          <a:endParaRPr lang="es-PE" sz="1100" b="0" i="0" u="none" strike="noStrike">
            <a:solidFill>
              <a:srgbClr val="2E2F3C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10</xdr:col>
      <xdr:colOff>907030</xdr:colOff>
      <xdr:row>20</xdr:row>
      <xdr:rowOff>179051</xdr:rowOff>
    </xdr:from>
    <xdr:to>
      <xdr:col>11</xdr:col>
      <xdr:colOff>770624</xdr:colOff>
      <xdr:row>23</xdr:row>
      <xdr:rowOff>111551</xdr:rowOff>
    </xdr:to>
    <xdr:sp macro="" textlink="">
      <xdr:nvSpPr>
        <xdr:cNvPr id="92" name="CuadroTexto 91">
          <a:extLst>
            <a:ext uri="{FF2B5EF4-FFF2-40B4-BE49-F238E27FC236}">
              <a16:creationId xmlns:a16="http://schemas.microsoft.com/office/drawing/2014/main" id="{5B652352-5236-4850-BB4E-F4035833283D}"/>
            </a:ext>
          </a:extLst>
        </xdr:cNvPr>
        <xdr:cNvSpPr txBox="1"/>
      </xdr:nvSpPr>
      <xdr:spPr>
        <a:xfrm>
          <a:off x="9765280" y="3989051"/>
          <a:ext cx="828000" cy="50400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s-PE" sz="900" baseline="0">
              <a:solidFill>
                <a:srgbClr val="FE4069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Deserción</a:t>
          </a:r>
        </a:p>
        <a:p>
          <a:pPr algn="ctr"/>
          <a:r>
            <a:rPr lang="es-PE" sz="900" b="1" baseline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Total</a:t>
          </a:r>
          <a:r>
            <a:rPr lang="es-PE" sz="900" baseline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por Área</a:t>
          </a:r>
          <a:endParaRPr lang="es-PE" sz="900">
            <a:solidFill>
              <a:srgbClr val="2E2F3C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5</xdr:col>
      <xdr:colOff>634236</xdr:colOff>
      <xdr:row>18</xdr:row>
      <xdr:rowOff>142876</xdr:rowOff>
    </xdr:from>
    <xdr:to>
      <xdr:col>7</xdr:col>
      <xdr:colOff>381000</xdr:colOff>
      <xdr:row>25</xdr:row>
      <xdr:rowOff>166688</xdr:rowOff>
    </xdr:to>
    <xdr:graphicFrame macro="">
      <xdr:nvGraphicFramePr>
        <xdr:cNvPr id="93" name="Gráfico 92">
          <a:extLst>
            <a:ext uri="{FF2B5EF4-FFF2-40B4-BE49-F238E27FC236}">
              <a16:creationId xmlns:a16="http://schemas.microsoft.com/office/drawing/2014/main" id="{680C623F-DE1B-472E-B2EE-12E8D639762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4</xdr:col>
      <xdr:colOff>928687</xdr:colOff>
      <xdr:row>20</xdr:row>
      <xdr:rowOff>113109</xdr:rowOff>
    </xdr:from>
    <xdr:to>
      <xdr:col>5</xdr:col>
      <xdr:colOff>72281</xdr:colOff>
      <xdr:row>21</xdr:row>
      <xdr:rowOff>30609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5757A1CF-30F8-0515-F234-DF0F119B3788}"/>
            </a:ext>
          </a:extLst>
        </xdr:cNvPr>
        <xdr:cNvSpPr/>
      </xdr:nvSpPr>
      <xdr:spPr>
        <a:xfrm>
          <a:off x="4000500" y="3923109"/>
          <a:ext cx="108000" cy="108000"/>
        </a:xfrm>
        <a:prstGeom prst="rect">
          <a:avLst/>
        </a:prstGeom>
        <a:solidFill>
          <a:srgbClr val="07A2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928687</xdr:colOff>
      <xdr:row>21</xdr:row>
      <xdr:rowOff>128587</xdr:rowOff>
    </xdr:from>
    <xdr:to>
      <xdr:col>5</xdr:col>
      <xdr:colOff>72281</xdr:colOff>
      <xdr:row>22</xdr:row>
      <xdr:rowOff>46087</xdr:rowOff>
    </xdr:to>
    <xdr:sp macro="" textlink="">
      <xdr:nvSpPr>
        <xdr:cNvPr id="11" name="Rectángulo 10">
          <a:extLst>
            <a:ext uri="{FF2B5EF4-FFF2-40B4-BE49-F238E27FC236}">
              <a16:creationId xmlns:a16="http://schemas.microsoft.com/office/drawing/2014/main" id="{442A17EE-7D4E-4352-931F-1E90D114F757}"/>
            </a:ext>
          </a:extLst>
        </xdr:cNvPr>
        <xdr:cNvSpPr/>
      </xdr:nvSpPr>
      <xdr:spPr>
        <a:xfrm>
          <a:off x="4000500" y="4129087"/>
          <a:ext cx="108000" cy="108000"/>
        </a:xfrm>
        <a:prstGeom prst="rect">
          <a:avLst/>
        </a:prstGeom>
        <a:solidFill>
          <a:srgbClr val="2E2F3C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928687</xdr:colOff>
      <xdr:row>22</xdr:row>
      <xdr:rowOff>150019</xdr:rowOff>
    </xdr:from>
    <xdr:to>
      <xdr:col>5</xdr:col>
      <xdr:colOff>72281</xdr:colOff>
      <xdr:row>23</xdr:row>
      <xdr:rowOff>67519</xdr:rowOff>
    </xdr:to>
    <xdr:sp macro="" textlink="">
      <xdr:nvSpPr>
        <xdr:cNvPr id="13" name="Rectángulo 12">
          <a:extLst>
            <a:ext uri="{FF2B5EF4-FFF2-40B4-BE49-F238E27FC236}">
              <a16:creationId xmlns:a16="http://schemas.microsoft.com/office/drawing/2014/main" id="{9179EB4A-A76C-42F4-AC40-B1FE4EC7044D}"/>
            </a:ext>
          </a:extLst>
        </xdr:cNvPr>
        <xdr:cNvSpPr/>
      </xdr:nvSpPr>
      <xdr:spPr>
        <a:xfrm>
          <a:off x="4000500" y="4341019"/>
          <a:ext cx="108000" cy="108000"/>
        </a:xfrm>
        <a:prstGeom prst="rect">
          <a:avLst/>
        </a:prstGeom>
        <a:solidFill>
          <a:srgbClr val="FE4069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4</xdr:col>
      <xdr:colOff>928687</xdr:colOff>
      <xdr:row>20</xdr:row>
      <xdr:rowOff>113109</xdr:rowOff>
    </xdr:from>
    <xdr:to>
      <xdr:col>5</xdr:col>
      <xdr:colOff>396281</xdr:colOff>
      <xdr:row>21</xdr:row>
      <xdr:rowOff>30609</xdr:rowOff>
    </xdr:to>
    <xdr:sp macro="" textlink="Analisis!$R$4">
      <xdr:nvSpPr>
        <xdr:cNvPr id="15" name="CuadroTexto 14">
          <a:extLst>
            <a:ext uri="{FF2B5EF4-FFF2-40B4-BE49-F238E27FC236}">
              <a16:creationId xmlns:a16="http://schemas.microsoft.com/office/drawing/2014/main" id="{F858F359-879C-4BE6-B5A2-15BEF1AFB598}"/>
            </a:ext>
          </a:extLst>
        </xdr:cNvPr>
        <xdr:cNvSpPr txBox="1"/>
      </xdr:nvSpPr>
      <xdr:spPr>
        <a:xfrm>
          <a:off x="4000500" y="3923109"/>
          <a:ext cx="432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4538B7B-9F6C-4D89-A156-35C01A081432}" type="TxLink">
            <a:rPr lang="en-US" sz="11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ctr"/>
            <a:t>1</a:t>
          </a:fld>
          <a:endParaRPr lang="es-PE" sz="1600" b="0" i="0" u="none" strike="noStrike">
            <a:solidFill>
              <a:srgbClr val="2E2F3C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928687</xdr:colOff>
      <xdr:row>21</xdr:row>
      <xdr:rowOff>128587</xdr:rowOff>
    </xdr:from>
    <xdr:to>
      <xdr:col>5</xdr:col>
      <xdr:colOff>396281</xdr:colOff>
      <xdr:row>22</xdr:row>
      <xdr:rowOff>46087</xdr:rowOff>
    </xdr:to>
    <xdr:sp macro="" textlink="Analisis!$R$5">
      <xdr:nvSpPr>
        <xdr:cNvPr id="19" name="CuadroTexto 18">
          <a:extLst>
            <a:ext uri="{FF2B5EF4-FFF2-40B4-BE49-F238E27FC236}">
              <a16:creationId xmlns:a16="http://schemas.microsoft.com/office/drawing/2014/main" id="{F1798D20-AE49-4A71-956B-376C868A0141}"/>
            </a:ext>
          </a:extLst>
        </xdr:cNvPr>
        <xdr:cNvSpPr txBox="1"/>
      </xdr:nvSpPr>
      <xdr:spPr>
        <a:xfrm>
          <a:off x="4000500" y="4129087"/>
          <a:ext cx="432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1CDBB34B-2FD3-489B-BA40-30A004BB2ACD}" type="TxLink">
            <a:rPr lang="en-US" sz="11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ctr"/>
            <a:t>4</a:t>
          </a:fld>
          <a:endParaRPr lang="es-PE" sz="1600" b="0" i="0" u="none" strike="noStrike">
            <a:solidFill>
              <a:srgbClr val="2E2F3C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4</xdr:col>
      <xdr:colOff>928687</xdr:colOff>
      <xdr:row>22</xdr:row>
      <xdr:rowOff>150019</xdr:rowOff>
    </xdr:from>
    <xdr:to>
      <xdr:col>5</xdr:col>
      <xdr:colOff>396281</xdr:colOff>
      <xdr:row>23</xdr:row>
      <xdr:rowOff>67519</xdr:rowOff>
    </xdr:to>
    <xdr:sp macro="" textlink="Analisis!$R$6">
      <xdr:nvSpPr>
        <xdr:cNvPr id="20" name="CuadroTexto 19">
          <a:extLst>
            <a:ext uri="{FF2B5EF4-FFF2-40B4-BE49-F238E27FC236}">
              <a16:creationId xmlns:a16="http://schemas.microsoft.com/office/drawing/2014/main" id="{44B0BD7A-0C17-4362-B2EB-1E025A5D8BBB}"/>
            </a:ext>
          </a:extLst>
        </xdr:cNvPr>
        <xdr:cNvSpPr txBox="1"/>
      </xdr:nvSpPr>
      <xdr:spPr>
        <a:xfrm>
          <a:off x="4000500" y="4341019"/>
          <a:ext cx="432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7803FAC7-70FC-4125-BE57-0E238F3F67C0}" type="TxLink">
            <a:rPr lang="en-US" sz="11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ctr"/>
            <a:t>7</a:t>
          </a:fld>
          <a:endParaRPr lang="es-PE" sz="1600" b="0" i="0" u="none" strike="noStrike">
            <a:solidFill>
              <a:srgbClr val="2E2F3C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265141</xdr:colOff>
      <xdr:row>20</xdr:row>
      <xdr:rowOff>80150</xdr:rowOff>
    </xdr:from>
    <xdr:to>
      <xdr:col>6</xdr:col>
      <xdr:colOff>128735</xdr:colOff>
      <xdr:row>21</xdr:row>
      <xdr:rowOff>69650</xdr:rowOff>
    </xdr:to>
    <xdr:sp macro="" textlink="Analisis!$Q$4">
      <xdr:nvSpPr>
        <xdr:cNvPr id="59" name="CuadroTexto 58">
          <a:extLst>
            <a:ext uri="{FF2B5EF4-FFF2-40B4-BE49-F238E27FC236}">
              <a16:creationId xmlns:a16="http://schemas.microsoft.com/office/drawing/2014/main" id="{04389D91-6612-4569-957B-1872B433FB41}"/>
            </a:ext>
          </a:extLst>
        </xdr:cNvPr>
        <xdr:cNvSpPr txBox="1"/>
      </xdr:nvSpPr>
      <xdr:spPr>
        <a:xfrm>
          <a:off x="4301360" y="3890150"/>
          <a:ext cx="828000" cy="1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1666D7CA-B621-417E-B3A7-A45C8A9F9B26}" type="TxLink">
            <a:rPr lang="en-US" sz="10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Lejos</a:t>
          </a:fld>
          <a:endParaRPr lang="es-PE" sz="1200" b="0" i="0" u="none" strike="noStrike">
            <a:solidFill>
              <a:srgbClr val="2E2F3C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265141</xdr:colOff>
      <xdr:row>21</xdr:row>
      <xdr:rowOff>92055</xdr:rowOff>
    </xdr:from>
    <xdr:to>
      <xdr:col>6</xdr:col>
      <xdr:colOff>128735</xdr:colOff>
      <xdr:row>22</xdr:row>
      <xdr:rowOff>81555</xdr:rowOff>
    </xdr:to>
    <xdr:sp macro="" textlink="Analisis!$Q$5">
      <xdr:nvSpPr>
        <xdr:cNvPr id="64" name="CuadroTexto 63">
          <a:extLst>
            <a:ext uri="{FF2B5EF4-FFF2-40B4-BE49-F238E27FC236}">
              <a16:creationId xmlns:a16="http://schemas.microsoft.com/office/drawing/2014/main" id="{992EF70E-9A62-43D9-9557-34803E03C606}"/>
            </a:ext>
          </a:extLst>
        </xdr:cNvPr>
        <xdr:cNvSpPr txBox="1"/>
      </xdr:nvSpPr>
      <xdr:spPr>
        <a:xfrm>
          <a:off x="4301360" y="4092555"/>
          <a:ext cx="828000" cy="1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02DB4D8-B9D7-4C7D-8F0F-F9AFC96BCD88}" type="TxLink">
            <a:rPr lang="en-US" sz="10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Muy Lejos</a:t>
          </a:fld>
          <a:endParaRPr lang="es-PE" sz="1200" b="0" i="0" u="none" strike="noStrike">
            <a:solidFill>
              <a:srgbClr val="2E2F3C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5</xdr:col>
      <xdr:colOff>265141</xdr:colOff>
      <xdr:row>22</xdr:row>
      <xdr:rowOff>113488</xdr:rowOff>
    </xdr:from>
    <xdr:to>
      <xdr:col>6</xdr:col>
      <xdr:colOff>128735</xdr:colOff>
      <xdr:row>23</xdr:row>
      <xdr:rowOff>102988</xdr:rowOff>
    </xdr:to>
    <xdr:sp macro="" textlink="Analisis!$Q$6">
      <xdr:nvSpPr>
        <xdr:cNvPr id="65" name="CuadroTexto 64">
          <a:extLst>
            <a:ext uri="{FF2B5EF4-FFF2-40B4-BE49-F238E27FC236}">
              <a16:creationId xmlns:a16="http://schemas.microsoft.com/office/drawing/2014/main" id="{FD23B4F5-B1BE-4FBA-916D-D067AC2B0B09}"/>
            </a:ext>
          </a:extLst>
        </xdr:cNvPr>
        <xdr:cNvSpPr txBox="1"/>
      </xdr:nvSpPr>
      <xdr:spPr>
        <a:xfrm>
          <a:off x="4301360" y="4304488"/>
          <a:ext cx="828000" cy="180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16759E8-C6E9-4040-BF56-CDE9294E668F}" type="TxLink">
            <a:rPr lang="en-US" sz="10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Cerca</a:t>
          </a:fld>
          <a:endParaRPr lang="es-PE" sz="1200" b="0" i="0" u="none" strike="noStrike">
            <a:solidFill>
              <a:srgbClr val="2E2F3C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 editAs="oneCell">
    <xdr:from>
      <xdr:col>6</xdr:col>
      <xdr:colOff>702469</xdr:colOff>
      <xdr:row>17</xdr:row>
      <xdr:rowOff>142874</xdr:rowOff>
    </xdr:from>
    <xdr:to>
      <xdr:col>7</xdr:col>
      <xdr:colOff>125016</xdr:colOff>
      <xdr:row>19</xdr:row>
      <xdr:rowOff>148827</xdr:rowOff>
    </xdr:to>
    <xdr:pic>
      <xdr:nvPicPr>
        <xdr:cNvPr id="67" name="Gráfico 66" descr="Marcador con relleno sólido">
          <a:extLst>
            <a:ext uri="{FF2B5EF4-FFF2-40B4-BE49-F238E27FC236}">
              <a16:creationId xmlns:a16="http://schemas.microsoft.com/office/drawing/2014/main" id="{E392D244-DA98-FC0E-F7CD-DC96579E91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5703094" y="3381374"/>
          <a:ext cx="386953" cy="386953"/>
        </a:xfrm>
        <a:prstGeom prst="rect">
          <a:avLst/>
        </a:prstGeom>
      </xdr:spPr>
    </xdr:pic>
    <xdr:clientData/>
  </xdr:twoCellAnchor>
  <xdr:twoCellAnchor>
    <xdr:from>
      <xdr:col>3</xdr:col>
      <xdr:colOff>774363</xdr:colOff>
      <xdr:row>11</xdr:row>
      <xdr:rowOff>20617</xdr:rowOff>
    </xdr:from>
    <xdr:to>
      <xdr:col>4</xdr:col>
      <xdr:colOff>493956</xdr:colOff>
      <xdr:row>12</xdr:row>
      <xdr:rowOff>46117</xdr:rowOff>
    </xdr:to>
    <xdr:sp macro="" textlink="Analisis!V17">
      <xdr:nvSpPr>
        <xdr:cNvPr id="66" name="CuadroTexto 65">
          <a:extLst>
            <a:ext uri="{FF2B5EF4-FFF2-40B4-BE49-F238E27FC236}">
              <a16:creationId xmlns:a16="http://schemas.microsoft.com/office/drawing/2014/main" id="{59F459C8-3499-44A7-996B-C46A17284796}"/>
            </a:ext>
          </a:extLst>
        </xdr:cNvPr>
        <xdr:cNvSpPr txBox="1"/>
      </xdr:nvSpPr>
      <xdr:spPr>
        <a:xfrm>
          <a:off x="2881769" y="2116117"/>
          <a:ext cx="684000" cy="216000"/>
        </a:xfrm>
        <a:prstGeom prst="rect">
          <a:avLst/>
        </a:prstGeom>
        <a:solidFill>
          <a:srgbClr val="FE4069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6040F5D-911B-43A9-92A2-36EBD6166F5B}" type="TxLink">
            <a:rPr lang="en-US" sz="800" b="0" i="0" u="none" strike="noStrike">
              <a:solidFill>
                <a:schemeClr val="bg1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3  Retiros</a:t>
          </a:fld>
          <a:endParaRPr lang="es-PE" sz="800" b="0" i="0" u="none" strike="noStrike">
            <a:solidFill>
              <a:schemeClr val="bg1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574706</xdr:colOff>
      <xdr:row>11</xdr:row>
      <xdr:rowOff>80148</xdr:rowOff>
    </xdr:from>
    <xdr:to>
      <xdr:col>2</xdr:col>
      <xdr:colOff>682706</xdr:colOff>
      <xdr:row>11</xdr:row>
      <xdr:rowOff>188148</xdr:rowOff>
    </xdr:to>
    <xdr:sp macro="" textlink="">
      <xdr:nvSpPr>
        <xdr:cNvPr id="68" name="Rectángulo 67">
          <a:extLst>
            <a:ext uri="{FF2B5EF4-FFF2-40B4-BE49-F238E27FC236}">
              <a16:creationId xmlns:a16="http://schemas.microsoft.com/office/drawing/2014/main" id="{0CF5315D-F8C1-4174-BB9D-86B85C873326}"/>
            </a:ext>
          </a:extLst>
        </xdr:cNvPr>
        <xdr:cNvSpPr/>
      </xdr:nvSpPr>
      <xdr:spPr>
        <a:xfrm>
          <a:off x="1717706" y="2175648"/>
          <a:ext cx="108000" cy="108000"/>
        </a:xfrm>
        <a:prstGeom prst="rect">
          <a:avLst/>
        </a:prstGeom>
        <a:solidFill>
          <a:srgbClr val="07A2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574706</xdr:colOff>
      <xdr:row>12</xdr:row>
      <xdr:rowOff>83826</xdr:rowOff>
    </xdr:from>
    <xdr:to>
      <xdr:col>2</xdr:col>
      <xdr:colOff>682706</xdr:colOff>
      <xdr:row>13</xdr:row>
      <xdr:rowOff>1326</xdr:rowOff>
    </xdr:to>
    <xdr:sp macro="" textlink="">
      <xdr:nvSpPr>
        <xdr:cNvPr id="72" name="Rectángulo 71">
          <a:extLst>
            <a:ext uri="{FF2B5EF4-FFF2-40B4-BE49-F238E27FC236}">
              <a16:creationId xmlns:a16="http://schemas.microsoft.com/office/drawing/2014/main" id="{3E0FF0C2-026C-45B8-BB9B-C3BB23E1463D}"/>
            </a:ext>
          </a:extLst>
        </xdr:cNvPr>
        <xdr:cNvSpPr/>
      </xdr:nvSpPr>
      <xdr:spPr>
        <a:xfrm>
          <a:off x="1717706" y="2369826"/>
          <a:ext cx="108000" cy="108000"/>
        </a:xfrm>
        <a:prstGeom prst="rect">
          <a:avLst/>
        </a:prstGeom>
        <a:solidFill>
          <a:srgbClr val="07A2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574706</xdr:colOff>
      <xdr:row>13</xdr:row>
      <xdr:rowOff>87504</xdr:rowOff>
    </xdr:from>
    <xdr:to>
      <xdr:col>2</xdr:col>
      <xdr:colOff>682706</xdr:colOff>
      <xdr:row>14</xdr:row>
      <xdr:rowOff>5004</xdr:rowOff>
    </xdr:to>
    <xdr:sp macro="" textlink="">
      <xdr:nvSpPr>
        <xdr:cNvPr id="86" name="Rectángulo 85">
          <a:extLst>
            <a:ext uri="{FF2B5EF4-FFF2-40B4-BE49-F238E27FC236}">
              <a16:creationId xmlns:a16="http://schemas.microsoft.com/office/drawing/2014/main" id="{FA4FA263-9129-4967-A966-2AC72221FF3B}"/>
            </a:ext>
          </a:extLst>
        </xdr:cNvPr>
        <xdr:cNvSpPr/>
      </xdr:nvSpPr>
      <xdr:spPr>
        <a:xfrm>
          <a:off x="1717706" y="2564004"/>
          <a:ext cx="108000" cy="108000"/>
        </a:xfrm>
        <a:prstGeom prst="rect">
          <a:avLst/>
        </a:prstGeom>
        <a:solidFill>
          <a:srgbClr val="07A2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574706</xdr:colOff>
      <xdr:row>14</xdr:row>
      <xdr:rowOff>91182</xdr:rowOff>
    </xdr:from>
    <xdr:to>
      <xdr:col>2</xdr:col>
      <xdr:colOff>682706</xdr:colOff>
      <xdr:row>15</xdr:row>
      <xdr:rowOff>8682</xdr:rowOff>
    </xdr:to>
    <xdr:sp macro="" textlink="">
      <xdr:nvSpPr>
        <xdr:cNvPr id="95" name="Rectángulo 94">
          <a:extLst>
            <a:ext uri="{FF2B5EF4-FFF2-40B4-BE49-F238E27FC236}">
              <a16:creationId xmlns:a16="http://schemas.microsoft.com/office/drawing/2014/main" id="{3D792522-7372-4205-A078-EFA9CECDAB34}"/>
            </a:ext>
          </a:extLst>
        </xdr:cNvPr>
        <xdr:cNvSpPr/>
      </xdr:nvSpPr>
      <xdr:spPr>
        <a:xfrm>
          <a:off x="1717706" y="2758182"/>
          <a:ext cx="108000" cy="108000"/>
        </a:xfrm>
        <a:prstGeom prst="rect">
          <a:avLst/>
        </a:prstGeom>
        <a:solidFill>
          <a:srgbClr val="07A2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574706</xdr:colOff>
      <xdr:row>15</xdr:row>
      <xdr:rowOff>94860</xdr:rowOff>
    </xdr:from>
    <xdr:to>
      <xdr:col>2</xdr:col>
      <xdr:colOff>682706</xdr:colOff>
      <xdr:row>16</xdr:row>
      <xdr:rowOff>12360</xdr:rowOff>
    </xdr:to>
    <xdr:sp macro="" textlink="">
      <xdr:nvSpPr>
        <xdr:cNvPr id="98" name="Rectángulo 97">
          <a:extLst>
            <a:ext uri="{FF2B5EF4-FFF2-40B4-BE49-F238E27FC236}">
              <a16:creationId xmlns:a16="http://schemas.microsoft.com/office/drawing/2014/main" id="{E029FC6E-B4DB-496A-A5DB-FB4590E41B3C}"/>
            </a:ext>
          </a:extLst>
        </xdr:cNvPr>
        <xdr:cNvSpPr/>
      </xdr:nvSpPr>
      <xdr:spPr>
        <a:xfrm>
          <a:off x="1717706" y="2952360"/>
          <a:ext cx="108000" cy="108000"/>
        </a:xfrm>
        <a:prstGeom prst="rect">
          <a:avLst/>
        </a:prstGeom>
        <a:solidFill>
          <a:srgbClr val="07A2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574706</xdr:colOff>
      <xdr:row>16</xdr:row>
      <xdr:rowOff>98538</xdr:rowOff>
    </xdr:from>
    <xdr:to>
      <xdr:col>2</xdr:col>
      <xdr:colOff>682706</xdr:colOff>
      <xdr:row>17</xdr:row>
      <xdr:rowOff>16038</xdr:rowOff>
    </xdr:to>
    <xdr:sp macro="" textlink="">
      <xdr:nvSpPr>
        <xdr:cNvPr id="101" name="Rectángulo 100">
          <a:extLst>
            <a:ext uri="{FF2B5EF4-FFF2-40B4-BE49-F238E27FC236}">
              <a16:creationId xmlns:a16="http://schemas.microsoft.com/office/drawing/2014/main" id="{71665160-48FC-48D8-9B3F-5C5573C885BC}"/>
            </a:ext>
          </a:extLst>
        </xdr:cNvPr>
        <xdr:cNvSpPr/>
      </xdr:nvSpPr>
      <xdr:spPr>
        <a:xfrm>
          <a:off x="1717706" y="3146538"/>
          <a:ext cx="108000" cy="108000"/>
        </a:xfrm>
        <a:prstGeom prst="rect">
          <a:avLst/>
        </a:prstGeom>
        <a:solidFill>
          <a:srgbClr val="07A2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574706</xdr:colOff>
      <xdr:row>17</xdr:row>
      <xdr:rowOff>102216</xdr:rowOff>
    </xdr:from>
    <xdr:to>
      <xdr:col>2</xdr:col>
      <xdr:colOff>682706</xdr:colOff>
      <xdr:row>18</xdr:row>
      <xdr:rowOff>19716</xdr:rowOff>
    </xdr:to>
    <xdr:sp macro="" textlink="">
      <xdr:nvSpPr>
        <xdr:cNvPr id="104" name="Rectángulo 103">
          <a:extLst>
            <a:ext uri="{FF2B5EF4-FFF2-40B4-BE49-F238E27FC236}">
              <a16:creationId xmlns:a16="http://schemas.microsoft.com/office/drawing/2014/main" id="{DACACB54-59D7-44A4-A41F-DCD3A7D5A196}"/>
            </a:ext>
          </a:extLst>
        </xdr:cNvPr>
        <xdr:cNvSpPr/>
      </xdr:nvSpPr>
      <xdr:spPr>
        <a:xfrm>
          <a:off x="1717706" y="3340716"/>
          <a:ext cx="108000" cy="108000"/>
        </a:xfrm>
        <a:prstGeom prst="rect">
          <a:avLst/>
        </a:prstGeom>
        <a:solidFill>
          <a:srgbClr val="07A2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574706</xdr:colOff>
      <xdr:row>18</xdr:row>
      <xdr:rowOff>105894</xdr:rowOff>
    </xdr:from>
    <xdr:to>
      <xdr:col>2</xdr:col>
      <xdr:colOff>682706</xdr:colOff>
      <xdr:row>19</xdr:row>
      <xdr:rowOff>23394</xdr:rowOff>
    </xdr:to>
    <xdr:sp macro="" textlink="">
      <xdr:nvSpPr>
        <xdr:cNvPr id="107" name="Rectángulo 106">
          <a:extLst>
            <a:ext uri="{FF2B5EF4-FFF2-40B4-BE49-F238E27FC236}">
              <a16:creationId xmlns:a16="http://schemas.microsoft.com/office/drawing/2014/main" id="{B8C057A8-6D6E-444F-BF0D-5AC5CF3038FC}"/>
            </a:ext>
          </a:extLst>
        </xdr:cNvPr>
        <xdr:cNvSpPr/>
      </xdr:nvSpPr>
      <xdr:spPr>
        <a:xfrm>
          <a:off x="1717706" y="3534894"/>
          <a:ext cx="108000" cy="108000"/>
        </a:xfrm>
        <a:prstGeom prst="rect">
          <a:avLst/>
        </a:prstGeom>
        <a:solidFill>
          <a:srgbClr val="07A2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574706</xdr:colOff>
      <xdr:row>19</xdr:row>
      <xdr:rowOff>109572</xdr:rowOff>
    </xdr:from>
    <xdr:to>
      <xdr:col>2</xdr:col>
      <xdr:colOff>682706</xdr:colOff>
      <xdr:row>20</xdr:row>
      <xdr:rowOff>27072</xdr:rowOff>
    </xdr:to>
    <xdr:sp macro="" textlink="">
      <xdr:nvSpPr>
        <xdr:cNvPr id="110" name="Rectángulo 109">
          <a:extLst>
            <a:ext uri="{FF2B5EF4-FFF2-40B4-BE49-F238E27FC236}">
              <a16:creationId xmlns:a16="http://schemas.microsoft.com/office/drawing/2014/main" id="{F672F7E4-64AA-4936-AD29-84DC5020315E}"/>
            </a:ext>
          </a:extLst>
        </xdr:cNvPr>
        <xdr:cNvSpPr/>
      </xdr:nvSpPr>
      <xdr:spPr>
        <a:xfrm>
          <a:off x="1717706" y="3729072"/>
          <a:ext cx="108000" cy="108000"/>
        </a:xfrm>
        <a:prstGeom prst="rect">
          <a:avLst/>
        </a:prstGeom>
        <a:solidFill>
          <a:srgbClr val="07A2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574706</xdr:colOff>
      <xdr:row>20</xdr:row>
      <xdr:rowOff>113247</xdr:rowOff>
    </xdr:from>
    <xdr:to>
      <xdr:col>2</xdr:col>
      <xdr:colOff>682706</xdr:colOff>
      <xdr:row>21</xdr:row>
      <xdr:rowOff>30747</xdr:rowOff>
    </xdr:to>
    <xdr:sp macro="" textlink="">
      <xdr:nvSpPr>
        <xdr:cNvPr id="113" name="Rectángulo 112">
          <a:extLst>
            <a:ext uri="{FF2B5EF4-FFF2-40B4-BE49-F238E27FC236}">
              <a16:creationId xmlns:a16="http://schemas.microsoft.com/office/drawing/2014/main" id="{15D7EB8E-B335-495E-811B-9A2EC234A984}"/>
            </a:ext>
          </a:extLst>
        </xdr:cNvPr>
        <xdr:cNvSpPr/>
      </xdr:nvSpPr>
      <xdr:spPr>
        <a:xfrm>
          <a:off x="1717706" y="3923247"/>
          <a:ext cx="108000" cy="108000"/>
        </a:xfrm>
        <a:prstGeom prst="rect">
          <a:avLst/>
        </a:prstGeom>
        <a:solidFill>
          <a:srgbClr val="07A2E7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2</xdr:col>
      <xdr:colOff>711628</xdr:colOff>
      <xdr:row>11</xdr:row>
      <xdr:rowOff>80148</xdr:rowOff>
    </xdr:from>
    <xdr:to>
      <xdr:col>3</xdr:col>
      <xdr:colOff>647222</xdr:colOff>
      <xdr:row>11</xdr:row>
      <xdr:rowOff>188148</xdr:rowOff>
    </xdr:to>
    <xdr:sp macro="" textlink="Analisis!U17">
      <xdr:nvSpPr>
        <xdr:cNvPr id="8" name="CuadroTexto 7">
          <a:extLst>
            <a:ext uri="{FF2B5EF4-FFF2-40B4-BE49-F238E27FC236}">
              <a16:creationId xmlns:a16="http://schemas.microsoft.com/office/drawing/2014/main" id="{972131B2-00AD-41EA-97E4-BB9B8CE0C3BA}"/>
            </a:ext>
          </a:extLst>
        </xdr:cNvPr>
        <xdr:cNvSpPr txBox="1"/>
      </xdr:nvSpPr>
      <xdr:spPr>
        <a:xfrm>
          <a:off x="1854628" y="2175648"/>
          <a:ext cx="900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2054339F-4CA4-4E9B-A87E-6BE4C704EFBD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Asistente Cartera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711628</xdr:colOff>
      <xdr:row>12</xdr:row>
      <xdr:rowOff>83826</xdr:rowOff>
    </xdr:from>
    <xdr:to>
      <xdr:col>3</xdr:col>
      <xdr:colOff>647222</xdr:colOff>
      <xdr:row>13</xdr:row>
      <xdr:rowOff>1326</xdr:rowOff>
    </xdr:to>
    <xdr:sp macro="" textlink="Analisis!U18">
      <xdr:nvSpPr>
        <xdr:cNvPr id="124" name="CuadroTexto 123">
          <a:extLst>
            <a:ext uri="{FF2B5EF4-FFF2-40B4-BE49-F238E27FC236}">
              <a16:creationId xmlns:a16="http://schemas.microsoft.com/office/drawing/2014/main" id="{113C1EB6-D44C-431B-9A47-4A1C8223FB72}"/>
            </a:ext>
          </a:extLst>
        </xdr:cNvPr>
        <xdr:cNvSpPr txBox="1"/>
      </xdr:nvSpPr>
      <xdr:spPr>
        <a:xfrm>
          <a:off x="1854628" y="2369826"/>
          <a:ext cx="900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931F63C-B8B8-484A-BE86-77731B9CEB3D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Asistente Contable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711628</xdr:colOff>
      <xdr:row>13</xdr:row>
      <xdr:rowOff>87504</xdr:rowOff>
    </xdr:from>
    <xdr:to>
      <xdr:col>3</xdr:col>
      <xdr:colOff>647222</xdr:colOff>
      <xdr:row>14</xdr:row>
      <xdr:rowOff>5004</xdr:rowOff>
    </xdr:to>
    <xdr:sp macro="" textlink="Analisis!U19">
      <xdr:nvSpPr>
        <xdr:cNvPr id="125" name="CuadroTexto 124">
          <a:extLst>
            <a:ext uri="{FF2B5EF4-FFF2-40B4-BE49-F238E27FC236}">
              <a16:creationId xmlns:a16="http://schemas.microsoft.com/office/drawing/2014/main" id="{632E9ED5-365C-4688-BC96-5FD76016DB17}"/>
            </a:ext>
          </a:extLst>
        </xdr:cNvPr>
        <xdr:cNvSpPr txBox="1"/>
      </xdr:nvSpPr>
      <xdr:spPr>
        <a:xfrm>
          <a:off x="1854628" y="2564004"/>
          <a:ext cx="900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B4BBB04-2101-4DA6-A674-75F3D01FE937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Mensajero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711628</xdr:colOff>
      <xdr:row>14</xdr:row>
      <xdr:rowOff>91182</xdr:rowOff>
    </xdr:from>
    <xdr:to>
      <xdr:col>3</xdr:col>
      <xdr:colOff>647222</xdr:colOff>
      <xdr:row>15</xdr:row>
      <xdr:rowOff>8682</xdr:rowOff>
    </xdr:to>
    <xdr:sp macro="" textlink="Analisis!U20">
      <xdr:nvSpPr>
        <xdr:cNvPr id="126" name="CuadroTexto 125">
          <a:extLst>
            <a:ext uri="{FF2B5EF4-FFF2-40B4-BE49-F238E27FC236}">
              <a16:creationId xmlns:a16="http://schemas.microsoft.com/office/drawing/2014/main" id="{465153B1-4F48-44C9-A2A4-A388173721C2}"/>
            </a:ext>
          </a:extLst>
        </xdr:cNvPr>
        <xdr:cNvSpPr txBox="1"/>
      </xdr:nvSpPr>
      <xdr:spPr>
        <a:xfrm>
          <a:off x="1854628" y="2758182"/>
          <a:ext cx="900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665459C-25E6-4EF5-AAB5-62EFE8B5D278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Auditor Médico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711628</xdr:colOff>
      <xdr:row>15</xdr:row>
      <xdr:rowOff>94860</xdr:rowOff>
    </xdr:from>
    <xdr:to>
      <xdr:col>3</xdr:col>
      <xdr:colOff>647222</xdr:colOff>
      <xdr:row>16</xdr:row>
      <xdr:rowOff>12360</xdr:rowOff>
    </xdr:to>
    <xdr:sp macro="" textlink="Analisis!U21">
      <xdr:nvSpPr>
        <xdr:cNvPr id="127" name="CuadroTexto 126">
          <a:extLst>
            <a:ext uri="{FF2B5EF4-FFF2-40B4-BE49-F238E27FC236}">
              <a16:creationId xmlns:a16="http://schemas.microsoft.com/office/drawing/2014/main" id="{86C6C71B-CD4D-44F0-9FBD-8FF9D446B37E}"/>
            </a:ext>
          </a:extLst>
        </xdr:cNvPr>
        <xdr:cNvSpPr txBox="1"/>
      </xdr:nvSpPr>
      <xdr:spPr>
        <a:xfrm>
          <a:off x="1854628" y="2952360"/>
          <a:ext cx="900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8AF384F-3484-45BB-8558-F00F8DAAD4DF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Cajero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711628</xdr:colOff>
      <xdr:row>16</xdr:row>
      <xdr:rowOff>98538</xdr:rowOff>
    </xdr:from>
    <xdr:to>
      <xdr:col>3</xdr:col>
      <xdr:colOff>647222</xdr:colOff>
      <xdr:row>17</xdr:row>
      <xdr:rowOff>16038</xdr:rowOff>
    </xdr:to>
    <xdr:sp macro="" textlink="Analisis!U22">
      <xdr:nvSpPr>
        <xdr:cNvPr id="128" name="CuadroTexto 127">
          <a:extLst>
            <a:ext uri="{FF2B5EF4-FFF2-40B4-BE49-F238E27FC236}">
              <a16:creationId xmlns:a16="http://schemas.microsoft.com/office/drawing/2014/main" id="{2E44E09B-3C1F-4ECA-81AB-CE0E64409836}"/>
            </a:ext>
          </a:extLst>
        </xdr:cNvPr>
        <xdr:cNvSpPr txBox="1"/>
      </xdr:nvSpPr>
      <xdr:spPr>
        <a:xfrm>
          <a:off x="1854628" y="3146538"/>
          <a:ext cx="900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46113C1-A36D-45D0-AC83-B672394C7808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Facturador de Piso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711628</xdr:colOff>
      <xdr:row>17</xdr:row>
      <xdr:rowOff>102216</xdr:rowOff>
    </xdr:from>
    <xdr:to>
      <xdr:col>3</xdr:col>
      <xdr:colOff>647222</xdr:colOff>
      <xdr:row>18</xdr:row>
      <xdr:rowOff>19716</xdr:rowOff>
    </xdr:to>
    <xdr:sp macro="" textlink="Analisis!U23">
      <xdr:nvSpPr>
        <xdr:cNvPr id="129" name="CuadroTexto 128">
          <a:extLst>
            <a:ext uri="{FF2B5EF4-FFF2-40B4-BE49-F238E27FC236}">
              <a16:creationId xmlns:a16="http://schemas.microsoft.com/office/drawing/2014/main" id="{5DFC2E5F-F316-4C06-AA33-07B741A07143}"/>
            </a:ext>
          </a:extLst>
        </xdr:cNvPr>
        <xdr:cNvSpPr txBox="1"/>
      </xdr:nvSpPr>
      <xdr:spPr>
        <a:xfrm>
          <a:off x="1854628" y="3340716"/>
          <a:ext cx="900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1FD1AD7B-F6DE-4BF8-AE6A-7649B7790305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No Aplica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711628</xdr:colOff>
      <xdr:row>18</xdr:row>
      <xdr:rowOff>105894</xdr:rowOff>
    </xdr:from>
    <xdr:to>
      <xdr:col>3</xdr:col>
      <xdr:colOff>647222</xdr:colOff>
      <xdr:row>19</xdr:row>
      <xdr:rowOff>23394</xdr:rowOff>
    </xdr:to>
    <xdr:sp macro="" textlink="Analisis!U24">
      <xdr:nvSpPr>
        <xdr:cNvPr id="130" name="CuadroTexto 129">
          <a:extLst>
            <a:ext uri="{FF2B5EF4-FFF2-40B4-BE49-F238E27FC236}">
              <a16:creationId xmlns:a16="http://schemas.microsoft.com/office/drawing/2014/main" id="{195DDE5C-B369-4F30-B618-D16284B1B198}"/>
            </a:ext>
          </a:extLst>
        </xdr:cNvPr>
        <xdr:cNvSpPr txBox="1"/>
      </xdr:nvSpPr>
      <xdr:spPr>
        <a:xfrm>
          <a:off x="1854628" y="3534894"/>
          <a:ext cx="900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8D26836-7BE0-4760-B925-773ED3D349E4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No Aplica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711628</xdr:colOff>
      <xdr:row>19</xdr:row>
      <xdr:rowOff>109572</xdr:rowOff>
    </xdr:from>
    <xdr:to>
      <xdr:col>3</xdr:col>
      <xdr:colOff>647222</xdr:colOff>
      <xdr:row>20</xdr:row>
      <xdr:rowOff>27072</xdr:rowOff>
    </xdr:to>
    <xdr:sp macro="" textlink="Analisis!U25">
      <xdr:nvSpPr>
        <xdr:cNvPr id="131" name="CuadroTexto 130">
          <a:extLst>
            <a:ext uri="{FF2B5EF4-FFF2-40B4-BE49-F238E27FC236}">
              <a16:creationId xmlns:a16="http://schemas.microsoft.com/office/drawing/2014/main" id="{CBCFC631-3CC8-45CF-99D2-18D9E0AC540C}"/>
            </a:ext>
          </a:extLst>
        </xdr:cNvPr>
        <xdr:cNvSpPr txBox="1"/>
      </xdr:nvSpPr>
      <xdr:spPr>
        <a:xfrm>
          <a:off x="1854628" y="3729072"/>
          <a:ext cx="900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032CE630-A95B-4638-AF9F-95DD646C7B64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No Aplica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711628</xdr:colOff>
      <xdr:row>20</xdr:row>
      <xdr:rowOff>113247</xdr:rowOff>
    </xdr:from>
    <xdr:to>
      <xdr:col>3</xdr:col>
      <xdr:colOff>647222</xdr:colOff>
      <xdr:row>21</xdr:row>
      <xdr:rowOff>30747</xdr:rowOff>
    </xdr:to>
    <xdr:sp macro="" textlink="Analisis!U26">
      <xdr:nvSpPr>
        <xdr:cNvPr id="132" name="CuadroTexto 131">
          <a:extLst>
            <a:ext uri="{FF2B5EF4-FFF2-40B4-BE49-F238E27FC236}">
              <a16:creationId xmlns:a16="http://schemas.microsoft.com/office/drawing/2014/main" id="{2A535A24-1C84-4B1A-9F70-F5DF35A4A9DE}"/>
            </a:ext>
          </a:extLst>
        </xdr:cNvPr>
        <xdr:cNvSpPr txBox="1"/>
      </xdr:nvSpPr>
      <xdr:spPr>
        <a:xfrm>
          <a:off x="1854628" y="3923247"/>
          <a:ext cx="900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0588711-F915-4FD4-90F0-05B0EC06F60C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No Aplica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774363</xdr:colOff>
      <xdr:row>12</xdr:row>
      <xdr:rowOff>25115</xdr:rowOff>
    </xdr:from>
    <xdr:to>
      <xdr:col>4</xdr:col>
      <xdr:colOff>493956</xdr:colOff>
      <xdr:row>13</xdr:row>
      <xdr:rowOff>50615</xdr:rowOff>
    </xdr:to>
    <xdr:sp macro="" textlink="Analisis!V18">
      <xdr:nvSpPr>
        <xdr:cNvPr id="134" name="CuadroTexto 133">
          <a:extLst>
            <a:ext uri="{FF2B5EF4-FFF2-40B4-BE49-F238E27FC236}">
              <a16:creationId xmlns:a16="http://schemas.microsoft.com/office/drawing/2014/main" id="{E7A717F3-4910-41BC-BB4A-D0E71828B8B2}"/>
            </a:ext>
          </a:extLst>
        </xdr:cNvPr>
        <xdr:cNvSpPr txBox="1"/>
      </xdr:nvSpPr>
      <xdr:spPr>
        <a:xfrm>
          <a:off x="2881769" y="2311115"/>
          <a:ext cx="684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5C8E885-D7CF-42AE-B927-0D348952D02B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3  Retiros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774363</xdr:colOff>
      <xdr:row>13</xdr:row>
      <xdr:rowOff>29613</xdr:rowOff>
    </xdr:from>
    <xdr:to>
      <xdr:col>4</xdr:col>
      <xdr:colOff>493956</xdr:colOff>
      <xdr:row>14</xdr:row>
      <xdr:rowOff>55113</xdr:rowOff>
    </xdr:to>
    <xdr:sp macro="" textlink="Analisis!V19">
      <xdr:nvSpPr>
        <xdr:cNvPr id="135" name="CuadroTexto 134">
          <a:extLst>
            <a:ext uri="{FF2B5EF4-FFF2-40B4-BE49-F238E27FC236}">
              <a16:creationId xmlns:a16="http://schemas.microsoft.com/office/drawing/2014/main" id="{42C8483C-5F8A-4FBD-9578-5C77E83B75C9}"/>
            </a:ext>
          </a:extLst>
        </xdr:cNvPr>
        <xdr:cNvSpPr txBox="1"/>
      </xdr:nvSpPr>
      <xdr:spPr>
        <a:xfrm>
          <a:off x="2881769" y="2506113"/>
          <a:ext cx="684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A3547DFE-0ACF-4EBC-8F30-7B40C39EBF96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2  Retiros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774363</xdr:colOff>
      <xdr:row>14</xdr:row>
      <xdr:rowOff>34111</xdr:rowOff>
    </xdr:from>
    <xdr:to>
      <xdr:col>4</xdr:col>
      <xdr:colOff>493956</xdr:colOff>
      <xdr:row>15</xdr:row>
      <xdr:rowOff>59611</xdr:rowOff>
    </xdr:to>
    <xdr:sp macro="" textlink="Analisis!V20">
      <xdr:nvSpPr>
        <xdr:cNvPr id="136" name="CuadroTexto 135">
          <a:extLst>
            <a:ext uri="{FF2B5EF4-FFF2-40B4-BE49-F238E27FC236}">
              <a16:creationId xmlns:a16="http://schemas.microsoft.com/office/drawing/2014/main" id="{84CC9A8F-9EA2-4347-958F-2433E30660B8}"/>
            </a:ext>
          </a:extLst>
        </xdr:cNvPr>
        <xdr:cNvSpPr txBox="1"/>
      </xdr:nvSpPr>
      <xdr:spPr>
        <a:xfrm>
          <a:off x="2881769" y="2701111"/>
          <a:ext cx="684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682D2D92-591D-459F-8AFF-04004E9BF820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2  Retiros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774363</xdr:colOff>
      <xdr:row>15</xdr:row>
      <xdr:rowOff>38609</xdr:rowOff>
    </xdr:from>
    <xdr:to>
      <xdr:col>4</xdr:col>
      <xdr:colOff>493956</xdr:colOff>
      <xdr:row>16</xdr:row>
      <xdr:rowOff>64109</xdr:rowOff>
    </xdr:to>
    <xdr:sp macro="" textlink="Analisis!V21">
      <xdr:nvSpPr>
        <xdr:cNvPr id="137" name="CuadroTexto 136">
          <a:extLst>
            <a:ext uri="{FF2B5EF4-FFF2-40B4-BE49-F238E27FC236}">
              <a16:creationId xmlns:a16="http://schemas.microsoft.com/office/drawing/2014/main" id="{64AF6165-2B22-4AC1-8A03-445BAD755893}"/>
            </a:ext>
          </a:extLst>
        </xdr:cNvPr>
        <xdr:cNvSpPr txBox="1"/>
      </xdr:nvSpPr>
      <xdr:spPr>
        <a:xfrm>
          <a:off x="2881769" y="2896109"/>
          <a:ext cx="684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CECAE92-B8E4-461D-AC15-62349E2D7EC6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1  Retiros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774363</xdr:colOff>
      <xdr:row>16</xdr:row>
      <xdr:rowOff>43107</xdr:rowOff>
    </xdr:from>
    <xdr:to>
      <xdr:col>4</xdr:col>
      <xdr:colOff>493956</xdr:colOff>
      <xdr:row>17</xdr:row>
      <xdr:rowOff>68607</xdr:rowOff>
    </xdr:to>
    <xdr:sp macro="" textlink="Analisis!V22">
      <xdr:nvSpPr>
        <xdr:cNvPr id="138" name="CuadroTexto 137">
          <a:extLst>
            <a:ext uri="{FF2B5EF4-FFF2-40B4-BE49-F238E27FC236}">
              <a16:creationId xmlns:a16="http://schemas.microsoft.com/office/drawing/2014/main" id="{B49B037D-CB9A-47C4-8FAB-CEBA02023E75}"/>
            </a:ext>
          </a:extLst>
        </xdr:cNvPr>
        <xdr:cNvSpPr txBox="1"/>
      </xdr:nvSpPr>
      <xdr:spPr>
        <a:xfrm>
          <a:off x="2881769" y="3091107"/>
          <a:ext cx="684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DCD984B-4D4C-46BC-A676-62154B3AE7F4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1  Retiros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774363</xdr:colOff>
      <xdr:row>17</xdr:row>
      <xdr:rowOff>47605</xdr:rowOff>
    </xdr:from>
    <xdr:to>
      <xdr:col>4</xdr:col>
      <xdr:colOff>493956</xdr:colOff>
      <xdr:row>18</xdr:row>
      <xdr:rowOff>73105</xdr:rowOff>
    </xdr:to>
    <xdr:sp macro="" textlink="Analisis!V23">
      <xdr:nvSpPr>
        <xdr:cNvPr id="139" name="CuadroTexto 138">
          <a:extLst>
            <a:ext uri="{FF2B5EF4-FFF2-40B4-BE49-F238E27FC236}">
              <a16:creationId xmlns:a16="http://schemas.microsoft.com/office/drawing/2014/main" id="{3BA88D88-BD7D-4048-8F41-77B502E0AC34}"/>
            </a:ext>
          </a:extLst>
        </xdr:cNvPr>
        <xdr:cNvSpPr txBox="1"/>
      </xdr:nvSpPr>
      <xdr:spPr>
        <a:xfrm>
          <a:off x="2881769" y="3286105"/>
          <a:ext cx="684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FC9104B0-E9EC-4AD2-B66E-237E5EBB92D4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No Aplica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774363</xdr:colOff>
      <xdr:row>18</xdr:row>
      <xdr:rowOff>52103</xdr:rowOff>
    </xdr:from>
    <xdr:to>
      <xdr:col>4</xdr:col>
      <xdr:colOff>493956</xdr:colOff>
      <xdr:row>19</xdr:row>
      <xdr:rowOff>77603</xdr:rowOff>
    </xdr:to>
    <xdr:sp macro="" textlink="Analisis!V24">
      <xdr:nvSpPr>
        <xdr:cNvPr id="140" name="CuadroTexto 139">
          <a:extLst>
            <a:ext uri="{FF2B5EF4-FFF2-40B4-BE49-F238E27FC236}">
              <a16:creationId xmlns:a16="http://schemas.microsoft.com/office/drawing/2014/main" id="{3870B195-B479-4E45-AE4D-E4D1543F8E16}"/>
            </a:ext>
          </a:extLst>
        </xdr:cNvPr>
        <xdr:cNvSpPr txBox="1"/>
      </xdr:nvSpPr>
      <xdr:spPr>
        <a:xfrm>
          <a:off x="2881769" y="3481103"/>
          <a:ext cx="684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A3CD4B2-4F72-4317-8DDF-42BB66216701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No Aplica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774363</xdr:colOff>
      <xdr:row>19</xdr:row>
      <xdr:rowOff>56601</xdr:rowOff>
    </xdr:from>
    <xdr:to>
      <xdr:col>4</xdr:col>
      <xdr:colOff>493956</xdr:colOff>
      <xdr:row>20</xdr:row>
      <xdr:rowOff>82101</xdr:rowOff>
    </xdr:to>
    <xdr:sp macro="" textlink="Analisis!V25">
      <xdr:nvSpPr>
        <xdr:cNvPr id="141" name="CuadroTexto 140">
          <a:extLst>
            <a:ext uri="{FF2B5EF4-FFF2-40B4-BE49-F238E27FC236}">
              <a16:creationId xmlns:a16="http://schemas.microsoft.com/office/drawing/2014/main" id="{819CA0A2-07F8-4418-A82E-53928C2A98A9}"/>
            </a:ext>
          </a:extLst>
        </xdr:cNvPr>
        <xdr:cNvSpPr txBox="1"/>
      </xdr:nvSpPr>
      <xdr:spPr>
        <a:xfrm>
          <a:off x="2881769" y="3676101"/>
          <a:ext cx="684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1484F77A-2137-4522-B63D-2D9271C0B89D}" type="TxLink">
            <a:rPr lang="en-US" sz="800" b="0" i="0" u="none" strike="noStrike">
              <a:solidFill>
                <a:srgbClr val="000000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No Aplica</a:t>
          </a:fld>
          <a:endParaRPr lang="es-PE" sz="800" b="0" i="0" u="none" strike="noStrike">
            <a:solidFill>
              <a:srgbClr val="000000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3</xdr:col>
      <xdr:colOff>774363</xdr:colOff>
      <xdr:row>20</xdr:row>
      <xdr:rowOff>61097</xdr:rowOff>
    </xdr:from>
    <xdr:to>
      <xdr:col>4</xdr:col>
      <xdr:colOff>493956</xdr:colOff>
      <xdr:row>21</xdr:row>
      <xdr:rowOff>86597</xdr:rowOff>
    </xdr:to>
    <xdr:sp macro="" textlink="Analisis!V26">
      <xdr:nvSpPr>
        <xdr:cNvPr id="142" name="CuadroTexto 141">
          <a:extLst>
            <a:ext uri="{FF2B5EF4-FFF2-40B4-BE49-F238E27FC236}">
              <a16:creationId xmlns:a16="http://schemas.microsoft.com/office/drawing/2014/main" id="{1A149CDA-A5B4-4445-9655-9B87B7035AB3}"/>
            </a:ext>
          </a:extLst>
        </xdr:cNvPr>
        <xdr:cNvSpPr txBox="1"/>
      </xdr:nvSpPr>
      <xdr:spPr>
        <a:xfrm>
          <a:off x="2881769" y="3871097"/>
          <a:ext cx="684000" cy="216000"/>
        </a:xfrm>
        <a:prstGeom prst="rect">
          <a:avLst/>
        </a:prstGeom>
        <a:solidFill>
          <a:srgbClr val="07A2E7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B9A1EFB-A7B6-4ED6-AD3F-FAF092374A41}" type="TxLink">
            <a:rPr lang="en-US" sz="800" b="0" i="0" u="none" strike="noStrike">
              <a:solidFill>
                <a:schemeClr val="bg1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No Aplica</a:t>
          </a:fld>
          <a:endParaRPr lang="es-PE" sz="800" b="0" i="0" u="none" strike="noStrike">
            <a:solidFill>
              <a:schemeClr val="bg1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2</xdr:col>
      <xdr:colOff>488981</xdr:colOff>
      <xdr:row>21</xdr:row>
      <xdr:rowOff>155155</xdr:rowOff>
    </xdr:from>
    <xdr:to>
      <xdr:col>4</xdr:col>
      <xdr:colOff>252168</xdr:colOff>
      <xdr:row>22</xdr:row>
      <xdr:rowOff>180655</xdr:rowOff>
    </xdr:to>
    <xdr:sp macro="" textlink="">
      <xdr:nvSpPr>
        <xdr:cNvPr id="143" name="CuadroTexto 142">
          <a:extLst>
            <a:ext uri="{FF2B5EF4-FFF2-40B4-BE49-F238E27FC236}">
              <a16:creationId xmlns:a16="http://schemas.microsoft.com/office/drawing/2014/main" id="{ED8996BF-9B52-4691-B32A-8F977D07F1E5}"/>
            </a:ext>
          </a:extLst>
        </xdr:cNvPr>
        <xdr:cNvSpPr txBox="1"/>
      </xdr:nvSpPr>
      <xdr:spPr>
        <a:xfrm>
          <a:off x="1631981" y="4155655"/>
          <a:ext cx="1692000" cy="21600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l"/>
          <a:r>
            <a:rPr lang="es-PE" sz="1000" b="0">
              <a:ln>
                <a:noFill/>
              </a:ln>
              <a:solidFill>
                <a:srgbClr val="1391A6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Promedio de Deserciones</a:t>
          </a:r>
        </a:p>
      </xdr:txBody>
    </xdr:sp>
    <xdr:clientData/>
  </xdr:twoCellAnchor>
  <xdr:twoCellAnchor>
    <xdr:from>
      <xdr:col>2</xdr:col>
      <xdr:colOff>488981</xdr:colOff>
      <xdr:row>22</xdr:row>
      <xdr:rowOff>140503</xdr:rowOff>
    </xdr:from>
    <xdr:to>
      <xdr:col>4</xdr:col>
      <xdr:colOff>248980</xdr:colOff>
      <xdr:row>23</xdr:row>
      <xdr:rowOff>166003</xdr:rowOff>
    </xdr:to>
    <xdr:sp macro="" textlink="">
      <xdr:nvSpPr>
        <xdr:cNvPr id="144" name="CuadroTexto 39">
          <a:extLst>
            <a:ext uri="{FF2B5EF4-FFF2-40B4-BE49-F238E27FC236}">
              <a16:creationId xmlns:a16="http://schemas.microsoft.com/office/drawing/2014/main" id="{6C7F2C9F-1424-483F-A8BC-3F85F055F840}"/>
            </a:ext>
          </a:extLst>
        </xdr:cNvPr>
        <xdr:cNvSpPr txBox="1"/>
      </xdr:nvSpPr>
      <xdr:spPr>
        <a:xfrm>
          <a:off x="1631981" y="4331503"/>
          <a:ext cx="1688812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7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Por Cargo del Empleado</a:t>
          </a:r>
          <a:endParaRPr lang="es-PE" sz="7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3</xdr:col>
      <xdr:colOff>654843</xdr:colOff>
      <xdr:row>22</xdr:row>
      <xdr:rowOff>181351</xdr:rowOff>
    </xdr:from>
    <xdr:to>
      <xdr:col>4</xdr:col>
      <xdr:colOff>290636</xdr:colOff>
      <xdr:row>24</xdr:row>
      <xdr:rowOff>130386</xdr:rowOff>
    </xdr:to>
    <xdr:sp macro="" textlink="Analisis!V27">
      <xdr:nvSpPr>
        <xdr:cNvPr id="145" name="CuadroTexto 144">
          <a:extLst>
            <a:ext uri="{FF2B5EF4-FFF2-40B4-BE49-F238E27FC236}">
              <a16:creationId xmlns:a16="http://schemas.microsoft.com/office/drawing/2014/main" id="{70B93BA8-C12C-4315-A212-476AEB66A3E2}"/>
            </a:ext>
          </a:extLst>
        </xdr:cNvPr>
        <xdr:cNvSpPr txBox="1"/>
      </xdr:nvSpPr>
      <xdr:spPr>
        <a:xfrm>
          <a:off x="2762249" y="4372351"/>
          <a:ext cx="600200" cy="330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C9BC012A-9C21-45D1-AD64-C9A018BA5E56}" type="TxLink">
            <a:rPr lang="en-US" sz="2000" b="0" i="0" u="none" strike="noStrike">
              <a:solidFill>
                <a:srgbClr val="2E2F3C"/>
              </a:solidFill>
              <a:latin typeface="Fira Sans ExtraBold" panose="020B0903050000020004" pitchFamily="34" charset="0"/>
              <a:ea typeface="Calibri"/>
              <a:cs typeface="Calibri"/>
            </a:rPr>
            <a:pPr marL="0" indent="0" algn="ctr"/>
            <a:t>2</a:t>
          </a:fld>
          <a:endParaRPr lang="es-PE" sz="2000" b="0" i="0" u="none" strike="noStrike">
            <a:solidFill>
              <a:srgbClr val="2E2F3C"/>
            </a:solidFill>
            <a:latin typeface="Fira Sans ExtraBold" panose="020B0903050000020004" pitchFamily="34" charset="0"/>
            <a:ea typeface="Calibri"/>
            <a:cs typeface="Calibri"/>
          </a:endParaRPr>
        </a:p>
      </xdr:txBody>
    </xdr:sp>
    <xdr:clientData/>
  </xdr:twoCellAnchor>
  <xdr:twoCellAnchor editAs="oneCell">
    <xdr:from>
      <xdr:col>4</xdr:col>
      <xdr:colOff>214313</xdr:colOff>
      <xdr:row>22</xdr:row>
      <xdr:rowOff>178595</xdr:rowOff>
    </xdr:from>
    <xdr:to>
      <xdr:col>4</xdr:col>
      <xdr:colOff>538313</xdr:colOff>
      <xdr:row>24</xdr:row>
      <xdr:rowOff>121595</xdr:rowOff>
    </xdr:to>
    <xdr:pic>
      <xdr:nvPicPr>
        <xdr:cNvPr id="147" name="Gráfico 146" descr="Identificación de empleado con relleno sólido">
          <a:extLst>
            <a:ext uri="{FF2B5EF4-FFF2-40B4-BE49-F238E27FC236}">
              <a16:creationId xmlns:a16="http://schemas.microsoft.com/office/drawing/2014/main" id="{DB290BF2-B24E-76B5-759E-B2C60B4E0B6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96DAC541-7B7A-43D3-8B79-37D633B846F1}">
              <asvg:svgBlip xmlns:asvg="http://schemas.microsoft.com/office/drawing/2016/SVG/main" r:embed="rId15"/>
            </a:ext>
          </a:extLst>
        </a:blip>
        <a:stretch>
          <a:fillRect/>
        </a:stretch>
      </xdr:blipFill>
      <xdr:spPr>
        <a:xfrm>
          <a:off x="3286126" y="4369595"/>
          <a:ext cx="324000" cy="324000"/>
        </a:xfrm>
        <a:prstGeom prst="rect">
          <a:avLst/>
        </a:prstGeom>
      </xdr:spPr>
    </xdr:pic>
    <xdr:clientData/>
  </xdr:twoCellAnchor>
  <xdr:twoCellAnchor>
    <xdr:from>
      <xdr:col>1</xdr:col>
      <xdr:colOff>42494</xdr:colOff>
      <xdr:row>8</xdr:row>
      <xdr:rowOff>178971</xdr:rowOff>
    </xdr:from>
    <xdr:to>
      <xdr:col>2</xdr:col>
      <xdr:colOff>50088</xdr:colOff>
      <xdr:row>10</xdr:row>
      <xdr:rowOff>13971</xdr:rowOff>
    </xdr:to>
    <xdr:sp macro="" textlink="">
      <xdr:nvSpPr>
        <xdr:cNvPr id="148" name="CuadroTexto 147">
          <a:extLst>
            <a:ext uri="{FF2B5EF4-FFF2-40B4-BE49-F238E27FC236}">
              <a16:creationId xmlns:a16="http://schemas.microsoft.com/office/drawing/2014/main" id="{154FED40-F081-43C5-84CA-E3F8C33CC449}"/>
            </a:ext>
          </a:extLst>
        </xdr:cNvPr>
        <xdr:cNvSpPr txBox="1"/>
      </xdr:nvSpPr>
      <xdr:spPr>
        <a:xfrm>
          <a:off x="221088" y="1702971"/>
          <a:ext cx="972000" cy="21600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FFFFFF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Deserciones</a:t>
          </a:r>
        </a:p>
      </xdr:txBody>
    </xdr:sp>
    <xdr:clientData/>
  </xdr:twoCellAnchor>
  <xdr:twoCellAnchor>
    <xdr:from>
      <xdr:col>1</xdr:col>
      <xdr:colOff>47117</xdr:colOff>
      <xdr:row>9</xdr:row>
      <xdr:rowOff>164318</xdr:rowOff>
    </xdr:from>
    <xdr:to>
      <xdr:col>2</xdr:col>
      <xdr:colOff>234711</xdr:colOff>
      <xdr:row>10</xdr:row>
      <xdr:rowOff>189818</xdr:rowOff>
    </xdr:to>
    <xdr:sp macro="" textlink="">
      <xdr:nvSpPr>
        <xdr:cNvPr id="149" name="CuadroTexto 39">
          <a:extLst>
            <a:ext uri="{FF2B5EF4-FFF2-40B4-BE49-F238E27FC236}">
              <a16:creationId xmlns:a16="http://schemas.microsoft.com/office/drawing/2014/main" id="{CF38D25E-0FC3-427C-8167-2FD3E66D0FC7}"/>
            </a:ext>
          </a:extLst>
        </xdr:cNvPr>
        <xdr:cNvSpPr txBox="1"/>
      </xdr:nvSpPr>
      <xdr:spPr>
        <a:xfrm>
          <a:off x="225711" y="1878818"/>
          <a:ext cx="1152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800">
              <a:solidFill>
                <a:srgbClr val="FFFFFF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Personal</a:t>
          </a:r>
          <a:r>
            <a:rPr lang="es-PE" sz="800" baseline="0">
              <a:solidFill>
                <a:srgbClr val="FFFFFF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Capacitado</a:t>
          </a:r>
          <a:endParaRPr lang="es-PE" sz="800">
            <a:solidFill>
              <a:srgbClr val="FFFFFF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1</xdr:col>
      <xdr:colOff>46046</xdr:colOff>
      <xdr:row>10</xdr:row>
      <xdr:rowOff>117183</xdr:rowOff>
    </xdr:from>
    <xdr:to>
      <xdr:col>1</xdr:col>
      <xdr:colOff>646246</xdr:colOff>
      <xdr:row>12</xdr:row>
      <xdr:rowOff>66218</xdr:rowOff>
    </xdr:to>
    <xdr:sp macro="" textlink="Analisis!$Y$5">
      <xdr:nvSpPr>
        <xdr:cNvPr id="150" name="CuadroTexto 149">
          <a:extLst>
            <a:ext uri="{FF2B5EF4-FFF2-40B4-BE49-F238E27FC236}">
              <a16:creationId xmlns:a16="http://schemas.microsoft.com/office/drawing/2014/main" id="{D259A4D2-FDBA-438E-B320-96A7F7FEE839}"/>
            </a:ext>
          </a:extLst>
        </xdr:cNvPr>
        <xdr:cNvSpPr txBox="1"/>
      </xdr:nvSpPr>
      <xdr:spPr>
        <a:xfrm>
          <a:off x="224640" y="2022183"/>
          <a:ext cx="600200" cy="330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6F03E45-E1B2-4E15-A4E5-140242E5EE53}" type="TxLink">
            <a:rPr lang="en-US" sz="2000" b="0" i="0" u="none" strike="noStrike">
              <a:solidFill>
                <a:srgbClr val="2E2F3C"/>
              </a:solidFill>
              <a:latin typeface="Fira Sans ExtraBold" panose="020B0903050000020004" pitchFamily="34" charset="0"/>
              <a:ea typeface="Calibri"/>
              <a:cs typeface="Calibri"/>
            </a:rPr>
            <a:pPr marL="0" indent="0" algn="ctr"/>
            <a:t>5</a:t>
          </a:fld>
          <a:endParaRPr lang="es-PE" sz="2000" b="0" i="0" u="none" strike="noStrike">
            <a:solidFill>
              <a:srgbClr val="2E2F3C"/>
            </a:solidFill>
            <a:latin typeface="Fira Sans ExtraBold" panose="020B09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42494</xdr:colOff>
      <xdr:row>11</xdr:row>
      <xdr:rowOff>144076</xdr:rowOff>
    </xdr:from>
    <xdr:to>
      <xdr:col>2</xdr:col>
      <xdr:colOff>230088</xdr:colOff>
      <xdr:row>12</xdr:row>
      <xdr:rowOff>169576</xdr:rowOff>
    </xdr:to>
    <xdr:sp macro="" textlink="">
      <xdr:nvSpPr>
        <xdr:cNvPr id="151" name="CuadroTexto 39">
          <a:extLst>
            <a:ext uri="{FF2B5EF4-FFF2-40B4-BE49-F238E27FC236}">
              <a16:creationId xmlns:a16="http://schemas.microsoft.com/office/drawing/2014/main" id="{D23C504C-E34E-4AE5-BF98-D410BF5AFD35}"/>
            </a:ext>
          </a:extLst>
        </xdr:cNvPr>
        <xdr:cNvSpPr txBox="1"/>
      </xdr:nvSpPr>
      <xdr:spPr>
        <a:xfrm>
          <a:off x="221088" y="2239576"/>
          <a:ext cx="1152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700">
              <a:solidFill>
                <a:srgbClr val="FFFFFF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Empleados</a:t>
          </a:r>
        </a:p>
      </xdr:txBody>
    </xdr:sp>
    <xdr:clientData/>
  </xdr:twoCellAnchor>
  <xdr:twoCellAnchor editAs="oneCell">
    <xdr:from>
      <xdr:col>1</xdr:col>
      <xdr:colOff>666749</xdr:colOff>
      <xdr:row>10</xdr:row>
      <xdr:rowOff>65484</xdr:rowOff>
    </xdr:from>
    <xdr:to>
      <xdr:col>2</xdr:col>
      <xdr:colOff>206343</xdr:colOff>
      <xdr:row>12</xdr:row>
      <xdr:rowOff>188484</xdr:rowOff>
    </xdr:to>
    <xdr:pic>
      <xdr:nvPicPr>
        <xdr:cNvPr id="153" name="Gráfico 152" descr="Usuarios con relleno sólido">
          <a:extLst>
            <a:ext uri="{FF2B5EF4-FFF2-40B4-BE49-F238E27FC236}">
              <a16:creationId xmlns:a16="http://schemas.microsoft.com/office/drawing/2014/main" id="{F98FC384-4E36-2453-32C8-513D37A312C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845343" y="1970484"/>
          <a:ext cx="504000" cy="504000"/>
        </a:xfrm>
        <a:prstGeom prst="rect">
          <a:avLst/>
        </a:prstGeom>
      </xdr:spPr>
    </xdr:pic>
    <xdr:clientData/>
  </xdr:twoCellAnchor>
  <xdr:twoCellAnchor>
    <xdr:from>
      <xdr:col>1</xdr:col>
      <xdr:colOff>46065</xdr:colOff>
      <xdr:row>13</xdr:row>
      <xdr:rowOff>21809</xdr:rowOff>
    </xdr:from>
    <xdr:to>
      <xdr:col>2</xdr:col>
      <xdr:colOff>53659</xdr:colOff>
      <xdr:row>14</xdr:row>
      <xdr:rowOff>47309</xdr:rowOff>
    </xdr:to>
    <xdr:sp macro="" textlink="">
      <xdr:nvSpPr>
        <xdr:cNvPr id="154" name="CuadroTexto 153">
          <a:extLst>
            <a:ext uri="{FF2B5EF4-FFF2-40B4-BE49-F238E27FC236}">
              <a16:creationId xmlns:a16="http://schemas.microsoft.com/office/drawing/2014/main" id="{469D70D1-5F3E-46AE-947A-3D83FD46D363}"/>
            </a:ext>
          </a:extLst>
        </xdr:cNvPr>
        <xdr:cNvSpPr txBox="1"/>
      </xdr:nvSpPr>
      <xdr:spPr>
        <a:xfrm>
          <a:off x="224659" y="2498309"/>
          <a:ext cx="972000" cy="21600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FFFFFF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Deserciones</a:t>
          </a:r>
        </a:p>
      </xdr:txBody>
    </xdr:sp>
    <xdr:clientData/>
  </xdr:twoCellAnchor>
  <xdr:twoCellAnchor>
    <xdr:from>
      <xdr:col>1</xdr:col>
      <xdr:colOff>50688</xdr:colOff>
      <xdr:row>14</xdr:row>
      <xdr:rowOff>7156</xdr:rowOff>
    </xdr:from>
    <xdr:to>
      <xdr:col>2</xdr:col>
      <xdr:colOff>382282</xdr:colOff>
      <xdr:row>15</xdr:row>
      <xdr:rowOff>32656</xdr:rowOff>
    </xdr:to>
    <xdr:sp macro="" textlink="">
      <xdr:nvSpPr>
        <xdr:cNvPr id="155" name="CuadroTexto 39">
          <a:extLst>
            <a:ext uri="{FF2B5EF4-FFF2-40B4-BE49-F238E27FC236}">
              <a16:creationId xmlns:a16="http://schemas.microsoft.com/office/drawing/2014/main" id="{C5998214-871A-4C92-B34E-DEE94142481D}"/>
            </a:ext>
          </a:extLst>
        </xdr:cNvPr>
        <xdr:cNvSpPr txBox="1"/>
      </xdr:nvSpPr>
      <xdr:spPr>
        <a:xfrm>
          <a:off x="229282" y="2674156"/>
          <a:ext cx="1296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800">
              <a:solidFill>
                <a:srgbClr val="FFFFFF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Personal</a:t>
          </a:r>
          <a:r>
            <a:rPr lang="es-PE" sz="800" baseline="0">
              <a:solidFill>
                <a:srgbClr val="FFFFFF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No Capacitado</a:t>
          </a:r>
          <a:endParaRPr lang="es-PE" sz="800">
            <a:solidFill>
              <a:srgbClr val="FFFFFF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1</xdr:col>
      <xdr:colOff>49617</xdr:colOff>
      <xdr:row>14</xdr:row>
      <xdr:rowOff>150521</xdr:rowOff>
    </xdr:from>
    <xdr:to>
      <xdr:col>1</xdr:col>
      <xdr:colOff>649817</xdr:colOff>
      <xdr:row>16</xdr:row>
      <xdr:rowOff>99556</xdr:rowOff>
    </xdr:to>
    <xdr:sp macro="" textlink="Analisis!$Y$6">
      <xdr:nvSpPr>
        <xdr:cNvPr id="156" name="CuadroTexto 155">
          <a:extLst>
            <a:ext uri="{FF2B5EF4-FFF2-40B4-BE49-F238E27FC236}">
              <a16:creationId xmlns:a16="http://schemas.microsoft.com/office/drawing/2014/main" id="{56C0B78A-BEC2-42CA-AAA3-3E89EAB8CF50}"/>
            </a:ext>
          </a:extLst>
        </xdr:cNvPr>
        <xdr:cNvSpPr txBox="1"/>
      </xdr:nvSpPr>
      <xdr:spPr>
        <a:xfrm>
          <a:off x="228211" y="2817521"/>
          <a:ext cx="600200" cy="3300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914DB46B-394F-4102-814A-7A2273AD72A4}" type="TxLink">
            <a:rPr lang="en-US" sz="2000" b="0" i="0" u="none" strike="noStrike">
              <a:solidFill>
                <a:srgbClr val="07A2E7"/>
              </a:solidFill>
              <a:latin typeface="Fira Sans ExtraBold" panose="020B0903050000020004" pitchFamily="34" charset="0"/>
              <a:ea typeface="Calibri"/>
              <a:cs typeface="Calibri"/>
            </a:rPr>
            <a:pPr marL="0" indent="0" algn="ctr"/>
            <a:t>12</a:t>
          </a:fld>
          <a:endParaRPr lang="es-PE" sz="2000" b="0" i="0" u="none" strike="noStrike">
            <a:solidFill>
              <a:srgbClr val="07A2E7"/>
            </a:solidFill>
            <a:latin typeface="Fira Sans ExtraBold" panose="020B09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46065</xdr:colOff>
      <xdr:row>15</xdr:row>
      <xdr:rowOff>177414</xdr:rowOff>
    </xdr:from>
    <xdr:to>
      <xdr:col>2</xdr:col>
      <xdr:colOff>233659</xdr:colOff>
      <xdr:row>17</xdr:row>
      <xdr:rowOff>12414</xdr:rowOff>
    </xdr:to>
    <xdr:sp macro="" textlink="">
      <xdr:nvSpPr>
        <xdr:cNvPr id="157" name="CuadroTexto 39">
          <a:extLst>
            <a:ext uri="{FF2B5EF4-FFF2-40B4-BE49-F238E27FC236}">
              <a16:creationId xmlns:a16="http://schemas.microsoft.com/office/drawing/2014/main" id="{30CE283C-ADA6-4B71-993E-7A46A6360C0D}"/>
            </a:ext>
          </a:extLst>
        </xdr:cNvPr>
        <xdr:cNvSpPr txBox="1"/>
      </xdr:nvSpPr>
      <xdr:spPr>
        <a:xfrm>
          <a:off x="224659" y="3034914"/>
          <a:ext cx="1152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700">
              <a:solidFill>
                <a:srgbClr val="FFFFFF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Empleados</a:t>
          </a:r>
        </a:p>
      </xdr:txBody>
    </xdr:sp>
    <xdr:clientData/>
  </xdr:twoCellAnchor>
  <xdr:twoCellAnchor editAs="oneCell">
    <xdr:from>
      <xdr:col>1</xdr:col>
      <xdr:colOff>670320</xdr:colOff>
      <xdr:row>14</xdr:row>
      <xdr:rowOff>98822</xdr:rowOff>
    </xdr:from>
    <xdr:to>
      <xdr:col>2</xdr:col>
      <xdr:colOff>209914</xdr:colOff>
      <xdr:row>17</xdr:row>
      <xdr:rowOff>31322</xdr:rowOff>
    </xdr:to>
    <xdr:pic>
      <xdr:nvPicPr>
        <xdr:cNvPr id="158" name="Gráfico 157" descr="Usuarios con relleno sólido">
          <a:extLst>
            <a:ext uri="{FF2B5EF4-FFF2-40B4-BE49-F238E27FC236}">
              <a16:creationId xmlns:a16="http://schemas.microsoft.com/office/drawing/2014/main" id="{8EF7818B-7735-4EEB-B23A-C8F1FA6130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>
          <a:extLst>
            <a:ext uri="{96DAC541-7B7A-43D3-8B79-37D633B846F1}">
              <asvg:svgBlip xmlns:asvg="http://schemas.microsoft.com/office/drawing/2016/SVG/main" r:embed="rId17"/>
            </a:ext>
          </a:extLst>
        </a:blip>
        <a:stretch>
          <a:fillRect/>
        </a:stretch>
      </xdr:blipFill>
      <xdr:spPr>
        <a:xfrm>
          <a:off x="848914" y="2765822"/>
          <a:ext cx="504000" cy="504000"/>
        </a:xfrm>
        <a:prstGeom prst="rect">
          <a:avLst/>
        </a:prstGeom>
      </xdr:spPr>
    </xdr:pic>
    <xdr:clientData/>
  </xdr:twoCellAnchor>
  <xdr:twoCellAnchor>
    <xdr:from>
      <xdr:col>0</xdr:col>
      <xdr:colOff>126207</xdr:colOff>
      <xdr:row>4</xdr:row>
      <xdr:rowOff>45813</xdr:rowOff>
    </xdr:from>
    <xdr:to>
      <xdr:col>2</xdr:col>
      <xdr:colOff>208359</xdr:colOff>
      <xdr:row>5</xdr:row>
      <xdr:rowOff>65149</xdr:rowOff>
    </xdr:to>
    <xdr:sp macro="" textlink="">
      <xdr:nvSpPr>
        <xdr:cNvPr id="159" name="CuadroTexto 158">
          <a:extLst>
            <a:ext uri="{FF2B5EF4-FFF2-40B4-BE49-F238E27FC236}">
              <a16:creationId xmlns:a16="http://schemas.microsoft.com/office/drawing/2014/main" id="{61C07555-F83B-4482-B2FF-EE8A9BA0FDE5}"/>
            </a:ext>
          </a:extLst>
        </xdr:cNvPr>
        <xdr:cNvSpPr txBox="1"/>
      </xdr:nvSpPr>
      <xdr:spPr>
        <a:xfrm>
          <a:off x="126207" y="807813"/>
          <a:ext cx="1225152" cy="20983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000">
              <a:solidFill>
                <a:srgbClr val="07A2E7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●</a:t>
          </a:r>
          <a:r>
            <a:rPr lang="es-PE" sz="1000" baseline="0">
              <a:solidFill>
                <a:schemeClr val="bg1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 </a:t>
          </a:r>
          <a:r>
            <a:rPr lang="es-PE" sz="1000" baseline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Edad </a:t>
          </a:r>
          <a:r>
            <a:rPr lang="es-PE" sz="1000" baseline="0">
              <a:solidFill>
                <a:srgbClr val="07A2E7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  <a:cs typeface="Arial" panose="020B0604020202020204" pitchFamily="34" charset="0"/>
            </a:rPr>
            <a:t>Promedio</a:t>
          </a:r>
          <a:endParaRPr lang="es-PE" sz="900">
            <a:solidFill>
              <a:srgbClr val="07A2E7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1</xdr:col>
      <xdr:colOff>60306</xdr:colOff>
      <xdr:row>4</xdr:row>
      <xdr:rowOff>176781</xdr:rowOff>
    </xdr:from>
    <xdr:to>
      <xdr:col>2</xdr:col>
      <xdr:colOff>139900</xdr:colOff>
      <xdr:row>6</xdr:row>
      <xdr:rowOff>11781</xdr:rowOff>
    </xdr:to>
    <xdr:sp macro="" textlink="">
      <xdr:nvSpPr>
        <xdr:cNvPr id="160" name="CuadroTexto 39">
          <a:extLst>
            <a:ext uri="{FF2B5EF4-FFF2-40B4-BE49-F238E27FC236}">
              <a16:creationId xmlns:a16="http://schemas.microsoft.com/office/drawing/2014/main" id="{35F35835-CCEC-4A94-98BA-F4B785058E2B}"/>
            </a:ext>
          </a:extLst>
        </xdr:cNvPr>
        <xdr:cNvSpPr txBox="1"/>
      </xdr:nvSpPr>
      <xdr:spPr>
        <a:xfrm>
          <a:off x="238900" y="938781"/>
          <a:ext cx="1044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7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Del Empleado</a:t>
          </a:r>
          <a:r>
            <a:rPr lang="es-PE" sz="700" baseline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(Años)</a:t>
          </a:r>
          <a:endParaRPr lang="es-PE" sz="700">
            <a:solidFill>
              <a:srgbClr val="FE4069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  <xdr:twoCellAnchor>
    <xdr:from>
      <xdr:col>1</xdr:col>
      <xdr:colOff>357964</xdr:colOff>
      <xdr:row>5</xdr:row>
      <xdr:rowOff>87485</xdr:rowOff>
    </xdr:from>
    <xdr:to>
      <xdr:col>1</xdr:col>
      <xdr:colOff>863203</xdr:colOff>
      <xdr:row>7</xdr:row>
      <xdr:rowOff>0</xdr:rowOff>
    </xdr:to>
    <xdr:sp macro="" textlink="Analisis!$AA$4">
      <xdr:nvSpPr>
        <xdr:cNvPr id="161" name="CuadroTexto 160">
          <a:extLst>
            <a:ext uri="{FF2B5EF4-FFF2-40B4-BE49-F238E27FC236}">
              <a16:creationId xmlns:a16="http://schemas.microsoft.com/office/drawing/2014/main" id="{BB494408-31FD-49FD-83D3-CFB51F48D684}"/>
            </a:ext>
          </a:extLst>
        </xdr:cNvPr>
        <xdr:cNvSpPr txBox="1"/>
      </xdr:nvSpPr>
      <xdr:spPr>
        <a:xfrm>
          <a:off x="536558" y="1039985"/>
          <a:ext cx="505239" cy="2935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ctr"/>
          <a:fld id="{BA646A7D-F937-4AD4-92C1-5E9667C1656D}" type="TxLink">
            <a:rPr lang="en-US" sz="1600" b="0" i="0" u="none" strike="noStrike">
              <a:solidFill>
                <a:srgbClr val="2E2F3C"/>
              </a:solidFill>
              <a:latin typeface="Fira Sans ExtraBold" panose="020B0903050000020004" pitchFamily="34" charset="0"/>
              <a:ea typeface="Calibri"/>
              <a:cs typeface="Calibri"/>
            </a:rPr>
            <a:pPr marL="0" indent="0" algn="ctr"/>
            <a:t>39</a:t>
          </a:fld>
          <a:endParaRPr lang="es-PE" sz="1600" b="0" i="0" u="none" strike="noStrike">
            <a:solidFill>
              <a:srgbClr val="2E2F3C"/>
            </a:solidFill>
            <a:latin typeface="Fira Sans ExtraBold" panose="020B09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63907</xdr:colOff>
      <xdr:row>19</xdr:row>
      <xdr:rowOff>178229</xdr:rowOff>
    </xdr:from>
    <xdr:to>
      <xdr:col>1</xdr:col>
      <xdr:colOff>171907</xdr:colOff>
      <xdr:row>20</xdr:row>
      <xdr:rowOff>95729</xdr:rowOff>
    </xdr:to>
    <xdr:sp macro="" textlink="">
      <xdr:nvSpPr>
        <xdr:cNvPr id="162" name="Rectángulo 161">
          <a:extLst>
            <a:ext uri="{FF2B5EF4-FFF2-40B4-BE49-F238E27FC236}">
              <a16:creationId xmlns:a16="http://schemas.microsoft.com/office/drawing/2014/main" id="{CA434AAE-5D21-4B4E-A486-4B3821E2EB21}"/>
            </a:ext>
          </a:extLst>
        </xdr:cNvPr>
        <xdr:cNvSpPr/>
      </xdr:nvSpPr>
      <xdr:spPr>
        <a:xfrm>
          <a:off x="242501" y="3797729"/>
          <a:ext cx="108000" cy="10800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63907</xdr:colOff>
      <xdr:row>20</xdr:row>
      <xdr:rowOff>181907</xdr:rowOff>
    </xdr:from>
    <xdr:to>
      <xdr:col>1</xdr:col>
      <xdr:colOff>171907</xdr:colOff>
      <xdr:row>21</xdr:row>
      <xdr:rowOff>99407</xdr:rowOff>
    </xdr:to>
    <xdr:sp macro="" textlink="">
      <xdr:nvSpPr>
        <xdr:cNvPr id="163" name="Rectángulo 162">
          <a:extLst>
            <a:ext uri="{FF2B5EF4-FFF2-40B4-BE49-F238E27FC236}">
              <a16:creationId xmlns:a16="http://schemas.microsoft.com/office/drawing/2014/main" id="{C3100902-E1A3-4120-8097-7D858088C90A}"/>
            </a:ext>
          </a:extLst>
        </xdr:cNvPr>
        <xdr:cNvSpPr/>
      </xdr:nvSpPr>
      <xdr:spPr>
        <a:xfrm>
          <a:off x="242501" y="3991907"/>
          <a:ext cx="108000" cy="10800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63907</xdr:colOff>
      <xdr:row>21</xdr:row>
      <xdr:rowOff>185585</xdr:rowOff>
    </xdr:from>
    <xdr:to>
      <xdr:col>1</xdr:col>
      <xdr:colOff>171907</xdr:colOff>
      <xdr:row>22</xdr:row>
      <xdr:rowOff>103085</xdr:rowOff>
    </xdr:to>
    <xdr:sp macro="" textlink="">
      <xdr:nvSpPr>
        <xdr:cNvPr id="164" name="Rectángulo 163">
          <a:extLst>
            <a:ext uri="{FF2B5EF4-FFF2-40B4-BE49-F238E27FC236}">
              <a16:creationId xmlns:a16="http://schemas.microsoft.com/office/drawing/2014/main" id="{B6C840FB-CF77-4F50-8C2D-8BFB5CDF86E3}"/>
            </a:ext>
          </a:extLst>
        </xdr:cNvPr>
        <xdr:cNvSpPr/>
      </xdr:nvSpPr>
      <xdr:spPr>
        <a:xfrm>
          <a:off x="242501" y="4186085"/>
          <a:ext cx="108000" cy="10800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63907</xdr:colOff>
      <xdr:row>22</xdr:row>
      <xdr:rowOff>189263</xdr:rowOff>
    </xdr:from>
    <xdr:to>
      <xdr:col>1</xdr:col>
      <xdr:colOff>171907</xdr:colOff>
      <xdr:row>23</xdr:row>
      <xdr:rowOff>106763</xdr:rowOff>
    </xdr:to>
    <xdr:sp macro="" textlink="">
      <xdr:nvSpPr>
        <xdr:cNvPr id="165" name="Rectángulo 164">
          <a:extLst>
            <a:ext uri="{FF2B5EF4-FFF2-40B4-BE49-F238E27FC236}">
              <a16:creationId xmlns:a16="http://schemas.microsoft.com/office/drawing/2014/main" id="{B6E7F460-8CF6-4EB3-9BC8-B8FC96D87C32}"/>
            </a:ext>
          </a:extLst>
        </xdr:cNvPr>
        <xdr:cNvSpPr/>
      </xdr:nvSpPr>
      <xdr:spPr>
        <a:xfrm>
          <a:off x="242501" y="4380263"/>
          <a:ext cx="108000" cy="108000"/>
        </a:xfrm>
        <a:prstGeom prst="rect">
          <a:avLst/>
        </a:prstGeom>
        <a:solidFill>
          <a:srgbClr val="FFFFFF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PE" sz="1100"/>
        </a:p>
      </xdr:txBody>
    </xdr:sp>
    <xdr:clientData/>
  </xdr:twoCellAnchor>
  <xdr:twoCellAnchor>
    <xdr:from>
      <xdr:col>1</xdr:col>
      <xdr:colOff>123440</xdr:colOff>
      <xdr:row>19</xdr:row>
      <xdr:rowOff>178229</xdr:rowOff>
    </xdr:from>
    <xdr:to>
      <xdr:col>2</xdr:col>
      <xdr:colOff>59034</xdr:colOff>
      <xdr:row>20</xdr:row>
      <xdr:rowOff>95729</xdr:rowOff>
    </xdr:to>
    <xdr:sp macro="" textlink="Analisis!$AC$4">
      <xdr:nvSpPr>
        <xdr:cNvPr id="166" name="CuadroTexto 165">
          <a:extLst>
            <a:ext uri="{FF2B5EF4-FFF2-40B4-BE49-F238E27FC236}">
              <a16:creationId xmlns:a16="http://schemas.microsoft.com/office/drawing/2014/main" id="{26B0400E-6169-4607-85C9-A0000B10A310}"/>
            </a:ext>
          </a:extLst>
        </xdr:cNvPr>
        <xdr:cNvSpPr txBox="1"/>
      </xdr:nvSpPr>
      <xdr:spPr>
        <a:xfrm>
          <a:off x="302034" y="3797729"/>
          <a:ext cx="900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D51A8FC-3E83-40EE-B201-99F51F96414C}" type="TxLink">
            <a:rPr lang="en-US" sz="800" b="0" i="0" u="none" strike="noStrike">
              <a:solidFill>
                <a:schemeClr val="bg1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Bajo Rendimiento</a:t>
          </a:fld>
          <a:endParaRPr lang="es-PE" sz="800" b="0" i="0" u="none" strike="noStrike">
            <a:solidFill>
              <a:schemeClr val="bg1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123440</xdr:colOff>
      <xdr:row>20</xdr:row>
      <xdr:rowOff>181907</xdr:rowOff>
    </xdr:from>
    <xdr:to>
      <xdr:col>2</xdr:col>
      <xdr:colOff>59034</xdr:colOff>
      <xdr:row>21</xdr:row>
      <xdr:rowOff>99407</xdr:rowOff>
    </xdr:to>
    <xdr:sp macro="" textlink="Analisis!$AC$5">
      <xdr:nvSpPr>
        <xdr:cNvPr id="167" name="CuadroTexto 166">
          <a:extLst>
            <a:ext uri="{FF2B5EF4-FFF2-40B4-BE49-F238E27FC236}">
              <a16:creationId xmlns:a16="http://schemas.microsoft.com/office/drawing/2014/main" id="{72C4D539-FD16-43D8-B844-3D85FB71F2E3}"/>
            </a:ext>
          </a:extLst>
        </xdr:cNvPr>
        <xdr:cNvSpPr txBox="1"/>
      </xdr:nvSpPr>
      <xdr:spPr>
        <a:xfrm>
          <a:off x="302034" y="3991907"/>
          <a:ext cx="900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792267B1-6333-45A3-A53C-D51A5FD8D979}" type="TxLink">
            <a:rPr lang="en-US" sz="800" b="0" i="0" u="none" strike="noStrike">
              <a:solidFill>
                <a:schemeClr val="bg1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Cambio de Ciudad</a:t>
          </a:fld>
          <a:endParaRPr lang="es-PE" sz="800" b="0" i="0" u="none" strike="noStrike">
            <a:solidFill>
              <a:schemeClr val="bg1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123440</xdr:colOff>
      <xdr:row>21</xdr:row>
      <xdr:rowOff>185585</xdr:rowOff>
    </xdr:from>
    <xdr:to>
      <xdr:col>2</xdr:col>
      <xdr:colOff>59034</xdr:colOff>
      <xdr:row>22</xdr:row>
      <xdr:rowOff>103085</xdr:rowOff>
    </xdr:to>
    <xdr:sp macro="" textlink="Analisis!$AC$6">
      <xdr:nvSpPr>
        <xdr:cNvPr id="168" name="CuadroTexto 167">
          <a:extLst>
            <a:ext uri="{FF2B5EF4-FFF2-40B4-BE49-F238E27FC236}">
              <a16:creationId xmlns:a16="http://schemas.microsoft.com/office/drawing/2014/main" id="{FF45F1D6-D0DA-45D0-B4AB-DA8A1FBDBDFD}"/>
            </a:ext>
          </a:extLst>
        </xdr:cNvPr>
        <xdr:cNvSpPr txBox="1"/>
      </xdr:nvSpPr>
      <xdr:spPr>
        <a:xfrm>
          <a:off x="302034" y="4186085"/>
          <a:ext cx="900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DDA2B328-ECF4-4C08-A2C2-4714A3B93FF0}" type="TxLink">
            <a:rPr lang="en-US" sz="800" b="0" i="0" u="none" strike="noStrike">
              <a:solidFill>
                <a:schemeClr val="bg1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Nuevo Trabajo</a:t>
          </a:fld>
          <a:endParaRPr lang="es-PE" sz="800" b="0" i="0" u="none" strike="noStrike">
            <a:solidFill>
              <a:schemeClr val="bg1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123440</xdr:colOff>
      <xdr:row>22</xdr:row>
      <xdr:rowOff>189263</xdr:rowOff>
    </xdr:from>
    <xdr:to>
      <xdr:col>2</xdr:col>
      <xdr:colOff>59034</xdr:colOff>
      <xdr:row>23</xdr:row>
      <xdr:rowOff>106763</xdr:rowOff>
    </xdr:to>
    <xdr:sp macro="" textlink="Analisis!AC7">
      <xdr:nvSpPr>
        <xdr:cNvPr id="169" name="CuadroTexto 168">
          <a:extLst>
            <a:ext uri="{FF2B5EF4-FFF2-40B4-BE49-F238E27FC236}">
              <a16:creationId xmlns:a16="http://schemas.microsoft.com/office/drawing/2014/main" id="{09158881-3CB6-4A4D-BC6E-E4D19DA355D0}"/>
            </a:ext>
          </a:extLst>
        </xdr:cNvPr>
        <xdr:cNvSpPr txBox="1"/>
      </xdr:nvSpPr>
      <xdr:spPr>
        <a:xfrm>
          <a:off x="302034" y="4380263"/>
          <a:ext cx="900000" cy="108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4BD19F37-D5E5-45F4-A472-95E19B5476F2}" type="TxLink">
            <a:rPr lang="en-US" sz="800" b="0" i="0" u="none" strike="noStrike">
              <a:solidFill>
                <a:schemeClr val="bg1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Total general</a:t>
          </a:fld>
          <a:endParaRPr lang="es-PE" sz="800" b="0" i="0" u="none" strike="noStrike">
            <a:solidFill>
              <a:schemeClr val="bg1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876734</xdr:colOff>
      <xdr:row>19</xdr:row>
      <xdr:rowOff>131424</xdr:rowOff>
    </xdr:from>
    <xdr:to>
      <xdr:col>2</xdr:col>
      <xdr:colOff>238125</xdr:colOff>
      <xdr:row>20</xdr:row>
      <xdr:rowOff>156924</xdr:rowOff>
    </xdr:to>
    <xdr:sp macro="" textlink="Analisis!$AD$4">
      <xdr:nvSpPr>
        <xdr:cNvPr id="170" name="CuadroTexto 169">
          <a:extLst>
            <a:ext uri="{FF2B5EF4-FFF2-40B4-BE49-F238E27FC236}">
              <a16:creationId xmlns:a16="http://schemas.microsoft.com/office/drawing/2014/main" id="{06612AF1-1D24-4B8A-AFB6-362D400E36DA}"/>
            </a:ext>
          </a:extLst>
        </xdr:cNvPr>
        <xdr:cNvSpPr txBox="1"/>
      </xdr:nvSpPr>
      <xdr:spPr>
        <a:xfrm>
          <a:off x="1055328" y="3750924"/>
          <a:ext cx="325797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52CDAE6C-ED8A-4FC9-A99A-EC3A3FC2633C}" type="TxLink">
            <a:rPr lang="en-US" sz="800" b="1" i="0" u="none" strike="noStrike">
              <a:solidFill>
                <a:srgbClr val="2E2F3C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3</a:t>
          </a:fld>
          <a:endParaRPr lang="es-PE" sz="800" b="1" i="0" u="none" strike="noStrike">
            <a:solidFill>
              <a:srgbClr val="2E2F3C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876734</xdr:colOff>
      <xdr:row>20</xdr:row>
      <xdr:rowOff>124016</xdr:rowOff>
    </xdr:from>
    <xdr:to>
      <xdr:col>2</xdr:col>
      <xdr:colOff>244078</xdr:colOff>
      <xdr:row>21</xdr:row>
      <xdr:rowOff>149516</xdr:rowOff>
    </xdr:to>
    <xdr:sp macro="" textlink="Analisis!$AD$5">
      <xdr:nvSpPr>
        <xdr:cNvPr id="171" name="CuadroTexto 170">
          <a:extLst>
            <a:ext uri="{FF2B5EF4-FFF2-40B4-BE49-F238E27FC236}">
              <a16:creationId xmlns:a16="http://schemas.microsoft.com/office/drawing/2014/main" id="{232A7FEA-C9E1-40E4-90DA-EA8B29A10F27}"/>
            </a:ext>
          </a:extLst>
        </xdr:cNvPr>
        <xdr:cNvSpPr txBox="1"/>
      </xdr:nvSpPr>
      <xdr:spPr>
        <a:xfrm>
          <a:off x="1055328" y="3934016"/>
          <a:ext cx="33175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C71AB6E6-3B13-4F7D-8CB9-58C80CA7EF2C}" type="TxLink">
            <a:rPr lang="en-US" sz="800" b="1" i="0" u="none" strike="noStrike">
              <a:solidFill>
                <a:srgbClr val="2E2F3C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1</a:t>
          </a:fld>
          <a:endParaRPr lang="es-PE" sz="800" b="1" i="0" u="none" strike="noStrike">
            <a:solidFill>
              <a:srgbClr val="2E2F3C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876734</xdr:colOff>
      <xdr:row>21</xdr:row>
      <xdr:rowOff>134467</xdr:rowOff>
    </xdr:from>
    <xdr:to>
      <xdr:col>2</xdr:col>
      <xdr:colOff>232172</xdr:colOff>
      <xdr:row>22</xdr:row>
      <xdr:rowOff>159967</xdr:rowOff>
    </xdr:to>
    <xdr:sp macro="" textlink="Analisis!$AD$6">
      <xdr:nvSpPr>
        <xdr:cNvPr id="172" name="CuadroTexto 171">
          <a:extLst>
            <a:ext uri="{FF2B5EF4-FFF2-40B4-BE49-F238E27FC236}">
              <a16:creationId xmlns:a16="http://schemas.microsoft.com/office/drawing/2014/main" id="{681EB2FA-5127-4956-AC04-026920978C4E}"/>
            </a:ext>
          </a:extLst>
        </xdr:cNvPr>
        <xdr:cNvSpPr txBox="1"/>
      </xdr:nvSpPr>
      <xdr:spPr>
        <a:xfrm>
          <a:off x="1055328" y="4134967"/>
          <a:ext cx="319844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7A64ADA-3F3F-4EDC-B100-2750A1E8177D}" type="TxLink">
            <a:rPr lang="en-US" sz="800" b="1" i="0" u="none" strike="noStrike">
              <a:solidFill>
                <a:srgbClr val="2E2F3C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8</a:t>
          </a:fld>
          <a:endParaRPr lang="es-PE" sz="800" b="1" i="0" u="none" strike="noStrike">
            <a:solidFill>
              <a:srgbClr val="2E2F3C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1</xdr:col>
      <xdr:colOff>876734</xdr:colOff>
      <xdr:row>22</xdr:row>
      <xdr:rowOff>138965</xdr:rowOff>
    </xdr:from>
    <xdr:to>
      <xdr:col>2</xdr:col>
      <xdr:colOff>255984</xdr:colOff>
      <xdr:row>23</xdr:row>
      <xdr:rowOff>164465</xdr:rowOff>
    </xdr:to>
    <xdr:sp macro="" textlink="Analisis!$AD$7">
      <xdr:nvSpPr>
        <xdr:cNvPr id="173" name="CuadroTexto 172">
          <a:extLst>
            <a:ext uri="{FF2B5EF4-FFF2-40B4-BE49-F238E27FC236}">
              <a16:creationId xmlns:a16="http://schemas.microsoft.com/office/drawing/2014/main" id="{DDB636F0-5621-4DA4-A1D9-9C9C6776BE90}"/>
            </a:ext>
          </a:extLst>
        </xdr:cNvPr>
        <xdr:cNvSpPr txBox="1"/>
      </xdr:nvSpPr>
      <xdr:spPr>
        <a:xfrm>
          <a:off x="1055328" y="4329965"/>
          <a:ext cx="343656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marL="0" indent="0" algn="l"/>
          <a:fld id="{84734B03-91A4-4990-949B-6026F55E0A57}" type="TxLink">
            <a:rPr lang="en-US" sz="800" b="1" i="0" u="none" strike="noStrike">
              <a:solidFill>
                <a:srgbClr val="2E2F3C"/>
              </a:solidFill>
              <a:latin typeface="Fira Sans" panose="020B0503050000020004" pitchFamily="34" charset="0"/>
              <a:ea typeface="Calibri"/>
              <a:cs typeface="Calibri"/>
            </a:rPr>
            <a:pPr marL="0" indent="0" algn="l"/>
            <a:t>12</a:t>
          </a:fld>
          <a:endParaRPr lang="es-PE" sz="800" b="1" i="0" u="none" strike="noStrike">
            <a:solidFill>
              <a:srgbClr val="2E2F3C"/>
            </a:solidFill>
            <a:latin typeface="Fira Sans" panose="020B0503050000020004" pitchFamily="34" charset="0"/>
            <a:ea typeface="Calibri"/>
            <a:cs typeface="Calibri"/>
          </a:endParaRPr>
        </a:p>
      </xdr:txBody>
    </xdr:sp>
    <xdr:clientData/>
  </xdr:twoCellAnchor>
  <xdr:twoCellAnchor>
    <xdr:from>
      <xdr:col>0</xdr:col>
      <xdr:colOff>159157</xdr:colOff>
      <xdr:row>17</xdr:row>
      <xdr:rowOff>77848</xdr:rowOff>
    </xdr:from>
    <xdr:to>
      <xdr:col>1</xdr:col>
      <xdr:colOff>952563</xdr:colOff>
      <xdr:row>18</xdr:row>
      <xdr:rowOff>103348</xdr:rowOff>
    </xdr:to>
    <xdr:sp macro="" textlink="">
      <xdr:nvSpPr>
        <xdr:cNvPr id="174" name="CuadroTexto 173">
          <a:extLst>
            <a:ext uri="{FF2B5EF4-FFF2-40B4-BE49-F238E27FC236}">
              <a16:creationId xmlns:a16="http://schemas.microsoft.com/office/drawing/2014/main" id="{1DFDF7F0-42AA-462C-BFA6-A50C57A34DBA}"/>
            </a:ext>
          </a:extLst>
        </xdr:cNvPr>
        <xdr:cNvSpPr txBox="1"/>
      </xdr:nvSpPr>
      <xdr:spPr>
        <a:xfrm>
          <a:off x="159157" y="3316348"/>
          <a:ext cx="972000" cy="216000"/>
        </a:xfrm>
        <a:prstGeom prst="rect">
          <a:avLst/>
        </a:prstGeom>
        <a:noFill/>
        <a:ln w="9525" cmpd="sng">
          <a:noFill/>
        </a:ln>
        <a:effectLst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s-PE" sz="1100">
              <a:solidFill>
                <a:srgbClr val="FFFFFF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Motivos de</a:t>
          </a:r>
        </a:p>
      </xdr:txBody>
    </xdr:sp>
    <xdr:clientData/>
  </xdr:twoCellAnchor>
  <xdr:twoCellAnchor>
    <xdr:from>
      <xdr:col>0</xdr:col>
      <xdr:colOff>163780</xdr:colOff>
      <xdr:row>18</xdr:row>
      <xdr:rowOff>63195</xdr:rowOff>
    </xdr:from>
    <xdr:to>
      <xdr:col>2</xdr:col>
      <xdr:colOff>316780</xdr:colOff>
      <xdr:row>19</xdr:row>
      <xdr:rowOff>88695</xdr:rowOff>
    </xdr:to>
    <xdr:sp macro="" textlink="">
      <xdr:nvSpPr>
        <xdr:cNvPr id="175" name="CuadroTexto 39">
          <a:extLst>
            <a:ext uri="{FF2B5EF4-FFF2-40B4-BE49-F238E27FC236}">
              <a16:creationId xmlns:a16="http://schemas.microsoft.com/office/drawing/2014/main" id="{93327638-6D9E-4722-8916-8F4CDF3A1137}"/>
            </a:ext>
          </a:extLst>
        </xdr:cNvPr>
        <xdr:cNvSpPr txBox="1"/>
      </xdr:nvSpPr>
      <xdr:spPr>
        <a:xfrm>
          <a:off x="163780" y="3492195"/>
          <a:ext cx="1296000" cy="2160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wrap="square" rtlCol="0" anchor="t"/>
        <a:lstStyle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>
          <a:r>
            <a:rPr lang="es-PE" sz="80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Deserción</a:t>
          </a:r>
          <a:r>
            <a:rPr lang="es-PE" sz="800" baseline="0">
              <a:solidFill>
                <a:srgbClr val="2E2F3C"/>
              </a:solidFill>
              <a:effectLst>
                <a:outerShdw blurRad="63500" dist="63500" dir="2700000" algn="tl" rotWithShape="0">
                  <a:prstClr val="black">
                    <a:alpha val="50000"/>
                  </a:prstClr>
                </a:outerShdw>
              </a:effectLst>
              <a:latin typeface="Fira Sans" panose="020B0503050000020004" pitchFamily="34" charset="0"/>
            </a:rPr>
            <a:t> Laboral</a:t>
          </a:r>
          <a:endParaRPr lang="es-PE" sz="800">
            <a:solidFill>
              <a:srgbClr val="2E2F3C"/>
            </a:solidFill>
            <a:effectLst>
              <a:outerShdw blurRad="63500" dist="63500" dir="2700000" algn="tl" rotWithShape="0">
                <a:prstClr val="black">
                  <a:alpha val="50000"/>
                </a:prstClr>
              </a:outerShdw>
            </a:effectLst>
            <a:latin typeface="Fira Sans" panose="020B0503050000020004" pitchFamily="34" charset="0"/>
          </a:endParaRP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gen" refreshedDate="46022.455631365738" createdVersion="8" refreshedVersion="8" minRefreshableVersion="3" recordCount="500" xr:uid="{ED7797C9-3997-4693-962C-E045A506E58F}">
  <cacheSource type="worksheet">
    <worksheetSource name="BD"/>
  </cacheSource>
  <cacheFields count="14">
    <cacheField name="Nombre" numFmtId="0">
      <sharedItems/>
    </cacheField>
    <cacheField name="Genero" numFmtId="0">
      <sharedItems count="2">
        <s v="Femenino"/>
        <s v="Masculino"/>
      </sharedItems>
    </cacheField>
    <cacheField name="Departamento" numFmtId="0">
      <sharedItems count="10">
        <s v="Medico"/>
        <s v="RH"/>
        <s v="Mtto"/>
        <s v="Dietética"/>
        <s v="TI"/>
        <s v="Asist."/>
        <s v="Dx"/>
        <s v="Farmacia"/>
        <s v="Fx"/>
        <s v="Archivo"/>
      </sharedItems>
    </cacheField>
    <cacheField name="Cargo" numFmtId="0">
      <sharedItems count="51">
        <s v="Médico Internista"/>
        <s v="Coordinador TH"/>
        <s v="Aseador"/>
        <s v="Asistente Parrillero"/>
        <s v="Ingeniero de Sistemas"/>
        <s v="Lavander@s"/>
        <s v="Analista de Datos"/>
        <s v="Médico Epidemiólogo"/>
        <s v="Asistente Instrumentación"/>
        <s v="Tecnólogo RX"/>
        <s v="Asistente Compras"/>
        <s v="Asistente Sistemas"/>
        <s v="Farmacéutico"/>
        <s v="Bacterióloga"/>
        <s v="Despachador Farmacia"/>
        <s v="Facturador de Piso"/>
        <s v="Asistente Contable"/>
        <s v="Archivador"/>
        <s v="Cajero"/>
        <s v="Médico Intensivista"/>
        <s v="Enfermer@ Jefe"/>
        <s v="Coordinador Facturación"/>
        <s v="Médico Nefrólogo"/>
        <s v="Camillero"/>
        <s v="Médico Fisiatra"/>
        <s v="Asistente Enfermería"/>
        <s v="Médico Cardiólogo"/>
        <s v="Digitalizador"/>
        <s v="Médico Pediatra"/>
        <s v="Ejecutivo Financiero"/>
        <s v="Fisioterapeuta"/>
        <s v="Mensajero"/>
        <s v="Tecnólogo Biomédico"/>
        <s v="Asistente Cartera"/>
        <s v="Auditor Médico"/>
        <s v="Asistente Cocina"/>
        <s v="Contador"/>
        <s v="Médico Radiólog@"/>
        <s v="Asistente Laboratorio"/>
        <s v="Coordinador Almacén"/>
        <s v="Médico Neurólogo"/>
        <s v="Ingeniero de Alimentos"/>
        <s v="Médico General"/>
        <s v="Instrumentador"/>
        <s v="Asistente Radiología"/>
        <s v="Ortopedista"/>
        <s v="Asistente TH"/>
        <s v="Lavaplatos"/>
        <s v="Asistente Glosas"/>
        <s v="Médico Maxilofacial"/>
        <s v="Nutricionista"/>
      </sharedItems>
    </cacheField>
    <cacheField name="Estudios" numFmtId="0">
      <sharedItems count="7">
        <s v="Especialización"/>
        <s v="Tecnólogo"/>
        <s v="Bachiller"/>
        <s v="Profesional"/>
        <s v="Técnico"/>
        <s v="Doctorado"/>
        <s v="Maestría"/>
      </sharedItems>
    </cacheField>
    <cacheField name="Fecha Nacimiento" numFmtId="14">
      <sharedItems containsSemiMixedTypes="0" containsNonDate="0" containsDate="1" containsString="0" minDate="1953-04-06T00:00:00" maxDate="2005-06-02T00:00:00"/>
    </cacheField>
    <cacheField name="Estado" numFmtId="0">
      <sharedItems count="2">
        <s v="Retirado"/>
        <s v="Activo"/>
      </sharedItems>
    </cacheField>
    <cacheField name="Motivo" numFmtId="0">
      <sharedItems count="5">
        <s v="Nuevo Trabajo"/>
        <s v=""/>
        <s v="Cambio de Ciudad"/>
        <s v="Bajo Rendimiento"/>
        <s v="Enfermedad"/>
      </sharedItems>
    </cacheField>
    <cacheField name="Capacitado" numFmtId="0">
      <sharedItems count="2">
        <s v="No"/>
        <s v="Si"/>
      </sharedItems>
    </cacheField>
    <cacheField name="Distancia Trabajo" numFmtId="0">
      <sharedItems count="3">
        <s v="Muy Lejos"/>
        <s v="Lejos"/>
        <s v="Cerca"/>
      </sharedItems>
    </cacheField>
    <cacheField name="Área" numFmtId="0">
      <sharedItems count="3">
        <s v="Servicios"/>
        <s v="Admin"/>
        <s v="Financiera"/>
      </sharedItems>
    </cacheField>
    <cacheField name="Edad" numFmtId="0">
      <sharedItems containsSemiMixedTypes="0" containsString="0" containsNumber="1" containsInteger="1" minValue="20" maxValue="72" count="50">
        <n v="46"/>
        <n v="34"/>
        <n v="22"/>
        <n v="43"/>
        <n v="37"/>
        <n v="55"/>
        <n v="30"/>
        <n v="47"/>
        <n v="25"/>
        <n v="29"/>
        <n v="60"/>
        <n v="41"/>
        <n v="50"/>
        <n v="26"/>
        <n v="49"/>
        <n v="42"/>
        <n v="52"/>
        <n v="44"/>
        <n v="35"/>
        <n v="69"/>
        <n v="39"/>
        <n v="38"/>
        <n v="27"/>
        <n v="23"/>
        <n v="57"/>
        <n v="48"/>
        <n v="56"/>
        <n v="40"/>
        <n v="59"/>
        <n v="20"/>
        <n v="51"/>
        <n v="53"/>
        <n v="45"/>
        <n v="33"/>
        <n v="61"/>
        <n v="63"/>
        <n v="67"/>
        <n v="62"/>
        <n v="58"/>
        <n v="36"/>
        <n v="24"/>
        <n v="31"/>
        <n v="54"/>
        <n v="28"/>
        <n v="32"/>
        <n v="21"/>
        <n v="65"/>
        <n v="66"/>
        <n v="72"/>
        <n v="68"/>
      </sharedItems>
    </cacheField>
    <cacheField name="Intervalo" numFmtId="2">
      <sharedItems count="5">
        <s v="46-55"/>
        <s v="26-35"/>
        <s v="18-25"/>
        <s v="36-45"/>
        <s v="56 o Mas"/>
      </sharedItems>
    </cacheField>
    <cacheField name="Icono" numFmtId="2">
      <sharedItems count="2">
        <s v="👩M"/>
        <s v="👨H"/>
      </sharedItems>
    </cacheField>
  </cacheFields>
  <extLst>
    <ext xmlns:x14="http://schemas.microsoft.com/office/spreadsheetml/2009/9/main" uri="{725AE2AE-9491-48be-B2B4-4EB974FC3084}">
      <x14:pivotCacheDefinition pivotCacheId="166285764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0">
  <r>
    <s v="Sinéad Ramos"/>
    <x v="0"/>
    <x v="0"/>
    <x v="0"/>
    <x v="0"/>
    <d v="1979-09-13T00:00:00"/>
    <x v="0"/>
    <x v="0"/>
    <x v="0"/>
    <x v="0"/>
    <x v="0"/>
    <x v="0"/>
    <x v="0"/>
    <x v="0"/>
  </r>
  <r>
    <s v="Facundo Aguirre"/>
    <x v="1"/>
    <x v="1"/>
    <x v="1"/>
    <x v="0"/>
    <d v="1991-05-10T00:00:00"/>
    <x v="1"/>
    <x v="1"/>
    <x v="1"/>
    <x v="1"/>
    <x v="1"/>
    <x v="1"/>
    <x v="1"/>
    <x v="1"/>
  </r>
  <r>
    <s v="Casimiro García"/>
    <x v="1"/>
    <x v="2"/>
    <x v="2"/>
    <x v="1"/>
    <d v="2003-04-12T00:00:00"/>
    <x v="0"/>
    <x v="0"/>
    <x v="0"/>
    <x v="1"/>
    <x v="1"/>
    <x v="2"/>
    <x v="2"/>
    <x v="1"/>
  </r>
  <r>
    <s v="Eudoxia Domínguez"/>
    <x v="0"/>
    <x v="3"/>
    <x v="3"/>
    <x v="2"/>
    <d v="1982-06-16T00:00:00"/>
    <x v="0"/>
    <x v="0"/>
    <x v="1"/>
    <x v="1"/>
    <x v="0"/>
    <x v="3"/>
    <x v="3"/>
    <x v="0"/>
  </r>
  <r>
    <s v="Mateo Sáez"/>
    <x v="1"/>
    <x v="4"/>
    <x v="4"/>
    <x v="3"/>
    <d v="1988-08-31T00:00:00"/>
    <x v="0"/>
    <x v="0"/>
    <x v="0"/>
    <x v="2"/>
    <x v="1"/>
    <x v="4"/>
    <x v="3"/>
    <x v="1"/>
  </r>
  <r>
    <s v="Camila Pizarro"/>
    <x v="0"/>
    <x v="2"/>
    <x v="5"/>
    <x v="2"/>
    <d v="1970-12-26T00:00:00"/>
    <x v="1"/>
    <x v="1"/>
    <x v="0"/>
    <x v="2"/>
    <x v="1"/>
    <x v="5"/>
    <x v="0"/>
    <x v="0"/>
  </r>
  <r>
    <s v="Abraham Guzmán"/>
    <x v="1"/>
    <x v="2"/>
    <x v="2"/>
    <x v="4"/>
    <d v="1995-01-26T00:00:00"/>
    <x v="0"/>
    <x v="0"/>
    <x v="0"/>
    <x v="2"/>
    <x v="1"/>
    <x v="6"/>
    <x v="1"/>
    <x v="1"/>
  </r>
  <r>
    <s v="Gritsa Venegas"/>
    <x v="1"/>
    <x v="4"/>
    <x v="6"/>
    <x v="0"/>
    <d v="1982-05-31T00:00:00"/>
    <x v="1"/>
    <x v="1"/>
    <x v="0"/>
    <x v="2"/>
    <x v="1"/>
    <x v="3"/>
    <x v="3"/>
    <x v="1"/>
  </r>
  <r>
    <s v="Matrikas Sanhueza"/>
    <x v="0"/>
    <x v="1"/>
    <x v="1"/>
    <x v="0"/>
    <d v="1979-04-30T00:00:00"/>
    <x v="0"/>
    <x v="0"/>
    <x v="0"/>
    <x v="2"/>
    <x v="1"/>
    <x v="0"/>
    <x v="0"/>
    <x v="0"/>
  </r>
  <r>
    <s v="Aitana Alonso"/>
    <x v="0"/>
    <x v="0"/>
    <x v="7"/>
    <x v="5"/>
    <d v="1978-02-11T00:00:00"/>
    <x v="1"/>
    <x v="1"/>
    <x v="0"/>
    <x v="1"/>
    <x v="0"/>
    <x v="7"/>
    <x v="0"/>
    <x v="0"/>
  </r>
  <r>
    <s v="Denise Navarro"/>
    <x v="0"/>
    <x v="5"/>
    <x v="8"/>
    <x v="4"/>
    <d v="2000-02-24T00:00:00"/>
    <x v="1"/>
    <x v="1"/>
    <x v="0"/>
    <x v="1"/>
    <x v="0"/>
    <x v="8"/>
    <x v="2"/>
    <x v="0"/>
  </r>
  <r>
    <s v="Fátima Guerrero"/>
    <x v="0"/>
    <x v="6"/>
    <x v="9"/>
    <x v="4"/>
    <d v="1979-09-10T00:00:00"/>
    <x v="1"/>
    <x v="1"/>
    <x v="0"/>
    <x v="2"/>
    <x v="0"/>
    <x v="0"/>
    <x v="0"/>
    <x v="0"/>
  </r>
  <r>
    <s v="Urvashí Caballero"/>
    <x v="0"/>
    <x v="7"/>
    <x v="10"/>
    <x v="1"/>
    <d v="1996-07-01T00:00:00"/>
    <x v="1"/>
    <x v="1"/>
    <x v="1"/>
    <x v="2"/>
    <x v="0"/>
    <x v="9"/>
    <x v="1"/>
    <x v="0"/>
  </r>
  <r>
    <s v="Marianne Garrido"/>
    <x v="0"/>
    <x v="4"/>
    <x v="11"/>
    <x v="4"/>
    <d v="1965-08-05T00:00:00"/>
    <x v="1"/>
    <x v="1"/>
    <x v="0"/>
    <x v="0"/>
    <x v="1"/>
    <x v="10"/>
    <x v="4"/>
    <x v="0"/>
  </r>
  <r>
    <s v="Jirō Cáceres"/>
    <x v="1"/>
    <x v="7"/>
    <x v="12"/>
    <x v="0"/>
    <d v="1984-04-11T00:00:00"/>
    <x v="1"/>
    <x v="1"/>
    <x v="0"/>
    <x v="2"/>
    <x v="0"/>
    <x v="11"/>
    <x v="3"/>
    <x v="1"/>
  </r>
  <r>
    <s v="Lopa Barrios"/>
    <x v="0"/>
    <x v="4"/>
    <x v="4"/>
    <x v="0"/>
    <d v="1975-08-22T00:00:00"/>
    <x v="1"/>
    <x v="1"/>
    <x v="0"/>
    <x v="2"/>
    <x v="1"/>
    <x v="12"/>
    <x v="0"/>
    <x v="0"/>
  </r>
  <r>
    <s v="Ophelia Espinoza"/>
    <x v="0"/>
    <x v="6"/>
    <x v="13"/>
    <x v="3"/>
    <d v="1999-04-17T00:00:00"/>
    <x v="0"/>
    <x v="0"/>
    <x v="1"/>
    <x v="0"/>
    <x v="0"/>
    <x v="13"/>
    <x v="1"/>
    <x v="0"/>
  </r>
  <r>
    <s v="Nancy Yáñez"/>
    <x v="0"/>
    <x v="7"/>
    <x v="14"/>
    <x v="1"/>
    <d v="1976-03-01T00:00:00"/>
    <x v="0"/>
    <x v="0"/>
    <x v="1"/>
    <x v="2"/>
    <x v="0"/>
    <x v="14"/>
    <x v="0"/>
    <x v="0"/>
  </r>
  <r>
    <s v="Tatiana Espinoza"/>
    <x v="0"/>
    <x v="8"/>
    <x v="15"/>
    <x v="1"/>
    <d v="1975-10-07T00:00:00"/>
    <x v="1"/>
    <x v="1"/>
    <x v="0"/>
    <x v="2"/>
    <x v="2"/>
    <x v="12"/>
    <x v="0"/>
    <x v="0"/>
  </r>
  <r>
    <s v="Sofía Blanco"/>
    <x v="0"/>
    <x v="8"/>
    <x v="16"/>
    <x v="1"/>
    <d v="1983-05-08T00:00:00"/>
    <x v="1"/>
    <x v="1"/>
    <x v="1"/>
    <x v="1"/>
    <x v="2"/>
    <x v="15"/>
    <x v="3"/>
    <x v="0"/>
  </r>
  <r>
    <s v="Gopi Bravo"/>
    <x v="0"/>
    <x v="1"/>
    <x v="1"/>
    <x v="3"/>
    <d v="1970-09-14T00:00:00"/>
    <x v="1"/>
    <x v="1"/>
    <x v="0"/>
    <x v="1"/>
    <x v="1"/>
    <x v="5"/>
    <x v="0"/>
    <x v="0"/>
  </r>
  <r>
    <s v="Ambá Vargas"/>
    <x v="0"/>
    <x v="2"/>
    <x v="5"/>
    <x v="2"/>
    <d v="1970-04-07T00:00:00"/>
    <x v="0"/>
    <x v="0"/>
    <x v="0"/>
    <x v="1"/>
    <x v="1"/>
    <x v="5"/>
    <x v="0"/>
    <x v="0"/>
  </r>
  <r>
    <s v="Bogumil Galeano"/>
    <x v="1"/>
    <x v="5"/>
    <x v="8"/>
    <x v="1"/>
    <d v="1975-04-16T00:00:00"/>
    <x v="0"/>
    <x v="0"/>
    <x v="0"/>
    <x v="1"/>
    <x v="0"/>
    <x v="12"/>
    <x v="0"/>
    <x v="1"/>
  </r>
  <r>
    <s v="Ascanio Sosa"/>
    <x v="1"/>
    <x v="9"/>
    <x v="17"/>
    <x v="1"/>
    <d v="1995-07-23T00:00:00"/>
    <x v="0"/>
    <x v="0"/>
    <x v="1"/>
    <x v="1"/>
    <x v="1"/>
    <x v="6"/>
    <x v="1"/>
    <x v="1"/>
  </r>
  <r>
    <s v="Federico Brítez"/>
    <x v="1"/>
    <x v="2"/>
    <x v="5"/>
    <x v="2"/>
    <d v="1973-12-13T00:00:00"/>
    <x v="1"/>
    <x v="1"/>
    <x v="1"/>
    <x v="2"/>
    <x v="1"/>
    <x v="16"/>
    <x v="0"/>
    <x v="1"/>
  </r>
  <r>
    <s v="Zabulón Franco"/>
    <x v="1"/>
    <x v="8"/>
    <x v="18"/>
    <x v="2"/>
    <d v="1981-02-20T00:00:00"/>
    <x v="1"/>
    <x v="1"/>
    <x v="1"/>
    <x v="2"/>
    <x v="2"/>
    <x v="17"/>
    <x v="3"/>
    <x v="1"/>
  </r>
  <r>
    <s v="Débora Vera"/>
    <x v="0"/>
    <x v="4"/>
    <x v="4"/>
    <x v="0"/>
    <d v="1990-09-10T00:00:00"/>
    <x v="1"/>
    <x v="1"/>
    <x v="1"/>
    <x v="2"/>
    <x v="1"/>
    <x v="18"/>
    <x v="1"/>
    <x v="0"/>
  </r>
  <r>
    <s v="Tamar Gallardo"/>
    <x v="0"/>
    <x v="0"/>
    <x v="19"/>
    <x v="3"/>
    <d v="1956-03-21T00:00:00"/>
    <x v="0"/>
    <x v="0"/>
    <x v="0"/>
    <x v="0"/>
    <x v="0"/>
    <x v="19"/>
    <x v="4"/>
    <x v="0"/>
  </r>
  <r>
    <s v="Iker Bustos"/>
    <x v="1"/>
    <x v="9"/>
    <x v="17"/>
    <x v="4"/>
    <d v="1986-06-22T00:00:00"/>
    <x v="0"/>
    <x v="0"/>
    <x v="1"/>
    <x v="2"/>
    <x v="1"/>
    <x v="20"/>
    <x v="3"/>
    <x v="1"/>
  </r>
  <r>
    <s v="Martín Ávila"/>
    <x v="1"/>
    <x v="5"/>
    <x v="8"/>
    <x v="4"/>
    <d v="1973-06-16T00:00:00"/>
    <x v="1"/>
    <x v="1"/>
    <x v="0"/>
    <x v="2"/>
    <x v="0"/>
    <x v="16"/>
    <x v="0"/>
    <x v="1"/>
  </r>
  <r>
    <s v="Asura Figueroa"/>
    <x v="1"/>
    <x v="5"/>
    <x v="20"/>
    <x v="3"/>
    <d v="1999-03-02T00:00:00"/>
    <x v="0"/>
    <x v="0"/>
    <x v="0"/>
    <x v="2"/>
    <x v="0"/>
    <x v="13"/>
    <x v="1"/>
    <x v="1"/>
  </r>
  <r>
    <s v="Olaf Acosta"/>
    <x v="1"/>
    <x v="8"/>
    <x v="21"/>
    <x v="3"/>
    <d v="1987-02-22T00:00:00"/>
    <x v="1"/>
    <x v="1"/>
    <x v="1"/>
    <x v="0"/>
    <x v="2"/>
    <x v="21"/>
    <x v="3"/>
    <x v="1"/>
  </r>
  <r>
    <s v="Slawomir Vargas"/>
    <x v="1"/>
    <x v="0"/>
    <x v="22"/>
    <x v="6"/>
    <d v="1998-04-06T00:00:00"/>
    <x v="1"/>
    <x v="1"/>
    <x v="0"/>
    <x v="2"/>
    <x v="0"/>
    <x v="22"/>
    <x v="1"/>
    <x v="1"/>
  </r>
  <r>
    <s v="Ayodhya Flores"/>
    <x v="0"/>
    <x v="5"/>
    <x v="23"/>
    <x v="1"/>
    <d v="1982-08-13T00:00:00"/>
    <x v="1"/>
    <x v="1"/>
    <x v="1"/>
    <x v="0"/>
    <x v="0"/>
    <x v="3"/>
    <x v="3"/>
    <x v="0"/>
  </r>
  <r>
    <s v="Josefino Cabrera"/>
    <x v="1"/>
    <x v="4"/>
    <x v="11"/>
    <x v="3"/>
    <d v="2002-11-28T00:00:00"/>
    <x v="1"/>
    <x v="1"/>
    <x v="0"/>
    <x v="1"/>
    <x v="1"/>
    <x v="23"/>
    <x v="2"/>
    <x v="1"/>
  </r>
  <r>
    <s v="Satrayit Lucero"/>
    <x v="1"/>
    <x v="4"/>
    <x v="11"/>
    <x v="4"/>
    <d v="1968-12-14T00:00:00"/>
    <x v="1"/>
    <x v="1"/>
    <x v="0"/>
    <x v="2"/>
    <x v="1"/>
    <x v="24"/>
    <x v="4"/>
    <x v="1"/>
  </r>
  <r>
    <s v="Herbert Olivera"/>
    <x v="1"/>
    <x v="9"/>
    <x v="17"/>
    <x v="2"/>
    <d v="1977-11-17T00:00:00"/>
    <x v="1"/>
    <x v="1"/>
    <x v="0"/>
    <x v="0"/>
    <x v="1"/>
    <x v="25"/>
    <x v="0"/>
    <x v="1"/>
  </r>
  <r>
    <s v="Alcides Bravo"/>
    <x v="1"/>
    <x v="2"/>
    <x v="2"/>
    <x v="4"/>
    <d v="1969-04-18T00:00:00"/>
    <x v="1"/>
    <x v="1"/>
    <x v="1"/>
    <x v="2"/>
    <x v="1"/>
    <x v="26"/>
    <x v="4"/>
    <x v="1"/>
  </r>
  <r>
    <s v="Laureano Brítez"/>
    <x v="1"/>
    <x v="5"/>
    <x v="8"/>
    <x v="4"/>
    <d v="1985-05-15T00:00:00"/>
    <x v="1"/>
    <x v="1"/>
    <x v="1"/>
    <x v="0"/>
    <x v="0"/>
    <x v="27"/>
    <x v="3"/>
    <x v="1"/>
  </r>
  <r>
    <s v="Tatiana Ferreyra"/>
    <x v="0"/>
    <x v="0"/>
    <x v="24"/>
    <x v="5"/>
    <d v="1966-02-05T00:00:00"/>
    <x v="1"/>
    <x v="1"/>
    <x v="0"/>
    <x v="0"/>
    <x v="0"/>
    <x v="28"/>
    <x v="4"/>
    <x v="0"/>
  </r>
  <r>
    <s v="Milena Tapia"/>
    <x v="0"/>
    <x v="5"/>
    <x v="25"/>
    <x v="1"/>
    <d v="2005-04-26T00:00:00"/>
    <x v="0"/>
    <x v="0"/>
    <x v="0"/>
    <x v="2"/>
    <x v="0"/>
    <x v="29"/>
    <x v="2"/>
    <x v="0"/>
  </r>
  <r>
    <s v="Hercle Caballero"/>
    <x v="1"/>
    <x v="4"/>
    <x v="6"/>
    <x v="4"/>
    <d v="1974-06-19T00:00:00"/>
    <x v="0"/>
    <x v="2"/>
    <x v="1"/>
    <x v="2"/>
    <x v="1"/>
    <x v="30"/>
    <x v="0"/>
    <x v="1"/>
  </r>
  <r>
    <s v="Natalio Cedeño"/>
    <x v="1"/>
    <x v="5"/>
    <x v="23"/>
    <x v="4"/>
    <d v="1972-04-06T00:00:00"/>
    <x v="1"/>
    <x v="1"/>
    <x v="1"/>
    <x v="1"/>
    <x v="0"/>
    <x v="31"/>
    <x v="0"/>
    <x v="1"/>
  </r>
  <r>
    <s v="Cristal Gallardo"/>
    <x v="0"/>
    <x v="8"/>
    <x v="21"/>
    <x v="3"/>
    <d v="1968-09-06T00:00:00"/>
    <x v="1"/>
    <x v="1"/>
    <x v="1"/>
    <x v="0"/>
    <x v="2"/>
    <x v="24"/>
    <x v="4"/>
    <x v="0"/>
  </r>
  <r>
    <s v="Marcelo Rivero"/>
    <x v="1"/>
    <x v="0"/>
    <x v="26"/>
    <x v="3"/>
    <d v="1976-10-09T00:00:00"/>
    <x v="1"/>
    <x v="1"/>
    <x v="0"/>
    <x v="2"/>
    <x v="0"/>
    <x v="14"/>
    <x v="0"/>
    <x v="1"/>
  </r>
  <r>
    <s v="Cristal Mora"/>
    <x v="0"/>
    <x v="9"/>
    <x v="27"/>
    <x v="2"/>
    <d v="1986-08-15T00:00:00"/>
    <x v="0"/>
    <x v="0"/>
    <x v="1"/>
    <x v="2"/>
    <x v="1"/>
    <x v="20"/>
    <x v="3"/>
    <x v="0"/>
  </r>
  <r>
    <s v="Julen Palma"/>
    <x v="1"/>
    <x v="4"/>
    <x v="4"/>
    <x v="0"/>
    <d v="1980-10-22T00:00:00"/>
    <x v="0"/>
    <x v="2"/>
    <x v="0"/>
    <x v="2"/>
    <x v="1"/>
    <x v="32"/>
    <x v="3"/>
    <x v="1"/>
  </r>
  <r>
    <s v="Sergio Ramos"/>
    <x v="1"/>
    <x v="0"/>
    <x v="28"/>
    <x v="3"/>
    <d v="1978-11-02T00:00:00"/>
    <x v="0"/>
    <x v="3"/>
    <x v="0"/>
    <x v="2"/>
    <x v="0"/>
    <x v="7"/>
    <x v="0"/>
    <x v="1"/>
  </r>
  <r>
    <s v="Homobono Farías"/>
    <x v="1"/>
    <x v="4"/>
    <x v="11"/>
    <x v="3"/>
    <d v="1992-11-09T00:00:00"/>
    <x v="0"/>
    <x v="0"/>
    <x v="0"/>
    <x v="1"/>
    <x v="1"/>
    <x v="33"/>
    <x v="1"/>
    <x v="1"/>
  </r>
  <r>
    <s v="Osvaldo Tapia"/>
    <x v="1"/>
    <x v="8"/>
    <x v="16"/>
    <x v="3"/>
    <d v="1998-09-26T00:00:00"/>
    <x v="0"/>
    <x v="0"/>
    <x v="0"/>
    <x v="2"/>
    <x v="2"/>
    <x v="22"/>
    <x v="1"/>
    <x v="1"/>
  </r>
  <r>
    <s v="Michelle Alonso"/>
    <x v="0"/>
    <x v="5"/>
    <x v="23"/>
    <x v="1"/>
    <d v="1992-09-28T00:00:00"/>
    <x v="1"/>
    <x v="1"/>
    <x v="0"/>
    <x v="2"/>
    <x v="0"/>
    <x v="33"/>
    <x v="1"/>
    <x v="0"/>
  </r>
  <r>
    <s v="Shirin Ávila"/>
    <x v="0"/>
    <x v="1"/>
    <x v="29"/>
    <x v="3"/>
    <d v="1992-11-11T00:00:00"/>
    <x v="0"/>
    <x v="0"/>
    <x v="0"/>
    <x v="0"/>
    <x v="1"/>
    <x v="33"/>
    <x v="1"/>
    <x v="0"/>
  </r>
  <r>
    <s v="Rodolfo Farias"/>
    <x v="1"/>
    <x v="4"/>
    <x v="4"/>
    <x v="0"/>
    <d v="1987-06-17T00:00:00"/>
    <x v="1"/>
    <x v="1"/>
    <x v="1"/>
    <x v="2"/>
    <x v="1"/>
    <x v="21"/>
    <x v="3"/>
    <x v="1"/>
  </r>
  <r>
    <s v="Vega Pérez"/>
    <x v="0"/>
    <x v="0"/>
    <x v="0"/>
    <x v="5"/>
    <d v="1964-03-10T00:00:00"/>
    <x v="0"/>
    <x v="0"/>
    <x v="1"/>
    <x v="0"/>
    <x v="0"/>
    <x v="34"/>
    <x v="4"/>
    <x v="0"/>
  </r>
  <r>
    <s v="Nicole Cárdenas"/>
    <x v="0"/>
    <x v="7"/>
    <x v="12"/>
    <x v="6"/>
    <d v="1962-09-09T00:00:00"/>
    <x v="1"/>
    <x v="1"/>
    <x v="1"/>
    <x v="2"/>
    <x v="0"/>
    <x v="35"/>
    <x v="4"/>
    <x v="0"/>
  </r>
  <r>
    <s v="Tupac Méndez"/>
    <x v="1"/>
    <x v="9"/>
    <x v="17"/>
    <x v="2"/>
    <d v="2002-03-11T00:00:00"/>
    <x v="1"/>
    <x v="1"/>
    <x v="0"/>
    <x v="1"/>
    <x v="1"/>
    <x v="23"/>
    <x v="2"/>
    <x v="1"/>
  </r>
  <r>
    <s v="Ceferino Navarro"/>
    <x v="1"/>
    <x v="4"/>
    <x v="11"/>
    <x v="3"/>
    <d v="1974-04-01T00:00:00"/>
    <x v="1"/>
    <x v="1"/>
    <x v="1"/>
    <x v="2"/>
    <x v="1"/>
    <x v="30"/>
    <x v="0"/>
    <x v="1"/>
  </r>
  <r>
    <s v="Slawomir Sáez"/>
    <x v="1"/>
    <x v="0"/>
    <x v="19"/>
    <x v="6"/>
    <d v="1958-11-12T00:00:00"/>
    <x v="0"/>
    <x v="0"/>
    <x v="0"/>
    <x v="0"/>
    <x v="0"/>
    <x v="36"/>
    <x v="4"/>
    <x v="1"/>
  </r>
  <r>
    <s v="Clotilde Valdés"/>
    <x v="0"/>
    <x v="0"/>
    <x v="26"/>
    <x v="0"/>
    <d v="1963-02-04T00:00:00"/>
    <x v="1"/>
    <x v="1"/>
    <x v="1"/>
    <x v="2"/>
    <x v="0"/>
    <x v="37"/>
    <x v="4"/>
    <x v="0"/>
  </r>
  <r>
    <s v="Hercle Ríos"/>
    <x v="1"/>
    <x v="6"/>
    <x v="13"/>
    <x v="6"/>
    <d v="1975-11-28T00:00:00"/>
    <x v="1"/>
    <x v="1"/>
    <x v="0"/>
    <x v="2"/>
    <x v="0"/>
    <x v="12"/>
    <x v="0"/>
    <x v="1"/>
  </r>
  <r>
    <s v="Tamara Mansilla"/>
    <x v="0"/>
    <x v="7"/>
    <x v="12"/>
    <x v="6"/>
    <d v="1967-08-20T00:00:00"/>
    <x v="1"/>
    <x v="1"/>
    <x v="0"/>
    <x v="1"/>
    <x v="0"/>
    <x v="38"/>
    <x v="4"/>
    <x v="0"/>
  </r>
  <r>
    <s v="Homobono Jara"/>
    <x v="1"/>
    <x v="9"/>
    <x v="17"/>
    <x v="1"/>
    <d v="1996-12-10T00:00:00"/>
    <x v="1"/>
    <x v="1"/>
    <x v="1"/>
    <x v="1"/>
    <x v="1"/>
    <x v="9"/>
    <x v="1"/>
    <x v="1"/>
  </r>
  <r>
    <s v="Slawomir Agüero"/>
    <x v="1"/>
    <x v="5"/>
    <x v="30"/>
    <x v="6"/>
    <d v="1996-09-10T00:00:00"/>
    <x v="0"/>
    <x v="0"/>
    <x v="0"/>
    <x v="2"/>
    <x v="0"/>
    <x v="9"/>
    <x v="1"/>
    <x v="1"/>
  </r>
  <r>
    <s v="Amparo Gutiérrez"/>
    <x v="0"/>
    <x v="5"/>
    <x v="20"/>
    <x v="6"/>
    <d v="1982-10-22T00:00:00"/>
    <x v="0"/>
    <x v="0"/>
    <x v="0"/>
    <x v="0"/>
    <x v="0"/>
    <x v="3"/>
    <x v="3"/>
    <x v="0"/>
  </r>
  <r>
    <s v="Rainer Leiva"/>
    <x v="1"/>
    <x v="5"/>
    <x v="23"/>
    <x v="4"/>
    <d v="1974-08-10T00:00:00"/>
    <x v="0"/>
    <x v="0"/>
    <x v="0"/>
    <x v="0"/>
    <x v="0"/>
    <x v="30"/>
    <x v="0"/>
    <x v="1"/>
  </r>
  <r>
    <s v="Catriel Soria"/>
    <x v="1"/>
    <x v="9"/>
    <x v="17"/>
    <x v="2"/>
    <d v="1989-03-09T00:00:00"/>
    <x v="1"/>
    <x v="1"/>
    <x v="1"/>
    <x v="1"/>
    <x v="1"/>
    <x v="39"/>
    <x v="3"/>
    <x v="1"/>
  </r>
  <r>
    <s v="Gopi Luna"/>
    <x v="0"/>
    <x v="8"/>
    <x v="31"/>
    <x v="2"/>
    <d v="2001-11-05T00:00:00"/>
    <x v="1"/>
    <x v="1"/>
    <x v="1"/>
    <x v="0"/>
    <x v="2"/>
    <x v="40"/>
    <x v="2"/>
    <x v="0"/>
  </r>
  <r>
    <s v="Olinta Franco"/>
    <x v="0"/>
    <x v="9"/>
    <x v="27"/>
    <x v="1"/>
    <d v="1992-06-01T00:00:00"/>
    <x v="1"/>
    <x v="1"/>
    <x v="1"/>
    <x v="2"/>
    <x v="1"/>
    <x v="33"/>
    <x v="1"/>
    <x v="0"/>
  </r>
  <r>
    <s v="Norberto Espínola"/>
    <x v="1"/>
    <x v="9"/>
    <x v="17"/>
    <x v="4"/>
    <d v="1987-12-17T00:00:00"/>
    <x v="1"/>
    <x v="1"/>
    <x v="0"/>
    <x v="2"/>
    <x v="1"/>
    <x v="21"/>
    <x v="3"/>
    <x v="1"/>
  </r>
  <r>
    <s v="Clarissa Acuña"/>
    <x v="0"/>
    <x v="6"/>
    <x v="9"/>
    <x v="1"/>
    <d v="1994-08-11T00:00:00"/>
    <x v="1"/>
    <x v="1"/>
    <x v="1"/>
    <x v="2"/>
    <x v="0"/>
    <x v="41"/>
    <x v="1"/>
    <x v="0"/>
  </r>
  <r>
    <s v="Gema Díaz"/>
    <x v="0"/>
    <x v="9"/>
    <x v="17"/>
    <x v="4"/>
    <d v="1968-01-20T00:00:00"/>
    <x v="0"/>
    <x v="0"/>
    <x v="1"/>
    <x v="2"/>
    <x v="1"/>
    <x v="24"/>
    <x v="4"/>
    <x v="0"/>
  </r>
  <r>
    <s v="Julián Velázquez"/>
    <x v="1"/>
    <x v="9"/>
    <x v="27"/>
    <x v="2"/>
    <d v="1973-10-20T00:00:00"/>
    <x v="1"/>
    <x v="1"/>
    <x v="0"/>
    <x v="2"/>
    <x v="1"/>
    <x v="16"/>
    <x v="0"/>
    <x v="1"/>
  </r>
  <r>
    <s v="Vala Franco"/>
    <x v="1"/>
    <x v="4"/>
    <x v="4"/>
    <x v="0"/>
    <d v="1977-06-17T00:00:00"/>
    <x v="0"/>
    <x v="0"/>
    <x v="1"/>
    <x v="2"/>
    <x v="1"/>
    <x v="25"/>
    <x v="0"/>
    <x v="1"/>
  </r>
  <r>
    <s v="Saramá Giménez"/>
    <x v="0"/>
    <x v="5"/>
    <x v="23"/>
    <x v="4"/>
    <d v="1984-01-08T00:00:00"/>
    <x v="1"/>
    <x v="1"/>
    <x v="0"/>
    <x v="2"/>
    <x v="0"/>
    <x v="15"/>
    <x v="3"/>
    <x v="0"/>
  </r>
  <r>
    <s v="Ignacio Carrasco"/>
    <x v="1"/>
    <x v="2"/>
    <x v="32"/>
    <x v="3"/>
    <d v="1991-07-06T00:00:00"/>
    <x v="1"/>
    <x v="1"/>
    <x v="0"/>
    <x v="2"/>
    <x v="1"/>
    <x v="1"/>
    <x v="1"/>
    <x v="1"/>
  </r>
  <r>
    <s v="Absalón Ferreyra"/>
    <x v="1"/>
    <x v="4"/>
    <x v="11"/>
    <x v="1"/>
    <d v="1984-08-22T00:00:00"/>
    <x v="1"/>
    <x v="1"/>
    <x v="0"/>
    <x v="1"/>
    <x v="1"/>
    <x v="11"/>
    <x v="3"/>
    <x v="1"/>
  </r>
  <r>
    <s v="Gustavo Aguirre"/>
    <x v="1"/>
    <x v="2"/>
    <x v="5"/>
    <x v="4"/>
    <d v="1977-08-28T00:00:00"/>
    <x v="1"/>
    <x v="1"/>
    <x v="0"/>
    <x v="0"/>
    <x v="1"/>
    <x v="25"/>
    <x v="0"/>
    <x v="1"/>
  </r>
  <r>
    <s v="Chiávana Maidana"/>
    <x v="1"/>
    <x v="8"/>
    <x v="33"/>
    <x v="1"/>
    <d v="1999-04-22T00:00:00"/>
    <x v="0"/>
    <x v="0"/>
    <x v="0"/>
    <x v="0"/>
    <x v="2"/>
    <x v="13"/>
    <x v="1"/>
    <x v="1"/>
  </r>
  <r>
    <s v="Goliat Aguirre"/>
    <x v="1"/>
    <x v="5"/>
    <x v="25"/>
    <x v="4"/>
    <d v="2005-03-06T00:00:00"/>
    <x v="0"/>
    <x v="0"/>
    <x v="0"/>
    <x v="2"/>
    <x v="0"/>
    <x v="29"/>
    <x v="2"/>
    <x v="1"/>
  </r>
  <r>
    <s v="Subhadrá Acuña"/>
    <x v="0"/>
    <x v="5"/>
    <x v="30"/>
    <x v="6"/>
    <d v="1992-12-26T00:00:00"/>
    <x v="0"/>
    <x v="0"/>
    <x v="0"/>
    <x v="0"/>
    <x v="0"/>
    <x v="33"/>
    <x v="1"/>
    <x v="0"/>
  </r>
  <r>
    <s v="Eric Henríquez"/>
    <x v="1"/>
    <x v="2"/>
    <x v="5"/>
    <x v="2"/>
    <d v="1979-09-19T00:00:00"/>
    <x v="0"/>
    <x v="2"/>
    <x v="1"/>
    <x v="2"/>
    <x v="1"/>
    <x v="0"/>
    <x v="0"/>
    <x v="1"/>
  </r>
  <r>
    <s v="Lucio Cáceres"/>
    <x v="1"/>
    <x v="2"/>
    <x v="5"/>
    <x v="4"/>
    <d v="1986-10-10T00:00:00"/>
    <x v="1"/>
    <x v="1"/>
    <x v="1"/>
    <x v="2"/>
    <x v="1"/>
    <x v="20"/>
    <x v="3"/>
    <x v="1"/>
  </r>
  <r>
    <s v="Jirania Vázquez"/>
    <x v="1"/>
    <x v="7"/>
    <x v="10"/>
    <x v="2"/>
    <d v="1982-09-29T00:00:00"/>
    <x v="1"/>
    <x v="1"/>
    <x v="0"/>
    <x v="2"/>
    <x v="0"/>
    <x v="3"/>
    <x v="3"/>
    <x v="1"/>
  </r>
  <r>
    <s v="Aubrey Suárez"/>
    <x v="1"/>
    <x v="9"/>
    <x v="17"/>
    <x v="4"/>
    <d v="1982-12-09T00:00:00"/>
    <x v="1"/>
    <x v="1"/>
    <x v="0"/>
    <x v="0"/>
    <x v="1"/>
    <x v="3"/>
    <x v="3"/>
    <x v="1"/>
  </r>
  <r>
    <s v="Alfredo Ortiz"/>
    <x v="1"/>
    <x v="2"/>
    <x v="5"/>
    <x v="2"/>
    <d v="1969-03-07T00:00:00"/>
    <x v="1"/>
    <x v="1"/>
    <x v="0"/>
    <x v="1"/>
    <x v="1"/>
    <x v="26"/>
    <x v="4"/>
    <x v="1"/>
  </r>
  <r>
    <s v="Llacolén Aguilar"/>
    <x v="0"/>
    <x v="8"/>
    <x v="34"/>
    <x v="0"/>
    <d v="1987-03-31T00:00:00"/>
    <x v="1"/>
    <x v="1"/>
    <x v="0"/>
    <x v="2"/>
    <x v="2"/>
    <x v="21"/>
    <x v="3"/>
    <x v="0"/>
  </r>
  <r>
    <s v="Juan Vergara"/>
    <x v="1"/>
    <x v="9"/>
    <x v="17"/>
    <x v="1"/>
    <d v="1999-08-24T00:00:00"/>
    <x v="1"/>
    <x v="1"/>
    <x v="1"/>
    <x v="2"/>
    <x v="1"/>
    <x v="13"/>
    <x v="1"/>
    <x v="1"/>
  </r>
  <r>
    <s v="Lalo Gallardo"/>
    <x v="1"/>
    <x v="4"/>
    <x v="4"/>
    <x v="3"/>
    <d v="1979-04-06T00:00:00"/>
    <x v="1"/>
    <x v="1"/>
    <x v="0"/>
    <x v="2"/>
    <x v="1"/>
    <x v="0"/>
    <x v="0"/>
    <x v="1"/>
  </r>
  <r>
    <s v="Kuntí Vaca"/>
    <x v="0"/>
    <x v="8"/>
    <x v="33"/>
    <x v="1"/>
    <d v="1972-01-01T00:00:00"/>
    <x v="1"/>
    <x v="1"/>
    <x v="0"/>
    <x v="2"/>
    <x v="2"/>
    <x v="42"/>
    <x v="0"/>
    <x v="0"/>
  </r>
  <r>
    <s v="Amancio Barrios"/>
    <x v="1"/>
    <x v="9"/>
    <x v="27"/>
    <x v="4"/>
    <d v="1991-07-03T00:00:00"/>
    <x v="1"/>
    <x v="1"/>
    <x v="0"/>
    <x v="2"/>
    <x v="1"/>
    <x v="1"/>
    <x v="1"/>
    <x v="1"/>
  </r>
  <r>
    <s v="Slavko Saavedra"/>
    <x v="1"/>
    <x v="3"/>
    <x v="35"/>
    <x v="4"/>
    <d v="1986-04-04T00:00:00"/>
    <x v="0"/>
    <x v="0"/>
    <x v="1"/>
    <x v="2"/>
    <x v="0"/>
    <x v="20"/>
    <x v="3"/>
    <x v="1"/>
  </r>
  <r>
    <s v="Nimi Ramos"/>
    <x v="1"/>
    <x v="1"/>
    <x v="1"/>
    <x v="6"/>
    <d v="1986-01-06T00:00:00"/>
    <x v="1"/>
    <x v="1"/>
    <x v="0"/>
    <x v="2"/>
    <x v="1"/>
    <x v="27"/>
    <x v="3"/>
    <x v="1"/>
  </r>
  <r>
    <s v="Isaac Benítez"/>
    <x v="1"/>
    <x v="2"/>
    <x v="2"/>
    <x v="2"/>
    <d v="2002-04-12T00:00:00"/>
    <x v="1"/>
    <x v="1"/>
    <x v="1"/>
    <x v="2"/>
    <x v="1"/>
    <x v="23"/>
    <x v="2"/>
    <x v="1"/>
  </r>
  <r>
    <s v="Berto Carvajal"/>
    <x v="1"/>
    <x v="6"/>
    <x v="9"/>
    <x v="4"/>
    <d v="1996-08-11T00:00:00"/>
    <x v="1"/>
    <x v="1"/>
    <x v="0"/>
    <x v="2"/>
    <x v="0"/>
    <x v="9"/>
    <x v="1"/>
    <x v="1"/>
  </r>
  <r>
    <s v="Adela Rivas"/>
    <x v="0"/>
    <x v="8"/>
    <x v="36"/>
    <x v="3"/>
    <d v="1973-07-06T00:00:00"/>
    <x v="0"/>
    <x v="0"/>
    <x v="0"/>
    <x v="1"/>
    <x v="2"/>
    <x v="16"/>
    <x v="0"/>
    <x v="0"/>
  </r>
  <r>
    <s v="Huberto León"/>
    <x v="1"/>
    <x v="9"/>
    <x v="27"/>
    <x v="4"/>
    <d v="1972-03-19T00:00:00"/>
    <x v="1"/>
    <x v="1"/>
    <x v="0"/>
    <x v="2"/>
    <x v="1"/>
    <x v="31"/>
    <x v="0"/>
    <x v="1"/>
  </r>
  <r>
    <s v="Leocadia Arce"/>
    <x v="0"/>
    <x v="5"/>
    <x v="25"/>
    <x v="4"/>
    <d v="1968-05-02T00:00:00"/>
    <x v="0"/>
    <x v="0"/>
    <x v="1"/>
    <x v="1"/>
    <x v="0"/>
    <x v="24"/>
    <x v="4"/>
    <x v="0"/>
  </r>
  <r>
    <s v="Dánae Salazar"/>
    <x v="1"/>
    <x v="6"/>
    <x v="37"/>
    <x v="5"/>
    <d v="1963-07-05T00:00:00"/>
    <x v="0"/>
    <x v="0"/>
    <x v="0"/>
    <x v="2"/>
    <x v="0"/>
    <x v="37"/>
    <x v="4"/>
    <x v="1"/>
  </r>
  <r>
    <s v="Wendy Maidana"/>
    <x v="0"/>
    <x v="7"/>
    <x v="10"/>
    <x v="1"/>
    <d v="1989-11-06T00:00:00"/>
    <x v="0"/>
    <x v="3"/>
    <x v="0"/>
    <x v="2"/>
    <x v="0"/>
    <x v="39"/>
    <x v="3"/>
    <x v="0"/>
  </r>
  <r>
    <s v="Radosław Coronel"/>
    <x v="1"/>
    <x v="8"/>
    <x v="15"/>
    <x v="3"/>
    <d v="1981-07-13T00:00:00"/>
    <x v="1"/>
    <x v="1"/>
    <x v="0"/>
    <x v="2"/>
    <x v="2"/>
    <x v="17"/>
    <x v="3"/>
    <x v="1"/>
  </r>
  <r>
    <s v="Erin Salinas"/>
    <x v="0"/>
    <x v="8"/>
    <x v="31"/>
    <x v="4"/>
    <d v="1981-02-06T00:00:00"/>
    <x v="1"/>
    <x v="1"/>
    <x v="1"/>
    <x v="2"/>
    <x v="2"/>
    <x v="17"/>
    <x v="3"/>
    <x v="0"/>
  </r>
  <r>
    <s v="Yasna Ramos"/>
    <x v="0"/>
    <x v="4"/>
    <x v="4"/>
    <x v="6"/>
    <d v="1977-04-04T00:00:00"/>
    <x v="0"/>
    <x v="0"/>
    <x v="1"/>
    <x v="2"/>
    <x v="1"/>
    <x v="25"/>
    <x v="0"/>
    <x v="0"/>
  </r>
  <r>
    <s v="Calixto Mejía"/>
    <x v="1"/>
    <x v="2"/>
    <x v="32"/>
    <x v="3"/>
    <d v="1978-12-26T00:00:00"/>
    <x v="1"/>
    <x v="1"/>
    <x v="1"/>
    <x v="2"/>
    <x v="1"/>
    <x v="7"/>
    <x v="0"/>
    <x v="1"/>
  </r>
  <r>
    <s v="Jirania Donoso"/>
    <x v="1"/>
    <x v="2"/>
    <x v="5"/>
    <x v="4"/>
    <d v="1978-06-14T00:00:00"/>
    <x v="1"/>
    <x v="1"/>
    <x v="1"/>
    <x v="0"/>
    <x v="1"/>
    <x v="7"/>
    <x v="0"/>
    <x v="1"/>
  </r>
  <r>
    <s v="Ángel Montenegro"/>
    <x v="1"/>
    <x v="2"/>
    <x v="2"/>
    <x v="2"/>
    <d v="1988-11-26T00:00:00"/>
    <x v="1"/>
    <x v="1"/>
    <x v="0"/>
    <x v="1"/>
    <x v="1"/>
    <x v="4"/>
    <x v="3"/>
    <x v="1"/>
  </r>
  <r>
    <s v="Amparo Velázquez"/>
    <x v="0"/>
    <x v="6"/>
    <x v="38"/>
    <x v="3"/>
    <d v="1997-03-22T00:00:00"/>
    <x v="1"/>
    <x v="1"/>
    <x v="0"/>
    <x v="2"/>
    <x v="0"/>
    <x v="43"/>
    <x v="1"/>
    <x v="0"/>
  </r>
  <r>
    <s v="Jimena Ruiz"/>
    <x v="0"/>
    <x v="7"/>
    <x v="39"/>
    <x v="4"/>
    <d v="1967-04-21T00:00:00"/>
    <x v="0"/>
    <x v="0"/>
    <x v="0"/>
    <x v="2"/>
    <x v="0"/>
    <x v="38"/>
    <x v="4"/>
    <x v="0"/>
  </r>
  <r>
    <s v="Liliana Saavedra"/>
    <x v="0"/>
    <x v="8"/>
    <x v="18"/>
    <x v="4"/>
    <d v="1965-11-13T00:00:00"/>
    <x v="1"/>
    <x v="1"/>
    <x v="1"/>
    <x v="2"/>
    <x v="2"/>
    <x v="10"/>
    <x v="4"/>
    <x v="0"/>
  </r>
  <r>
    <s v="Fátima Páez"/>
    <x v="0"/>
    <x v="5"/>
    <x v="8"/>
    <x v="4"/>
    <d v="1990-06-20T00:00:00"/>
    <x v="1"/>
    <x v="1"/>
    <x v="0"/>
    <x v="0"/>
    <x v="0"/>
    <x v="18"/>
    <x v="1"/>
    <x v="0"/>
  </r>
  <r>
    <s v="Horacio Morales"/>
    <x v="1"/>
    <x v="5"/>
    <x v="20"/>
    <x v="3"/>
    <d v="1999-07-12T00:00:00"/>
    <x v="1"/>
    <x v="1"/>
    <x v="0"/>
    <x v="2"/>
    <x v="0"/>
    <x v="13"/>
    <x v="1"/>
    <x v="1"/>
  </r>
  <r>
    <s v="Togarma Toledo"/>
    <x v="1"/>
    <x v="7"/>
    <x v="14"/>
    <x v="4"/>
    <d v="1963-03-22T00:00:00"/>
    <x v="1"/>
    <x v="1"/>
    <x v="1"/>
    <x v="1"/>
    <x v="0"/>
    <x v="37"/>
    <x v="4"/>
    <x v="1"/>
  </r>
  <r>
    <s v="Lourdes Toledo"/>
    <x v="0"/>
    <x v="2"/>
    <x v="2"/>
    <x v="2"/>
    <d v="1999-07-27T00:00:00"/>
    <x v="1"/>
    <x v="1"/>
    <x v="0"/>
    <x v="0"/>
    <x v="1"/>
    <x v="13"/>
    <x v="1"/>
    <x v="0"/>
  </r>
  <r>
    <s v="Augusto Maidana"/>
    <x v="1"/>
    <x v="5"/>
    <x v="30"/>
    <x v="3"/>
    <d v="1975-12-24T00:00:00"/>
    <x v="1"/>
    <x v="1"/>
    <x v="1"/>
    <x v="2"/>
    <x v="0"/>
    <x v="12"/>
    <x v="0"/>
    <x v="1"/>
  </r>
  <r>
    <s v="Teresa Medina"/>
    <x v="0"/>
    <x v="6"/>
    <x v="13"/>
    <x v="3"/>
    <d v="1972-02-03T00:00:00"/>
    <x v="1"/>
    <x v="1"/>
    <x v="0"/>
    <x v="2"/>
    <x v="0"/>
    <x v="31"/>
    <x v="0"/>
    <x v="0"/>
  </r>
  <r>
    <s v="Dieus Blanco"/>
    <x v="1"/>
    <x v="5"/>
    <x v="23"/>
    <x v="4"/>
    <d v="1989-12-15T00:00:00"/>
    <x v="0"/>
    <x v="0"/>
    <x v="0"/>
    <x v="2"/>
    <x v="0"/>
    <x v="39"/>
    <x v="3"/>
    <x v="1"/>
  </r>
  <r>
    <s v="Joaquín Espinoza"/>
    <x v="1"/>
    <x v="0"/>
    <x v="40"/>
    <x v="5"/>
    <d v="1993-09-29T00:00:00"/>
    <x v="1"/>
    <x v="1"/>
    <x v="0"/>
    <x v="2"/>
    <x v="0"/>
    <x v="44"/>
    <x v="1"/>
    <x v="1"/>
  </r>
  <r>
    <s v="Celia Valdez"/>
    <x v="0"/>
    <x v="9"/>
    <x v="27"/>
    <x v="1"/>
    <d v="1975-01-03T00:00:00"/>
    <x v="0"/>
    <x v="2"/>
    <x v="1"/>
    <x v="1"/>
    <x v="1"/>
    <x v="30"/>
    <x v="0"/>
    <x v="0"/>
  </r>
  <r>
    <s v="Belinda Valdez"/>
    <x v="0"/>
    <x v="8"/>
    <x v="36"/>
    <x v="3"/>
    <d v="1997-12-21T00:00:00"/>
    <x v="1"/>
    <x v="1"/>
    <x v="1"/>
    <x v="2"/>
    <x v="2"/>
    <x v="43"/>
    <x v="1"/>
    <x v="0"/>
  </r>
  <r>
    <s v="Hermione Morales"/>
    <x v="0"/>
    <x v="1"/>
    <x v="29"/>
    <x v="3"/>
    <d v="1965-12-19T00:00:00"/>
    <x v="1"/>
    <x v="1"/>
    <x v="0"/>
    <x v="2"/>
    <x v="1"/>
    <x v="10"/>
    <x v="4"/>
    <x v="0"/>
  </r>
  <r>
    <s v="Alba Muñoz"/>
    <x v="0"/>
    <x v="2"/>
    <x v="2"/>
    <x v="1"/>
    <d v="1982-10-08T00:00:00"/>
    <x v="0"/>
    <x v="0"/>
    <x v="1"/>
    <x v="1"/>
    <x v="1"/>
    <x v="3"/>
    <x v="3"/>
    <x v="0"/>
  </r>
  <r>
    <s v="Pulaja Gallardo"/>
    <x v="1"/>
    <x v="9"/>
    <x v="17"/>
    <x v="2"/>
    <d v="2000-04-29T00:00:00"/>
    <x v="0"/>
    <x v="0"/>
    <x v="1"/>
    <x v="2"/>
    <x v="1"/>
    <x v="8"/>
    <x v="2"/>
    <x v="1"/>
  </r>
  <r>
    <s v="Taichi Saavedra"/>
    <x v="1"/>
    <x v="6"/>
    <x v="9"/>
    <x v="4"/>
    <d v="1982-04-30T00:00:00"/>
    <x v="0"/>
    <x v="2"/>
    <x v="1"/>
    <x v="1"/>
    <x v="0"/>
    <x v="3"/>
    <x v="3"/>
    <x v="1"/>
  </r>
  <r>
    <s v="Garuda Espínola"/>
    <x v="1"/>
    <x v="5"/>
    <x v="25"/>
    <x v="1"/>
    <d v="1986-09-24T00:00:00"/>
    <x v="1"/>
    <x v="1"/>
    <x v="0"/>
    <x v="2"/>
    <x v="0"/>
    <x v="20"/>
    <x v="3"/>
    <x v="1"/>
  </r>
  <r>
    <s v="Estela Soria"/>
    <x v="0"/>
    <x v="4"/>
    <x v="11"/>
    <x v="1"/>
    <d v="1997-10-19T00:00:00"/>
    <x v="0"/>
    <x v="0"/>
    <x v="0"/>
    <x v="2"/>
    <x v="1"/>
    <x v="43"/>
    <x v="1"/>
    <x v="0"/>
  </r>
  <r>
    <s v="Luis Díaz"/>
    <x v="1"/>
    <x v="8"/>
    <x v="34"/>
    <x v="3"/>
    <d v="1982-07-09T00:00:00"/>
    <x v="0"/>
    <x v="0"/>
    <x v="1"/>
    <x v="2"/>
    <x v="2"/>
    <x v="3"/>
    <x v="3"/>
    <x v="1"/>
  </r>
  <r>
    <s v="Aglaé Ávila"/>
    <x v="0"/>
    <x v="0"/>
    <x v="24"/>
    <x v="3"/>
    <d v="1977-04-15T00:00:00"/>
    <x v="1"/>
    <x v="1"/>
    <x v="0"/>
    <x v="2"/>
    <x v="0"/>
    <x v="25"/>
    <x v="0"/>
    <x v="0"/>
  </r>
  <r>
    <s v="Manuel Soto"/>
    <x v="1"/>
    <x v="5"/>
    <x v="23"/>
    <x v="2"/>
    <d v="1993-12-03T00:00:00"/>
    <x v="0"/>
    <x v="0"/>
    <x v="0"/>
    <x v="2"/>
    <x v="0"/>
    <x v="44"/>
    <x v="1"/>
    <x v="1"/>
  </r>
  <r>
    <s v="Senén Pizarro"/>
    <x v="1"/>
    <x v="8"/>
    <x v="15"/>
    <x v="3"/>
    <d v="2000-10-14T00:00:00"/>
    <x v="1"/>
    <x v="1"/>
    <x v="1"/>
    <x v="2"/>
    <x v="2"/>
    <x v="8"/>
    <x v="2"/>
    <x v="1"/>
  </r>
  <r>
    <s v="Miqueas Leguizamón"/>
    <x v="1"/>
    <x v="9"/>
    <x v="17"/>
    <x v="1"/>
    <d v="1998-06-01T00:00:00"/>
    <x v="0"/>
    <x v="0"/>
    <x v="1"/>
    <x v="0"/>
    <x v="1"/>
    <x v="22"/>
    <x v="1"/>
    <x v="1"/>
  </r>
  <r>
    <s v="Radomir Espinoza"/>
    <x v="1"/>
    <x v="4"/>
    <x v="4"/>
    <x v="0"/>
    <d v="1989-02-02T00:00:00"/>
    <x v="1"/>
    <x v="1"/>
    <x v="1"/>
    <x v="1"/>
    <x v="1"/>
    <x v="39"/>
    <x v="3"/>
    <x v="1"/>
  </r>
  <r>
    <s v="Mateo Sepúlveda"/>
    <x v="1"/>
    <x v="3"/>
    <x v="41"/>
    <x v="3"/>
    <d v="1989-11-08T00:00:00"/>
    <x v="0"/>
    <x v="0"/>
    <x v="1"/>
    <x v="2"/>
    <x v="0"/>
    <x v="39"/>
    <x v="3"/>
    <x v="1"/>
  </r>
  <r>
    <s v="Arturo Leiva"/>
    <x v="1"/>
    <x v="9"/>
    <x v="17"/>
    <x v="2"/>
    <d v="1965-09-05T00:00:00"/>
    <x v="0"/>
    <x v="0"/>
    <x v="0"/>
    <x v="2"/>
    <x v="1"/>
    <x v="10"/>
    <x v="4"/>
    <x v="1"/>
  </r>
  <r>
    <s v="Amparo Muñoz"/>
    <x v="0"/>
    <x v="4"/>
    <x v="11"/>
    <x v="1"/>
    <d v="1965-08-02T00:00:00"/>
    <x v="0"/>
    <x v="0"/>
    <x v="0"/>
    <x v="2"/>
    <x v="1"/>
    <x v="10"/>
    <x v="4"/>
    <x v="0"/>
  </r>
  <r>
    <s v="Noemí Torres"/>
    <x v="0"/>
    <x v="5"/>
    <x v="23"/>
    <x v="4"/>
    <d v="1985-06-15T00:00:00"/>
    <x v="1"/>
    <x v="1"/>
    <x v="0"/>
    <x v="2"/>
    <x v="0"/>
    <x v="27"/>
    <x v="3"/>
    <x v="0"/>
  </r>
  <r>
    <s v="Drona Gutiérrez"/>
    <x v="1"/>
    <x v="9"/>
    <x v="27"/>
    <x v="2"/>
    <d v="1995-11-09T00:00:00"/>
    <x v="1"/>
    <x v="1"/>
    <x v="0"/>
    <x v="1"/>
    <x v="1"/>
    <x v="6"/>
    <x v="1"/>
    <x v="1"/>
  </r>
  <r>
    <s v="Maia González"/>
    <x v="1"/>
    <x v="2"/>
    <x v="5"/>
    <x v="2"/>
    <d v="1978-07-10T00:00:00"/>
    <x v="1"/>
    <x v="1"/>
    <x v="1"/>
    <x v="1"/>
    <x v="1"/>
    <x v="7"/>
    <x v="0"/>
    <x v="1"/>
  </r>
  <r>
    <s v="Hayato Castro"/>
    <x v="1"/>
    <x v="5"/>
    <x v="25"/>
    <x v="1"/>
    <d v="1993-11-09T00:00:00"/>
    <x v="1"/>
    <x v="1"/>
    <x v="0"/>
    <x v="2"/>
    <x v="0"/>
    <x v="44"/>
    <x v="1"/>
    <x v="1"/>
  </r>
  <r>
    <s v="Yves Moreno"/>
    <x v="1"/>
    <x v="2"/>
    <x v="2"/>
    <x v="1"/>
    <d v="1983-08-15T00:00:00"/>
    <x v="1"/>
    <x v="1"/>
    <x v="0"/>
    <x v="0"/>
    <x v="1"/>
    <x v="15"/>
    <x v="3"/>
    <x v="1"/>
  </r>
  <r>
    <s v="Ciriaco García"/>
    <x v="1"/>
    <x v="0"/>
    <x v="7"/>
    <x v="3"/>
    <d v="1989-01-12T00:00:00"/>
    <x v="0"/>
    <x v="0"/>
    <x v="0"/>
    <x v="1"/>
    <x v="0"/>
    <x v="39"/>
    <x v="3"/>
    <x v="1"/>
  </r>
  <r>
    <s v="Samuel Silva"/>
    <x v="1"/>
    <x v="9"/>
    <x v="27"/>
    <x v="2"/>
    <d v="1972-01-28T00:00:00"/>
    <x v="0"/>
    <x v="3"/>
    <x v="1"/>
    <x v="0"/>
    <x v="1"/>
    <x v="31"/>
    <x v="0"/>
    <x v="1"/>
  </r>
  <r>
    <s v="Marina Arce"/>
    <x v="0"/>
    <x v="0"/>
    <x v="24"/>
    <x v="0"/>
    <d v="1987-09-01T00:00:00"/>
    <x v="0"/>
    <x v="0"/>
    <x v="0"/>
    <x v="1"/>
    <x v="0"/>
    <x v="21"/>
    <x v="3"/>
    <x v="0"/>
  </r>
  <r>
    <s v="Jacobo Ramírez"/>
    <x v="1"/>
    <x v="2"/>
    <x v="2"/>
    <x v="1"/>
    <d v="1999-07-16T00:00:00"/>
    <x v="1"/>
    <x v="1"/>
    <x v="1"/>
    <x v="1"/>
    <x v="1"/>
    <x v="13"/>
    <x v="1"/>
    <x v="1"/>
  </r>
  <r>
    <s v="Erasmo Brítez"/>
    <x v="1"/>
    <x v="7"/>
    <x v="10"/>
    <x v="1"/>
    <d v="1997-12-03T00:00:00"/>
    <x v="1"/>
    <x v="1"/>
    <x v="1"/>
    <x v="2"/>
    <x v="0"/>
    <x v="43"/>
    <x v="1"/>
    <x v="1"/>
  </r>
  <r>
    <s v="Santa Vargas"/>
    <x v="0"/>
    <x v="6"/>
    <x v="9"/>
    <x v="1"/>
    <d v="1977-11-26T00:00:00"/>
    <x v="1"/>
    <x v="1"/>
    <x v="0"/>
    <x v="1"/>
    <x v="0"/>
    <x v="25"/>
    <x v="0"/>
    <x v="0"/>
  </r>
  <r>
    <s v="Leonora Salazar"/>
    <x v="0"/>
    <x v="5"/>
    <x v="20"/>
    <x v="3"/>
    <d v="1971-09-18T00:00:00"/>
    <x v="1"/>
    <x v="1"/>
    <x v="1"/>
    <x v="2"/>
    <x v="0"/>
    <x v="42"/>
    <x v="0"/>
    <x v="0"/>
  </r>
  <r>
    <s v="Engracia Cedeño"/>
    <x v="0"/>
    <x v="4"/>
    <x v="6"/>
    <x v="0"/>
    <d v="1987-08-04T00:00:00"/>
    <x v="0"/>
    <x v="0"/>
    <x v="1"/>
    <x v="0"/>
    <x v="1"/>
    <x v="21"/>
    <x v="3"/>
    <x v="0"/>
  </r>
  <r>
    <s v="Shirin Valenzuela"/>
    <x v="0"/>
    <x v="0"/>
    <x v="42"/>
    <x v="5"/>
    <d v="1956-06-18T00:00:00"/>
    <x v="0"/>
    <x v="0"/>
    <x v="1"/>
    <x v="2"/>
    <x v="0"/>
    <x v="19"/>
    <x v="4"/>
    <x v="0"/>
  </r>
  <r>
    <s v="Alida Ortiz"/>
    <x v="0"/>
    <x v="2"/>
    <x v="2"/>
    <x v="1"/>
    <d v="2001-10-14T00:00:00"/>
    <x v="1"/>
    <x v="1"/>
    <x v="1"/>
    <x v="0"/>
    <x v="1"/>
    <x v="40"/>
    <x v="2"/>
    <x v="0"/>
  </r>
  <r>
    <s v="Subhadrá Toledo"/>
    <x v="0"/>
    <x v="1"/>
    <x v="1"/>
    <x v="0"/>
    <d v="1984-08-21T00:00:00"/>
    <x v="1"/>
    <x v="1"/>
    <x v="0"/>
    <x v="0"/>
    <x v="1"/>
    <x v="11"/>
    <x v="3"/>
    <x v="0"/>
  </r>
  <r>
    <s v="Débora Salazar"/>
    <x v="0"/>
    <x v="9"/>
    <x v="17"/>
    <x v="1"/>
    <d v="1996-05-16T00:00:00"/>
    <x v="0"/>
    <x v="3"/>
    <x v="0"/>
    <x v="2"/>
    <x v="1"/>
    <x v="9"/>
    <x v="1"/>
    <x v="0"/>
  </r>
  <r>
    <s v="Vadim Carvajal"/>
    <x v="1"/>
    <x v="7"/>
    <x v="12"/>
    <x v="3"/>
    <d v="1964-10-08T00:00:00"/>
    <x v="0"/>
    <x v="0"/>
    <x v="0"/>
    <x v="2"/>
    <x v="0"/>
    <x v="34"/>
    <x v="4"/>
    <x v="1"/>
  </r>
  <r>
    <s v="Aquiles Ferreyra"/>
    <x v="1"/>
    <x v="4"/>
    <x v="11"/>
    <x v="1"/>
    <d v="2001-03-23T00:00:00"/>
    <x v="1"/>
    <x v="1"/>
    <x v="0"/>
    <x v="1"/>
    <x v="1"/>
    <x v="40"/>
    <x v="2"/>
    <x v="1"/>
  </r>
  <r>
    <s v="Bogusław Moyano"/>
    <x v="1"/>
    <x v="8"/>
    <x v="31"/>
    <x v="4"/>
    <d v="1999-12-23T00:00:00"/>
    <x v="1"/>
    <x v="1"/>
    <x v="0"/>
    <x v="2"/>
    <x v="2"/>
    <x v="13"/>
    <x v="1"/>
    <x v="1"/>
  </r>
  <r>
    <s v="Eustacio Velázquez"/>
    <x v="1"/>
    <x v="5"/>
    <x v="25"/>
    <x v="1"/>
    <d v="1963-07-22T00:00:00"/>
    <x v="1"/>
    <x v="1"/>
    <x v="0"/>
    <x v="1"/>
    <x v="0"/>
    <x v="37"/>
    <x v="4"/>
    <x v="1"/>
  </r>
  <r>
    <s v="Erika Núñez"/>
    <x v="0"/>
    <x v="9"/>
    <x v="17"/>
    <x v="4"/>
    <d v="1998-08-29T00:00:00"/>
    <x v="1"/>
    <x v="1"/>
    <x v="1"/>
    <x v="0"/>
    <x v="1"/>
    <x v="22"/>
    <x v="1"/>
    <x v="0"/>
  </r>
  <r>
    <s v="Ginés Pino"/>
    <x v="1"/>
    <x v="8"/>
    <x v="15"/>
    <x v="3"/>
    <d v="1974-03-05T00:00:00"/>
    <x v="0"/>
    <x v="3"/>
    <x v="1"/>
    <x v="0"/>
    <x v="2"/>
    <x v="30"/>
    <x v="0"/>
    <x v="1"/>
  </r>
  <r>
    <s v="Anacleto Soto"/>
    <x v="1"/>
    <x v="2"/>
    <x v="5"/>
    <x v="4"/>
    <d v="1967-10-14T00:00:00"/>
    <x v="1"/>
    <x v="1"/>
    <x v="0"/>
    <x v="0"/>
    <x v="1"/>
    <x v="38"/>
    <x v="4"/>
    <x v="1"/>
  </r>
  <r>
    <s v="Cayo Mora"/>
    <x v="1"/>
    <x v="5"/>
    <x v="25"/>
    <x v="1"/>
    <d v="1968-09-03T00:00:00"/>
    <x v="0"/>
    <x v="0"/>
    <x v="1"/>
    <x v="2"/>
    <x v="0"/>
    <x v="24"/>
    <x v="4"/>
    <x v="1"/>
  </r>
  <r>
    <s v="Israel Orellana"/>
    <x v="1"/>
    <x v="5"/>
    <x v="43"/>
    <x v="0"/>
    <d v="1997-04-28T00:00:00"/>
    <x v="1"/>
    <x v="1"/>
    <x v="1"/>
    <x v="2"/>
    <x v="0"/>
    <x v="43"/>
    <x v="1"/>
    <x v="1"/>
  </r>
  <r>
    <s v="Abel Suárez"/>
    <x v="1"/>
    <x v="5"/>
    <x v="20"/>
    <x v="3"/>
    <d v="1975-01-08T00:00:00"/>
    <x v="1"/>
    <x v="1"/>
    <x v="0"/>
    <x v="1"/>
    <x v="0"/>
    <x v="30"/>
    <x v="0"/>
    <x v="1"/>
  </r>
  <r>
    <s v="Melisa Donoso"/>
    <x v="0"/>
    <x v="9"/>
    <x v="17"/>
    <x v="4"/>
    <d v="1979-08-11T00:00:00"/>
    <x v="0"/>
    <x v="3"/>
    <x v="1"/>
    <x v="1"/>
    <x v="1"/>
    <x v="0"/>
    <x v="0"/>
    <x v="0"/>
  </r>
  <r>
    <s v="Asdrúbal Figueroa"/>
    <x v="1"/>
    <x v="9"/>
    <x v="27"/>
    <x v="4"/>
    <d v="1986-08-22T00:00:00"/>
    <x v="1"/>
    <x v="1"/>
    <x v="0"/>
    <x v="0"/>
    <x v="1"/>
    <x v="20"/>
    <x v="3"/>
    <x v="1"/>
  </r>
  <r>
    <s v="Jair Jara"/>
    <x v="1"/>
    <x v="5"/>
    <x v="23"/>
    <x v="2"/>
    <d v="1972-07-20T00:00:00"/>
    <x v="1"/>
    <x v="1"/>
    <x v="1"/>
    <x v="2"/>
    <x v="0"/>
    <x v="31"/>
    <x v="0"/>
    <x v="1"/>
  </r>
  <r>
    <s v="Parvati Ramos"/>
    <x v="0"/>
    <x v="3"/>
    <x v="41"/>
    <x v="0"/>
    <d v="1967-09-17T00:00:00"/>
    <x v="0"/>
    <x v="2"/>
    <x v="0"/>
    <x v="1"/>
    <x v="0"/>
    <x v="38"/>
    <x v="4"/>
    <x v="0"/>
  </r>
  <r>
    <s v="Raju Benítez"/>
    <x v="1"/>
    <x v="7"/>
    <x v="10"/>
    <x v="1"/>
    <d v="1996-12-07T00:00:00"/>
    <x v="1"/>
    <x v="1"/>
    <x v="0"/>
    <x v="2"/>
    <x v="0"/>
    <x v="9"/>
    <x v="1"/>
    <x v="1"/>
  </r>
  <r>
    <s v="Vito Bustos"/>
    <x v="1"/>
    <x v="3"/>
    <x v="41"/>
    <x v="3"/>
    <d v="1981-06-05T00:00:00"/>
    <x v="0"/>
    <x v="0"/>
    <x v="0"/>
    <x v="2"/>
    <x v="0"/>
    <x v="17"/>
    <x v="3"/>
    <x v="1"/>
  </r>
  <r>
    <s v="Ander Moyano"/>
    <x v="1"/>
    <x v="6"/>
    <x v="44"/>
    <x v="3"/>
    <d v="1966-03-04T00:00:00"/>
    <x v="1"/>
    <x v="1"/>
    <x v="0"/>
    <x v="2"/>
    <x v="0"/>
    <x v="28"/>
    <x v="4"/>
    <x v="1"/>
  </r>
  <r>
    <s v="Kali Agüero"/>
    <x v="0"/>
    <x v="4"/>
    <x v="4"/>
    <x v="6"/>
    <d v="1986-06-04T00:00:00"/>
    <x v="0"/>
    <x v="0"/>
    <x v="0"/>
    <x v="0"/>
    <x v="1"/>
    <x v="20"/>
    <x v="3"/>
    <x v="0"/>
  </r>
  <r>
    <s v="Gautama Brítez"/>
    <x v="1"/>
    <x v="7"/>
    <x v="14"/>
    <x v="4"/>
    <d v="1989-04-28T00:00:00"/>
    <x v="0"/>
    <x v="0"/>
    <x v="0"/>
    <x v="1"/>
    <x v="0"/>
    <x v="39"/>
    <x v="3"/>
    <x v="1"/>
  </r>
  <r>
    <s v="Jadwiga Rodríguez"/>
    <x v="0"/>
    <x v="7"/>
    <x v="10"/>
    <x v="4"/>
    <d v="1996-09-29T00:00:00"/>
    <x v="1"/>
    <x v="1"/>
    <x v="0"/>
    <x v="2"/>
    <x v="0"/>
    <x v="9"/>
    <x v="1"/>
    <x v="0"/>
  </r>
  <r>
    <s v="Sudraka Peña"/>
    <x v="1"/>
    <x v="5"/>
    <x v="20"/>
    <x v="3"/>
    <d v="1990-05-25T00:00:00"/>
    <x v="0"/>
    <x v="0"/>
    <x v="0"/>
    <x v="2"/>
    <x v="0"/>
    <x v="18"/>
    <x v="1"/>
    <x v="1"/>
  </r>
  <r>
    <s v="Nuria Medina"/>
    <x v="0"/>
    <x v="2"/>
    <x v="32"/>
    <x v="3"/>
    <d v="1972-05-23T00:00:00"/>
    <x v="1"/>
    <x v="1"/>
    <x v="1"/>
    <x v="1"/>
    <x v="1"/>
    <x v="31"/>
    <x v="0"/>
    <x v="0"/>
  </r>
  <r>
    <s v="Odón Cárdenas"/>
    <x v="1"/>
    <x v="6"/>
    <x v="38"/>
    <x v="3"/>
    <d v="2000-05-28T00:00:00"/>
    <x v="1"/>
    <x v="1"/>
    <x v="0"/>
    <x v="1"/>
    <x v="0"/>
    <x v="8"/>
    <x v="2"/>
    <x v="1"/>
  </r>
  <r>
    <s v="Clarissa Reyes"/>
    <x v="0"/>
    <x v="7"/>
    <x v="14"/>
    <x v="1"/>
    <d v="1978-01-08T00:00:00"/>
    <x v="1"/>
    <x v="1"/>
    <x v="0"/>
    <x v="2"/>
    <x v="0"/>
    <x v="25"/>
    <x v="0"/>
    <x v="0"/>
  </r>
  <r>
    <s v="Gianluca Valdés"/>
    <x v="1"/>
    <x v="1"/>
    <x v="1"/>
    <x v="0"/>
    <d v="1971-12-20T00:00:00"/>
    <x v="1"/>
    <x v="1"/>
    <x v="1"/>
    <x v="2"/>
    <x v="1"/>
    <x v="42"/>
    <x v="0"/>
    <x v="1"/>
  </r>
  <r>
    <s v="Isaak Muñoz"/>
    <x v="1"/>
    <x v="1"/>
    <x v="1"/>
    <x v="3"/>
    <d v="1988-09-27T00:00:00"/>
    <x v="0"/>
    <x v="0"/>
    <x v="0"/>
    <x v="1"/>
    <x v="1"/>
    <x v="4"/>
    <x v="3"/>
    <x v="1"/>
  </r>
  <r>
    <s v="Eudoxia Silva"/>
    <x v="0"/>
    <x v="7"/>
    <x v="14"/>
    <x v="4"/>
    <d v="1978-10-26T00:00:00"/>
    <x v="1"/>
    <x v="1"/>
    <x v="0"/>
    <x v="0"/>
    <x v="0"/>
    <x v="7"/>
    <x v="0"/>
    <x v="0"/>
  </r>
  <r>
    <s v="Leandro Montenegro"/>
    <x v="1"/>
    <x v="5"/>
    <x v="23"/>
    <x v="1"/>
    <d v="1985-08-05T00:00:00"/>
    <x v="1"/>
    <x v="1"/>
    <x v="0"/>
    <x v="2"/>
    <x v="0"/>
    <x v="27"/>
    <x v="3"/>
    <x v="1"/>
  </r>
  <r>
    <s v="Geoffrey Benítez"/>
    <x v="1"/>
    <x v="2"/>
    <x v="5"/>
    <x v="2"/>
    <d v="1976-03-03T00:00:00"/>
    <x v="0"/>
    <x v="0"/>
    <x v="1"/>
    <x v="2"/>
    <x v="1"/>
    <x v="14"/>
    <x v="0"/>
    <x v="1"/>
  </r>
  <r>
    <s v="Achiuta Navarro"/>
    <x v="1"/>
    <x v="2"/>
    <x v="5"/>
    <x v="4"/>
    <d v="1970-10-17T00:00:00"/>
    <x v="0"/>
    <x v="2"/>
    <x v="1"/>
    <x v="1"/>
    <x v="1"/>
    <x v="5"/>
    <x v="0"/>
    <x v="1"/>
  </r>
  <r>
    <s v="Itziar Cedeño"/>
    <x v="0"/>
    <x v="4"/>
    <x v="11"/>
    <x v="4"/>
    <d v="2001-10-07T00:00:00"/>
    <x v="0"/>
    <x v="0"/>
    <x v="0"/>
    <x v="0"/>
    <x v="1"/>
    <x v="40"/>
    <x v="2"/>
    <x v="0"/>
  </r>
  <r>
    <s v="Osmar Quiroga"/>
    <x v="1"/>
    <x v="8"/>
    <x v="31"/>
    <x v="2"/>
    <d v="1998-12-12T00:00:00"/>
    <x v="0"/>
    <x v="0"/>
    <x v="1"/>
    <x v="0"/>
    <x v="2"/>
    <x v="22"/>
    <x v="1"/>
    <x v="1"/>
  </r>
  <r>
    <s v="Alaksmí Moreno"/>
    <x v="0"/>
    <x v="0"/>
    <x v="22"/>
    <x v="0"/>
    <d v="1990-04-02T00:00:00"/>
    <x v="1"/>
    <x v="1"/>
    <x v="0"/>
    <x v="2"/>
    <x v="0"/>
    <x v="18"/>
    <x v="1"/>
    <x v="0"/>
  </r>
  <r>
    <s v="Sudraka San Martín"/>
    <x v="1"/>
    <x v="7"/>
    <x v="14"/>
    <x v="1"/>
    <d v="1963-08-27T00:00:00"/>
    <x v="1"/>
    <x v="1"/>
    <x v="0"/>
    <x v="2"/>
    <x v="0"/>
    <x v="37"/>
    <x v="4"/>
    <x v="1"/>
  </r>
  <r>
    <s v="Iris Saavedra"/>
    <x v="0"/>
    <x v="6"/>
    <x v="38"/>
    <x v="3"/>
    <d v="1991-03-04T00:00:00"/>
    <x v="1"/>
    <x v="1"/>
    <x v="1"/>
    <x v="2"/>
    <x v="0"/>
    <x v="1"/>
    <x v="1"/>
    <x v="0"/>
  </r>
  <r>
    <s v="Chloe Peña"/>
    <x v="0"/>
    <x v="2"/>
    <x v="32"/>
    <x v="1"/>
    <d v="1968-09-06T00:00:00"/>
    <x v="0"/>
    <x v="0"/>
    <x v="1"/>
    <x v="2"/>
    <x v="1"/>
    <x v="24"/>
    <x v="4"/>
    <x v="0"/>
  </r>
  <r>
    <s v="Ginebra Cárdenas"/>
    <x v="0"/>
    <x v="2"/>
    <x v="32"/>
    <x v="1"/>
    <d v="1984-05-11T00:00:00"/>
    <x v="0"/>
    <x v="0"/>
    <x v="0"/>
    <x v="2"/>
    <x v="1"/>
    <x v="11"/>
    <x v="3"/>
    <x v="0"/>
  </r>
  <r>
    <s v="Hiroki Báez"/>
    <x v="1"/>
    <x v="7"/>
    <x v="12"/>
    <x v="0"/>
    <d v="1982-12-01T00:00:00"/>
    <x v="1"/>
    <x v="1"/>
    <x v="1"/>
    <x v="0"/>
    <x v="0"/>
    <x v="3"/>
    <x v="3"/>
    <x v="1"/>
  </r>
  <r>
    <s v="Estela Torres"/>
    <x v="0"/>
    <x v="0"/>
    <x v="28"/>
    <x v="0"/>
    <d v="1972-08-19T00:00:00"/>
    <x v="0"/>
    <x v="2"/>
    <x v="0"/>
    <x v="2"/>
    <x v="0"/>
    <x v="31"/>
    <x v="0"/>
    <x v="0"/>
  </r>
  <r>
    <s v="Zulema Pineda"/>
    <x v="0"/>
    <x v="9"/>
    <x v="17"/>
    <x v="2"/>
    <d v="1967-05-29T00:00:00"/>
    <x v="1"/>
    <x v="1"/>
    <x v="0"/>
    <x v="1"/>
    <x v="1"/>
    <x v="38"/>
    <x v="4"/>
    <x v="0"/>
  </r>
  <r>
    <s v="Georgina González"/>
    <x v="0"/>
    <x v="9"/>
    <x v="27"/>
    <x v="2"/>
    <d v="1997-09-24T00:00:00"/>
    <x v="1"/>
    <x v="1"/>
    <x v="0"/>
    <x v="0"/>
    <x v="1"/>
    <x v="43"/>
    <x v="1"/>
    <x v="0"/>
  </r>
  <r>
    <s v="Gianluca Contreras"/>
    <x v="1"/>
    <x v="7"/>
    <x v="39"/>
    <x v="3"/>
    <d v="1984-03-30T00:00:00"/>
    <x v="1"/>
    <x v="1"/>
    <x v="0"/>
    <x v="0"/>
    <x v="0"/>
    <x v="11"/>
    <x v="3"/>
    <x v="1"/>
  </r>
  <r>
    <s v="Gracia Montenegro"/>
    <x v="0"/>
    <x v="1"/>
    <x v="29"/>
    <x v="6"/>
    <d v="1996-12-17T00:00:00"/>
    <x v="0"/>
    <x v="0"/>
    <x v="0"/>
    <x v="2"/>
    <x v="1"/>
    <x v="9"/>
    <x v="1"/>
    <x v="0"/>
  </r>
  <r>
    <s v="Zulema Pino"/>
    <x v="0"/>
    <x v="5"/>
    <x v="25"/>
    <x v="4"/>
    <d v="2001-11-27T00:00:00"/>
    <x v="0"/>
    <x v="0"/>
    <x v="0"/>
    <x v="2"/>
    <x v="0"/>
    <x v="40"/>
    <x v="2"/>
    <x v="0"/>
  </r>
  <r>
    <s v="Jair León"/>
    <x v="1"/>
    <x v="0"/>
    <x v="45"/>
    <x v="5"/>
    <d v="1977-11-26T00:00:00"/>
    <x v="1"/>
    <x v="1"/>
    <x v="1"/>
    <x v="1"/>
    <x v="0"/>
    <x v="25"/>
    <x v="0"/>
    <x v="1"/>
  </r>
  <r>
    <s v="Agripina Martínez"/>
    <x v="0"/>
    <x v="5"/>
    <x v="30"/>
    <x v="6"/>
    <d v="1999-03-09T00:00:00"/>
    <x v="1"/>
    <x v="1"/>
    <x v="0"/>
    <x v="2"/>
    <x v="0"/>
    <x v="13"/>
    <x v="1"/>
    <x v="0"/>
  </r>
  <r>
    <s v="Andrés Pineda"/>
    <x v="1"/>
    <x v="9"/>
    <x v="27"/>
    <x v="1"/>
    <d v="1967-12-24T00:00:00"/>
    <x v="0"/>
    <x v="0"/>
    <x v="0"/>
    <x v="2"/>
    <x v="1"/>
    <x v="38"/>
    <x v="4"/>
    <x v="1"/>
  </r>
  <r>
    <s v="Crisanto Carrizo"/>
    <x v="1"/>
    <x v="9"/>
    <x v="27"/>
    <x v="4"/>
    <d v="2004-05-28T00:00:00"/>
    <x v="1"/>
    <x v="1"/>
    <x v="1"/>
    <x v="1"/>
    <x v="1"/>
    <x v="45"/>
    <x v="2"/>
    <x v="1"/>
  </r>
  <r>
    <s v="Blasa Rojas"/>
    <x v="0"/>
    <x v="5"/>
    <x v="30"/>
    <x v="3"/>
    <d v="1997-02-27T00:00:00"/>
    <x v="0"/>
    <x v="0"/>
    <x v="1"/>
    <x v="2"/>
    <x v="0"/>
    <x v="43"/>
    <x v="1"/>
    <x v="0"/>
  </r>
  <r>
    <s v="Pedro Cabrera"/>
    <x v="1"/>
    <x v="7"/>
    <x v="39"/>
    <x v="4"/>
    <d v="1990-06-29T00:00:00"/>
    <x v="0"/>
    <x v="3"/>
    <x v="0"/>
    <x v="2"/>
    <x v="0"/>
    <x v="18"/>
    <x v="1"/>
    <x v="1"/>
  </r>
  <r>
    <s v="Gema Acuña"/>
    <x v="0"/>
    <x v="8"/>
    <x v="21"/>
    <x v="3"/>
    <d v="1989-11-11T00:00:00"/>
    <x v="0"/>
    <x v="0"/>
    <x v="0"/>
    <x v="2"/>
    <x v="2"/>
    <x v="39"/>
    <x v="3"/>
    <x v="0"/>
  </r>
  <r>
    <s v="Egidio Paredes"/>
    <x v="1"/>
    <x v="5"/>
    <x v="25"/>
    <x v="1"/>
    <d v="1960-11-20T00:00:00"/>
    <x v="1"/>
    <x v="1"/>
    <x v="1"/>
    <x v="2"/>
    <x v="0"/>
    <x v="46"/>
    <x v="4"/>
    <x v="1"/>
  </r>
  <r>
    <s v="Jerónimo Leguizamón"/>
    <x v="1"/>
    <x v="9"/>
    <x v="27"/>
    <x v="2"/>
    <d v="1995-08-22T00:00:00"/>
    <x v="0"/>
    <x v="0"/>
    <x v="0"/>
    <x v="2"/>
    <x v="1"/>
    <x v="6"/>
    <x v="1"/>
    <x v="1"/>
  </r>
  <r>
    <s v="Valeria Torres"/>
    <x v="0"/>
    <x v="7"/>
    <x v="10"/>
    <x v="2"/>
    <d v="1991-05-20T00:00:00"/>
    <x v="0"/>
    <x v="3"/>
    <x v="1"/>
    <x v="2"/>
    <x v="0"/>
    <x v="1"/>
    <x v="1"/>
    <x v="0"/>
  </r>
  <r>
    <s v="Bogusław Ojeda"/>
    <x v="1"/>
    <x v="5"/>
    <x v="23"/>
    <x v="1"/>
    <d v="1999-01-24T00:00:00"/>
    <x v="1"/>
    <x v="1"/>
    <x v="1"/>
    <x v="2"/>
    <x v="0"/>
    <x v="13"/>
    <x v="1"/>
    <x v="1"/>
  </r>
  <r>
    <s v="Melania Palma"/>
    <x v="0"/>
    <x v="8"/>
    <x v="21"/>
    <x v="3"/>
    <d v="1985-05-17T00:00:00"/>
    <x v="0"/>
    <x v="0"/>
    <x v="0"/>
    <x v="1"/>
    <x v="2"/>
    <x v="27"/>
    <x v="3"/>
    <x v="0"/>
  </r>
  <r>
    <s v="Mirtha Rivas"/>
    <x v="0"/>
    <x v="5"/>
    <x v="8"/>
    <x v="4"/>
    <d v="1969-12-08T00:00:00"/>
    <x v="0"/>
    <x v="2"/>
    <x v="1"/>
    <x v="0"/>
    <x v="0"/>
    <x v="26"/>
    <x v="4"/>
    <x v="0"/>
  </r>
  <r>
    <s v="Crispín Pineda"/>
    <x v="1"/>
    <x v="5"/>
    <x v="30"/>
    <x v="6"/>
    <d v="1975-12-19T00:00:00"/>
    <x v="1"/>
    <x v="1"/>
    <x v="0"/>
    <x v="2"/>
    <x v="0"/>
    <x v="12"/>
    <x v="0"/>
    <x v="1"/>
  </r>
  <r>
    <s v="Cipriano Olivera"/>
    <x v="1"/>
    <x v="4"/>
    <x v="6"/>
    <x v="1"/>
    <d v="1998-08-31T00:00:00"/>
    <x v="0"/>
    <x v="2"/>
    <x v="0"/>
    <x v="2"/>
    <x v="1"/>
    <x v="22"/>
    <x v="1"/>
    <x v="1"/>
  </r>
  <r>
    <s v="Jeanette Sáez"/>
    <x v="0"/>
    <x v="9"/>
    <x v="27"/>
    <x v="4"/>
    <d v="1985-10-13T00:00:00"/>
    <x v="0"/>
    <x v="0"/>
    <x v="0"/>
    <x v="0"/>
    <x v="1"/>
    <x v="27"/>
    <x v="3"/>
    <x v="0"/>
  </r>
  <r>
    <s v="Jair Lucero"/>
    <x v="1"/>
    <x v="9"/>
    <x v="17"/>
    <x v="2"/>
    <d v="1994-08-25T00:00:00"/>
    <x v="0"/>
    <x v="2"/>
    <x v="0"/>
    <x v="2"/>
    <x v="1"/>
    <x v="41"/>
    <x v="1"/>
    <x v="1"/>
  </r>
  <r>
    <s v="Tamar González"/>
    <x v="0"/>
    <x v="2"/>
    <x v="5"/>
    <x v="2"/>
    <d v="1982-04-18T00:00:00"/>
    <x v="0"/>
    <x v="0"/>
    <x v="0"/>
    <x v="2"/>
    <x v="1"/>
    <x v="3"/>
    <x v="3"/>
    <x v="0"/>
  </r>
  <r>
    <s v="Gilberto Mejía"/>
    <x v="1"/>
    <x v="9"/>
    <x v="27"/>
    <x v="1"/>
    <d v="1990-09-02T00:00:00"/>
    <x v="0"/>
    <x v="0"/>
    <x v="0"/>
    <x v="2"/>
    <x v="1"/>
    <x v="18"/>
    <x v="1"/>
    <x v="1"/>
  </r>
  <r>
    <s v="Labán Núñez"/>
    <x v="1"/>
    <x v="9"/>
    <x v="27"/>
    <x v="4"/>
    <d v="1976-04-20T00:00:00"/>
    <x v="1"/>
    <x v="1"/>
    <x v="1"/>
    <x v="2"/>
    <x v="1"/>
    <x v="14"/>
    <x v="0"/>
    <x v="1"/>
  </r>
  <r>
    <s v="Medardo Olivares"/>
    <x v="1"/>
    <x v="5"/>
    <x v="8"/>
    <x v="1"/>
    <d v="1968-08-25T00:00:00"/>
    <x v="1"/>
    <x v="1"/>
    <x v="0"/>
    <x v="2"/>
    <x v="0"/>
    <x v="24"/>
    <x v="4"/>
    <x v="1"/>
  </r>
  <r>
    <s v="Arnaldo García"/>
    <x v="1"/>
    <x v="9"/>
    <x v="17"/>
    <x v="4"/>
    <d v="1976-09-12T00:00:00"/>
    <x v="0"/>
    <x v="0"/>
    <x v="0"/>
    <x v="2"/>
    <x v="1"/>
    <x v="14"/>
    <x v="0"/>
    <x v="1"/>
  </r>
  <r>
    <s v="Roberto Barrios"/>
    <x v="1"/>
    <x v="4"/>
    <x v="4"/>
    <x v="0"/>
    <d v="1959-01-03T00:00:00"/>
    <x v="1"/>
    <x v="1"/>
    <x v="0"/>
    <x v="1"/>
    <x v="1"/>
    <x v="36"/>
    <x v="4"/>
    <x v="1"/>
  </r>
  <r>
    <s v="Melisa García"/>
    <x v="0"/>
    <x v="8"/>
    <x v="36"/>
    <x v="6"/>
    <d v="1976-02-14T00:00:00"/>
    <x v="1"/>
    <x v="1"/>
    <x v="1"/>
    <x v="2"/>
    <x v="2"/>
    <x v="14"/>
    <x v="0"/>
    <x v="0"/>
  </r>
  <r>
    <s v="Balarama Ramos"/>
    <x v="1"/>
    <x v="4"/>
    <x v="4"/>
    <x v="0"/>
    <d v="1989-11-18T00:00:00"/>
    <x v="1"/>
    <x v="1"/>
    <x v="1"/>
    <x v="1"/>
    <x v="1"/>
    <x v="39"/>
    <x v="3"/>
    <x v="1"/>
  </r>
  <r>
    <s v="Sakti Araya"/>
    <x v="0"/>
    <x v="1"/>
    <x v="29"/>
    <x v="3"/>
    <d v="1990-02-21T00:00:00"/>
    <x v="0"/>
    <x v="2"/>
    <x v="1"/>
    <x v="2"/>
    <x v="1"/>
    <x v="18"/>
    <x v="1"/>
    <x v="0"/>
  </r>
  <r>
    <s v="Nehemías Roldán"/>
    <x v="1"/>
    <x v="9"/>
    <x v="17"/>
    <x v="2"/>
    <d v="1973-09-20T00:00:00"/>
    <x v="1"/>
    <x v="1"/>
    <x v="1"/>
    <x v="0"/>
    <x v="1"/>
    <x v="16"/>
    <x v="0"/>
    <x v="1"/>
  </r>
  <r>
    <s v="Armando Cardozo"/>
    <x v="1"/>
    <x v="7"/>
    <x v="14"/>
    <x v="4"/>
    <d v="1976-05-25T00:00:00"/>
    <x v="1"/>
    <x v="1"/>
    <x v="1"/>
    <x v="2"/>
    <x v="0"/>
    <x v="14"/>
    <x v="0"/>
    <x v="1"/>
  </r>
  <r>
    <s v="Maribel Sánchez"/>
    <x v="0"/>
    <x v="9"/>
    <x v="17"/>
    <x v="4"/>
    <d v="1971-05-18T00:00:00"/>
    <x v="1"/>
    <x v="1"/>
    <x v="0"/>
    <x v="1"/>
    <x v="1"/>
    <x v="42"/>
    <x v="0"/>
    <x v="0"/>
  </r>
  <r>
    <s v="Kankurō Valdés"/>
    <x v="1"/>
    <x v="2"/>
    <x v="5"/>
    <x v="2"/>
    <d v="1973-05-27T00:00:00"/>
    <x v="0"/>
    <x v="3"/>
    <x v="1"/>
    <x v="2"/>
    <x v="1"/>
    <x v="16"/>
    <x v="0"/>
    <x v="1"/>
  </r>
  <r>
    <s v="Lokapala Suárez"/>
    <x v="1"/>
    <x v="0"/>
    <x v="7"/>
    <x v="3"/>
    <d v="1996-10-06T00:00:00"/>
    <x v="1"/>
    <x v="1"/>
    <x v="0"/>
    <x v="2"/>
    <x v="0"/>
    <x v="9"/>
    <x v="1"/>
    <x v="1"/>
  </r>
  <r>
    <s v="Máximo Agüero"/>
    <x v="1"/>
    <x v="8"/>
    <x v="16"/>
    <x v="4"/>
    <d v="1978-06-14T00:00:00"/>
    <x v="0"/>
    <x v="3"/>
    <x v="1"/>
    <x v="2"/>
    <x v="2"/>
    <x v="7"/>
    <x v="0"/>
    <x v="1"/>
  </r>
  <r>
    <s v="Zabulón Salazar"/>
    <x v="1"/>
    <x v="8"/>
    <x v="33"/>
    <x v="1"/>
    <d v="1982-09-10T00:00:00"/>
    <x v="0"/>
    <x v="0"/>
    <x v="0"/>
    <x v="2"/>
    <x v="2"/>
    <x v="3"/>
    <x v="3"/>
    <x v="1"/>
  </r>
  <r>
    <s v="Zoran Díaz"/>
    <x v="1"/>
    <x v="1"/>
    <x v="46"/>
    <x v="1"/>
    <d v="2003-12-15T00:00:00"/>
    <x v="0"/>
    <x v="0"/>
    <x v="0"/>
    <x v="2"/>
    <x v="1"/>
    <x v="2"/>
    <x v="2"/>
    <x v="1"/>
  </r>
  <r>
    <s v="Delilah Reyes"/>
    <x v="0"/>
    <x v="6"/>
    <x v="37"/>
    <x v="5"/>
    <d v="1979-04-26T00:00:00"/>
    <x v="1"/>
    <x v="1"/>
    <x v="0"/>
    <x v="2"/>
    <x v="0"/>
    <x v="0"/>
    <x v="0"/>
    <x v="0"/>
  </r>
  <r>
    <s v="Elsa Ayala"/>
    <x v="0"/>
    <x v="7"/>
    <x v="14"/>
    <x v="4"/>
    <d v="1995-04-10T00:00:00"/>
    <x v="1"/>
    <x v="1"/>
    <x v="0"/>
    <x v="2"/>
    <x v="0"/>
    <x v="6"/>
    <x v="1"/>
    <x v="0"/>
  </r>
  <r>
    <s v="Radha Paredes"/>
    <x v="0"/>
    <x v="4"/>
    <x v="6"/>
    <x v="1"/>
    <d v="1967-11-11T00:00:00"/>
    <x v="1"/>
    <x v="1"/>
    <x v="0"/>
    <x v="0"/>
    <x v="1"/>
    <x v="38"/>
    <x v="4"/>
    <x v="0"/>
  </r>
  <r>
    <s v="Casia Ríos"/>
    <x v="0"/>
    <x v="1"/>
    <x v="29"/>
    <x v="0"/>
    <d v="1977-06-19T00:00:00"/>
    <x v="0"/>
    <x v="0"/>
    <x v="0"/>
    <x v="0"/>
    <x v="1"/>
    <x v="25"/>
    <x v="0"/>
    <x v="0"/>
  </r>
  <r>
    <s v="Bianca Henríquez"/>
    <x v="0"/>
    <x v="2"/>
    <x v="5"/>
    <x v="4"/>
    <d v="1977-04-25T00:00:00"/>
    <x v="1"/>
    <x v="1"/>
    <x v="0"/>
    <x v="2"/>
    <x v="1"/>
    <x v="25"/>
    <x v="0"/>
    <x v="0"/>
  </r>
  <r>
    <s v="Cornelio Rivera"/>
    <x v="1"/>
    <x v="9"/>
    <x v="27"/>
    <x v="2"/>
    <d v="1975-10-19T00:00:00"/>
    <x v="0"/>
    <x v="0"/>
    <x v="1"/>
    <x v="1"/>
    <x v="1"/>
    <x v="12"/>
    <x v="0"/>
    <x v="1"/>
  </r>
  <r>
    <s v="Devájuti Alonso"/>
    <x v="0"/>
    <x v="6"/>
    <x v="38"/>
    <x v="4"/>
    <d v="1993-07-18T00:00:00"/>
    <x v="0"/>
    <x v="0"/>
    <x v="1"/>
    <x v="2"/>
    <x v="0"/>
    <x v="44"/>
    <x v="1"/>
    <x v="0"/>
  </r>
  <r>
    <s v="Gianni Cruz"/>
    <x v="1"/>
    <x v="5"/>
    <x v="8"/>
    <x v="1"/>
    <d v="1992-10-20T00:00:00"/>
    <x v="0"/>
    <x v="3"/>
    <x v="1"/>
    <x v="2"/>
    <x v="0"/>
    <x v="33"/>
    <x v="1"/>
    <x v="1"/>
  </r>
  <r>
    <s v="Gana Martínez"/>
    <x v="1"/>
    <x v="9"/>
    <x v="17"/>
    <x v="4"/>
    <d v="1982-12-30T00:00:00"/>
    <x v="0"/>
    <x v="0"/>
    <x v="1"/>
    <x v="1"/>
    <x v="1"/>
    <x v="3"/>
    <x v="3"/>
    <x v="1"/>
  </r>
  <r>
    <s v="Froilán Riquelme"/>
    <x v="1"/>
    <x v="8"/>
    <x v="18"/>
    <x v="4"/>
    <d v="1975-05-19T00:00:00"/>
    <x v="0"/>
    <x v="3"/>
    <x v="1"/>
    <x v="2"/>
    <x v="2"/>
    <x v="12"/>
    <x v="0"/>
    <x v="1"/>
  </r>
  <r>
    <s v="Marcos Gutiérrez"/>
    <x v="1"/>
    <x v="8"/>
    <x v="33"/>
    <x v="4"/>
    <d v="2000-06-28T00:00:00"/>
    <x v="0"/>
    <x v="0"/>
    <x v="0"/>
    <x v="2"/>
    <x v="2"/>
    <x v="8"/>
    <x v="2"/>
    <x v="1"/>
  </r>
  <r>
    <s v="Erasmo Romero"/>
    <x v="1"/>
    <x v="0"/>
    <x v="22"/>
    <x v="3"/>
    <d v="1959-10-12T00:00:00"/>
    <x v="0"/>
    <x v="0"/>
    <x v="0"/>
    <x v="0"/>
    <x v="0"/>
    <x v="47"/>
    <x v="4"/>
    <x v="1"/>
  </r>
  <r>
    <s v="Fernando Leguizamón"/>
    <x v="1"/>
    <x v="7"/>
    <x v="12"/>
    <x v="0"/>
    <d v="1980-01-19T00:00:00"/>
    <x v="0"/>
    <x v="0"/>
    <x v="1"/>
    <x v="0"/>
    <x v="0"/>
    <x v="32"/>
    <x v="3"/>
    <x v="1"/>
  </r>
  <r>
    <s v="Harry Acosta"/>
    <x v="1"/>
    <x v="4"/>
    <x v="11"/>
    <x v="4"/>
    <d v="1967-07-27T00:00:00"/>
    <x v="0"/>
    <x v="0"/>
    <x v="1"/>
    <x v="1"/>
    <x v="1"/>
    <x v="38"/>
    <x v="4"/>
    <x v="1"/>
  </r>
  <r>
    <s v="Cristián Parra"/>
    <x v="1"/>
    <x v="2"/>
    <x v="2"/>
    <x v="4"/>
    <d v="1973-11-23T00:00:00"/>
    <x v="0"/>
    <x v="2"/>
    <x v="0"/>
    <x v="0"/>
    <x v="1"/>
    <x v="16"/>
    <x v="0"/>
    <x v="1"/>
  </r>
  <r>
    <s v="Sukra Silva"/>
    <x v="1"/>
    <x v="7"/>
    <x v="12"/>
    <x v="6"/>
    <d v="1963-07-25T00:00:00"/>
    <x v="1"/>
    <x v="1"/>
    <x v="1"/>
    <x v="0"/>
    <x v="0"/>
    <x v="37"/>
    <x v="4"/>
    <x v="1"/>
  </r>
  <r>
    <s v="Srivatsa Henríquez"/>
    <x v="1"/>
    <x v="5"/>
    <x v="30"/>
    <x v="0"/>
    <d v="1972-04-19T00:00:00"/>
    <x v="0"/>
    <x v="0"/>
    <x v="0"/>
    <x v="2"/>
    <x v="0"/>
    <x v="31"/>
    <x v="0"/>
    <x v="1"/>
  </r>
  <r>
    <s v="Pascual Chávez"/>
    <x v="1"/>
    <x v="8"/>
    <x v="36"/>
    <x v="0"/>
    <d v="1995-05-31T00:00:00"/>
    <x v="1"/>
    <x v="1"/>
    <x v="0"/>
    <x v="2"/>
    <x v="2"/>
    <x v="6"/>
    <x v="1"/>
    <x v="1"/>
  </r>
  <r>
    <s v="Chandra Hernández"/>
    <x v="1"/>
    <x v="9"/>
    <x v="17"/>
    <x v="1"/>
    <d v="1972-10-11T00:00:00"/>
    <x v="0"/>
    <x v="2"/>
    <x v="1"/>
    <x v="2"/>
    <x v="1"/>
    <x v="31"/>
    <x v="0"/>
    <x v="1"/>
  </r>
  <r>
    <s v="Josmar Rivera"/>
    <x v="1"/>
    <x v="4"/>
    <x v="11"/>
    <x v="3"/>
    <d v="1966-09-24T00:00:00"/>
    <x v="0"/>
    <x v="0"/>
    <x v="1"/>
    <x v="1"/>
    <x v="1"/>
    <x v="28"/>
    <x v="4"/>
    <x v="1"/>
  </r>
  <r>
    <s v="Laksman Roldán"/>
    <x v="1"/>
    <x v="2"/>
    <x v="5"/>
    <x v="4"/>
    <d v="1970-08-18T00:00:00"/>
    <x v="1"/>
    <x v="1"/>
    <x v="0"/>
    <x v="0"/>
    <x v="1"/>
    <x v="5"/>
    <x v="0"/>
    <x v="1"/>
  </r>
  <r>
    <s v="Calixto Jiménez"/>
    <x v="1"/>
    <x v="6"/>
    <x v="13"/>
    <x v="0"/>
    <d v="1997-03-12T00:00:00"/>
    <x v="0"/>
    <x v="0"/>
    <x v="0"/>
    <x v="2"/>
    <x v="0"/>
    <x v="43"/>
    <x v="1"/>
    <x v="1"/>
  </r>
  <r>
    <s v="Manasá Garrido"/>
    <x v="0"/>
    <x v="7"/>
    <x v="10"/>
    <x v="4"/>
    <d v="1972-12-15T00:00:00"/>
    <x v="0"/>
    <x v="0"/>
    <x v="1"/>
    <x v="0"/>
    <x v="0"/>
    <x v="31"/>
    <x v="0"/>
    <x v="0"/>
  </r>
  <r>
    <s v="Bhaga Vargas"/>
    <x v="1"/>
    <x v="5"/>
    <x v="30"/>
    <x v="6"/>
    <d v="1982-05-11T00:00:00"/>
    <x v="0"/>
    <x v="0"/>
    <x v="1"/>
    <x v="0"/>
    <x v="0"/>
    <x v="3"/>
    <x v="3"/>
    <x v="1"/>
  </r>
  <r>
    <s v="Fernanda Moreno"/>
    <x v="0"/>
    <x v="7"/>
    <x v="14"/>
    <x v="1"/>
    <d v="1962-11-27T00:00:00"/>
    <x v="1"/>
    <x v="1"/>
    <x v="1"/>
    <x v="2"/>
    <x v="0"/>
    <x v="35"/>
    <x v="4"/>
    <x v="0"/>
  </r>
  <r>
    <s v="Malcolm Ruiz"/>
    <x v="1"/>
    <x v="2"/>
    <x v="2"/>
    <x v="1"/>
    <d v="1984-07-06T00:00:00"/>
    <x v="1"/>
    <x v="1"/>
    <x v="0"/>
    <x v="0"/>
    <x v="1"/>
    <x v="11"/>
    <x v="3"/>
    <x v="1"/>
  </r>
  <r>
    <s v="Esaú Ruiz"/>
    <x v="1"/>
    <x v="5"/>
    <x v="8"/>
    <x v="4"/>
    <d v="1986-03-11T00:00:00"/>
    <x v="0"/>
    <x v="0"/>
    <x v="1"/>
    <x v="2"/>
    <x v="0"/>
    <x v="20"/>
    <x v="3"/>
    <x v="1"/>
  </r>
  <r>
    <s v="Bárbara Vaca"/>
    <x v="0"/>
    <x v="4"/>
    <x v="4"/>
    <x v="6"/>
    <d v="1994-05-18T00:00:00"/>
    <x v="1"/>
    <x v="1"/>
    <x v="1"/>
    <x v="2"/>
    <x v="1"/>
    <x v="41"/>
    <x v="1"/>
    <x v="0"/>
  </r>
  <r>
    <s v="Ráksasa Torres"/>
    <x v="1"/>
    <x v="7"/>
    <x v="12"/>
    <x v="0"/>
    <d v="1966-06-04T00:00:00"/>
    <x v="0"/>
    <x v="0"/>
    <x v="1"/>
    <x v="2"/>
    <x v="0"/>
    <x v="28"/>
    <x v="4"/>
    <x v="1"/>
  </r>
  <r>
    <s v="Julián Díaz"/>
    <x v="1"/>
    <x v="9"/>
    <x v="17"/>
    <x v="4"/>
    <d v="1981-07-08T00:00:00"/>
    <x v="1"/>
    <x v="1"/>
    <x v="0"/>
    <x v="2"/>
    <x v="1"/>
    <x v="17"/>
    <x v="3"/>
    <x v="1"/>
  </r>
  <r>
    <s v="Vega Mejía"/>
    <x v="0"/>
    <x v="5"/>
    <x v="43"/>
    <x v="3"/>
    <d v="1966-01-07T00:00:00"/>
    <x v="1"/>
    <x v="1"/>
    <x v="0"/>
    <x v="2"/>
    <x v="0"/>
    <x v="10"/>
    <x v="4"/>
    <x v="0"/>
  </r>
  <r>
    <s v="Kedara Tapia"/>
    <x v="1"/>
    <x v="6"/>
    <x v="44"/>
    <x v="1"/>
    <d v="1970-04-02T00:00:00"/>
    <x v="0"/>
    <x v="0"/>
    <x v="0"/>
    <x v="2"/>
    <x v="0"/>
    <x v="5"/>
    <x v="0"/>
    <x v="1"/>
  </r>
  <r>
    <s v="Kaede Vargas"/>
    <x v="0"/>
    <x v="7"/>
    <x v="14"/>
    <x v="1"/>
    <d v="1996-04-17T00:00:00"/>
    <x v="1"/>
    <x v="1"/>
    <x v="0"/>
    <x v="2"/>
    <x v="0"/>
    <x v="9"/>
    <x v="1"/>
    <x v="0"/>
  </r>
  <r>
    <s v="Kámala Guzmán"/>
    <x v="0"/>
    <x v="1"/>
    <x v="46"/>
    <x v="3"/>
    <d v="1974-04-16T00:00:00"/>
    <x v="0"/>
    <x v="0"/>
    <x v="0"/>
    <x v="1"/>
    <x v="1"/>
    <x v="30"/>
    <x v="0"/>
    <x v="0"/>
  </r>
  <r>
    <s v="Froilán Pizarro"/>
    <x v="1"/>
    <x v="1"/>
    <x v="29"/>
    <x v="6"/>
    <d v="1984-03-17T00:00:00"/>
    <x v="0"/>
    <x v="2"/>
    <x v="0"/>
    <x v="1"/>
    <x v="1"/>
    <x v="11"/>
    <x v="3"/>
    <x v="1"/>
  </r>
  <r>
    <s v="Malcolm Vega"/>
    <x v="1"/>
    <x v="9"/>
    <x v="27"/>
    <x v="4"/>
    <d v="1983-06-26T00:00:00"/>
    <x v="1"/>
    <x v="1"/>
    <x v="0"/>
    <x v="2"/>
    <x v="1"/>
    <x v="15"/>
    <x v="3"/>
    <x v="1"/>
  </r>
  <r>
    <s v="Maia Sáez"/>
    <x v="1"/>
    <x v="2"/>
    <x v="32"/>
    <x v="1"/>
    <d v="1992-09-26T00:00:00"/>
    <x v="0"/>
    <x v="3"/>
    <x v="1"/>
    <x v="2"/>
    <x v="1"/>
    <x v="33"/>
    <x v="1"/>
    <x v="1"/>
  </r>
  <r>
    <s v="Isabel Quiroga"/>
    <x v="0"/>
    <x v="0"/>
    <x v="28"/>
    <x v="6"/>
    <d v="1969-06-18T00:00:00"/>
    <x v="1"/>
    <x v="1"/>
    <x v="0"/>
    <x v="1"/>
    <x v="0"/>
    <x v="26"/>
    <x v="4"/>
    <x v="0"/>
  </r>
  <r>
    <s v="Pamela Parra"/>
    <x v="0"/>
    <x v="5"/>
    <x v="25"/>
    <x v="4"/>
    <d v="1971-11-12T00:00:00"/>
    <x v="1"/>
    <x v="1"/>
    <x v="0"/>
    <x v="1"/>
    <x v="0"/>
    <x v="42"/>
    <x v="0"/>
    <x v="0"/>
  </r>
  <r>
    <s v="Elvira Muñoz"/>
    <x v="0"/>
    <x v="9"/>
    <x v="27"/>
    <x v="1"/>
    <d v="1996-05-09T00:00:00"/>
    <x v="0"/>
    <x v="0"/>
    <x v="1"/>
    <x v="2"/>
    <x v="1"/>
    <x v="9"/>
    <x v="1"/>
    <x v="0"/>
  </r>
  <r>
    <s v="Sambor Guerrero"/>
    <x v="1"/>
    <x v="1"/>
    <x v="1"/>
    <x v="6"/>
    <d v="1978-10-15T00:00:00"/>
    <x v="1"/>
    <x v="1"/>
    <x v="1"/>
    <x v="2"/>
    <x v="1"/>
    <x v="7"/>
    <x v="0"/>
    <x v="1"/>
  </r>
  <r>
    <s v="Joseba Aguirre"/>
    <x v="1"/>
    <x v="9"/>
    <x v="27"/>
    <x v="2"/>
    <d v="1977-08-02T00:00:00"/>
    <x v="1"/>
    <x v="1"/>
    <x v="0"/>
    <x v="1"/>
    <x v="1"/>
    <x v="25"/>
    <x v="0"/>
    <x v="1"/>
  </r>
  <r>
    <s v="Rita Valdés"/>
    <x v="0"/>
    <x v="4"/>
    <x v="11"/>
    <x v="1"/>
    <d v="1994-10-09T00:00:00"/>
    <x v="1"/>
    <x v="1"/>
    <x v="0"/>
    <x v="2"/>
    <x v="1"/>
    <x v="41"/>
    <x v="1"/>
    <x v="0"/>
  </r>
  <r>
    <s v="Vera Toledo"/>
    <x v="0"/>
    <x v="5"/>
    <x v="30"/>
    <x v="6"/>
    <d v="1967-03-08T00:00:00"/>
    <x v="0"/>
    <x v="0"/>
    <x v="1"/>
    <x v="0"/>
    <x v="0"/>
    <x v="38"/>
    <x v="4"/>
    <x v="0"/>
  </r>
  <r>
    <s v="Álvaro Jiménez"/>
    <x v="1"/>
    <x v="5"/>
    <x v="8"/>
    <x v="1"/>
    <d v="1990-06-25T00:00:00"/>
    <x v="0"/>
    <x v="0"/>
    <x v="0"/>
    <x v="2"/>
    <x v="0"/>
    <x v="18"/>
    <x v="1"/>
    <x v="1"/>
  </r>
  <r>
    <s v="Angelina Álvarez"/>
    <x v="0"/>
    <x v="9"/>
    <x v="27"/>
    <x v="2"/>
    <d v="1999-03-09T00:00:00"/>
    <x v="1"/>
    <x v="1"/>
    <x v="1"/>
    <x v="0"/>
    <x v="1"/>
    <x v="13"/>
    <x v="1"/>
    <x v="0"/>
  </r>
  <r>
    <s v="Delia Díaz"/>
    <x v="0"/>
    <x v="9"/>
    <x v="17"/>
    <x v="1"/>
    <d v="1974-12-26T00:00:00"/>
    <x v="0"/>
    <x v="0"/>
    <x v="1"/>
    <x v="2"/>
    <x v="1"/>
    <x v="30"/>
    <x v="0"/>
    <x v="0"/>
  </r>
  <r>
    <s v="Lourdes Franco"/>
    <x v="0"/>
    <x v="0"/>
    <x v="28"/>
    <x v="3"/>
    <d v="1966-11-10T00:00:00"/>
    <x v="0"/>
    <x v="0"/>
    <x v="0"/>
    <x v="2"/>
    <x v="0"/>
    <x v="28"/>
    <x v="4"/>
    <x v="0"/>
  </r>
  <r>
    <s v="Manasá Vera"/>
    <x v="0"/>
    <x v="9"/>
    <x v="17"/>
    <x v="2"/>
    <d v="1994-06-09T00:00:00"/>
    <x v="0"/>
    <x v="0"/>
    <x v="0"/>
    <x v="2"/>
    <x v="1"/>
    <x v="41"/>
    <x v="1"/>
    <x v="0"/>
  </r>
  <r>
    <s v="Aitana Vera"/>
    <x v="0"/>
    <x v="5"/>
    <x v="23"/>
    <x v="2"/>
    <d v="1985-01-03T00:00:00"/>
    <x v="0"/>
    <x v="0"/>
    <x v="0"/>
    <x v="2"/>
    <x v="0"/>
    <x v="11"/>
    <x v="3"/>
    <x v="0"/>
  </r>
  <r>
    <s v="Biagio Benítez"/>
    <x v="1"/>
    <x v="6"/>
    <x v="38"/>
    <x v="3"/>
    <d v="1974-08-18T00:00:00"/>
    <x v="1"/>
    <x v="1"/>
    <x v="0"/>
    <x v="1"/>
    <x v="0"/>
    <x v="30"/>
    <x v="0"/>
    <x v="1"/>
  </r>
  <r>
    <s v="Sandra Mora"/>
    <x v="0"/>
    <x v="8"/>
    <x v="33"/>
    <x v="1"/>
    <d v="1987-05-07T00:00:00"/>
    <x v="1"/>
    <x v="1"/>
    <x v="0"/>
    <x v="0"/>
    <x v="2"/>
    <x v="21"/>
    <x v="3"/>
    <x v="0"/>
  </r>
  <r>
    <s v="Tadeo Moyano"/>
    <x v="1"/>
    <x v="7"/>
    <x v="14"/>
    <x v="1"/>
    <d v="1969-03-06T00:00:00"/>
    <x v="0"/>
    <x v="0"/>
    <x v="1"/>
    <x v="1"/>
    <x v="0"/>
    <x v="26"/>
    <x v="4"/>
    <x v="1"/>
  </r>
  <r>
    <s v="Karina Sandoval"/>
    <x v="0"/>
    <x v="2"/>
    <x v="5"/>
    <x v="2"/>
    <d v="1970-02-16T00:00:00"/>
    <x v="1"/>
    <x v="1"/>
    <x v="0"/>
    <x v="2"/>
    <x v="1"/>
    <x v="5"/>
    <x v="0"/>
    <x v="0"/>
  </r>
  <r>
    <s v="Muhammad Vega"/>
    <x v="1"/>
    <x v="8"/>
    <x v="36"/>
    <x v="6"/>
    <d v="1967-05-31T00:00:00"/>
    <x v="1"/>
    <x v="1"/>
    <x v="0"/>
    <x v="2"/>
    <x v="2"/>
    <x v="38"/>
    <x v="4"/>
    <x v="1"/>
  </r>
  <r>
    <s v="Honorio Cortés"/>
    <x v="1"/>
    <x v="9"/>
    <x v="17"/>
    <x v="4"/>
    <d v="1993-12-03T00:00:00"/>
    <x v="0"/>
    <x v="2"/>
    <x v="1"/>
    <x v="2"/>
    <x v="1"/>
    <x v="44"/>
    <x v="1"/>
    <x v="1"/>
  </r>
  <r>
    <s v="Arsenio Giménez"/>
    <x v="1"/>
    <x v="1"/>
    <x v="1"/>
    <x v="3"/>
    <d v="1971-05-22T00:00:00"/>
    <x v="1"/>
    <x v="1"/>
    <x v="1"/>
    <x v="1"/>
    <x v="1"/>
    <x v="42"/>
    <x v="0"/>
    <x v="1"/>
  </r>
  <r>
    <s v="Virginia León"/>
    <x v="0"/>
    <x v="2"/>
    <x v="2"/>
    <x v="1"/>
    <d v="1967-10-12T00:00:00"/>
    <x v="0"/>
    <x v="0"/>
    <x v="0"/>
    <x v="2"/>
    <x v="1"/>
    <x v="38"/>
    <x v="4"/>
    <x v="0"/>
  </r>
  <r>
    <s v="Adán Sepúlveda"/>
    <x v="1"/>
    <x v="5"/>
    <x v="25"/>
    <x v="1"/>
    <d v="1974-12-14T00:00:00"/>
    <x v="1"/>
    <x v="1"/>
    <x v="0"/>
    <x v="2"/>
    <x v="0"/>
    <x v="30"/>
    <x v="0"/>
    <x v="1"/>
  </r>
  <r>
    <s v="Berenice Gutiérrez"/>
    <x v="0"/>
    <x v="4"/>
    <x v="4"/>
    <x v="3"/>
    <d v="1987-12-13T00:00:00"/>
    <x v="1"/>
    <x v="1"/>
    <x v="1"/>
    <x v="1"/>
    <x v="1"/>
    <x v="21"/>
    <x v="3"/>
    <x v="0"/>
  </r>
  <r>
    <s v="Bhishmá Jara"/>
    <x v="1"/>
    <x v="8"/>
    <x v="16"/>
    <x v="3"/>
    <d v="1970-01-07T00:00:00"/>
    <x v="0"/>
    <x v="2"/>
    <x v="0"/>
    <x v="1"/>
    <x v="2"/>
    <x v="26"/>
    <x v="4"/>
    <x v="1"/>
  </r>
  <r>
    <s v="Námaste Sandoval"/>
    <x v="1"/>
    <x v="1"/>
    <x v="29"/>
    <x v="3"/>
    <d v="1974-09-18T00:00:00"/>
    <x v="0"/>
    <x v="3"/>
    <x v="0"/>
    <x v="2"/>
    <x v="1"/>
    <x v="30"/>
    <x v="0"/>
    <x v="1"/>
  </r>
  <r>
    <s v="Pablo Vázquez"/>
    <x v="1"/>
    <x v="1"/>
    <x v="29"/>
    <x v="3"/>
    <d v="1986-07-16T00:00:00"/>
    <x v="0"/>
    <x v="0"/>
    <x v="0"/>
    <x v="0"/>
    <x v="1"/>
    <x v="20"/>
    <x v="3"/>
    <x v="1"/>
  </r>
  <r>
    <s v="Aldo Vega"/>
    <x v="1"/>
    <x v="0"/>
    <x v="28"/>
    <x v="0"/>
    <d v="1953-04-06T00:00:00"/>
    <x v="0"/>
    <x v="3"/>
    <x v="1"/>
    <x v="2"/>
    <x v="0"/>
    <x v="48"/>
    <x v="4"/>
    <x v="1"/>
  </r>
  <r>
    <s v="Juantxo Ponce"/>
    <x v="1"/>
    <x v="1"/>
    <x v="1"/>
    <x v="6"/>
    <d v="1995-03-31T00:00:00"/>
    <x v="1"/>
    <x v="1"/>
    <x v="1"/>
    <x v="0"/>
    <x v="1"/>
    <x v="6"/>
    <x v="1"/>
    <x v="1"/>
  </r>
  <r>
    <s v="Emilio Silva"/>
    <x v="1"/>
    <x v="4"/>
    <x v="11"/>
    <x v="4"/>
    <d v="1972-12-02T00:00:00"/>
    <x v="1"/>
    <x v="1"/>
    <x v="0"/>
    <x v="1"/>
    <x v="1"/>
    <x v="31"/>
    <x v="0"/>
    <x v="1"/>
  </r>
  <r>
    <s v="Sakya Aguilar"/>
    <x v="1"/>
    <x v="3"/>
    <x v="47"/>
    <x v="2"/>
    <d v="1967-07-13T00:00:00"/>
    <x v="1"/>
    <x v="1"/>
    <x v="1"/>
    <x v="2"/>
    <x v="0"/>
    <x v="38"/>
    <x v="4"/>
    <x v="1"/>
  </r>
  <r>
    <s v="Boni Roldán"/>
    <x v="1"/>
    <x v="5"/>
    <x v="30"/>
    <x v="3"/>
    <d v="1990-12-23T00:00:00"/>
    <x v="1"/>
    <x v="1"/>
    <x v="0"/>
    <x v="0"/>
    <x v="0"/>
    <x v="18"/>
    <x v="1"/>
    <x v="1"/>
  </r>
  <r>
    <s v="Arnaldo Rojas"/>
    <x v="1"/>
    <x v="8"/>
    <x v="36"/>
    <x v="6"/>
    <d v="1991-03-03T00:00:00"/>
    <x v="1"/>
    <x v="1"/>
    <x v="0"/>
    <x v="1"/>
    <x v="2"/>
    <x v="1"/>
    <x v="1"/>
    <x v="1"/>
  </r>
  <r>
    <s v="Kira Suárez"/>
    <x v="0"/>
    <x v="5"/>
    <x v="25"/>
    <x v="4"/>
    <d v="1997-08-18T00:00:00"/>
    <x v="0"/>
    <x v="0"/>
    <x v="0"/>
    <x v="0"/>
    <x v="0"/>
    <x v="43"/>
    <x v="1"/>
    <x v="0"/>
  </r>
  <r>
    <s v="Wojciech Mendoza"/>
    <x v="1"/>
    <x v="3"/>
    <x v="47"/>
    <x v="2"/>
    <d v="1978-10-21T00:00:00"/>
    <x v="0"/>
    <x v="0"/>
    <x v="0"/>
    <x v="2"/>
    <x v="0"/>
    <x v="7"/>
    <x v="0"/>
    <x v="1"/>
  </r>
  <r>
    <s v="Ginebra Mendoza"/>
    <x v="0"/>
    <x v="6"/>
    <x v="37"/>
    <x v="6"/>
    <d v="1969-07-26T00:00:00"/>
    <x v="0"/>
    <x v="2"/>
    <x v="1"/>
    <x v="0"/>
    <x v="0"/>
    <x v="26"/>
    <x v="4"/>
    <x v="0"/>
  </r>
  <r>
    <s v="Borja Leguizamón"/>
    <x v="1"/>
    <x v="8"/>
    <x v="34"/>
    <x v="6"/>
    <d v="1993-06-05T00:00:00"/>
    <x v="0"/>
    <x v="0"/>
    <x v="0"/>
    <x v="2"/>
    <x v="2"/>
    <x v="44"/>
    <x v="1"/>
    <x v="1"/>
  </r>
  <r>
    <s v="Takumi Parra"/>
    <x v="1"/>
    <x v="1"/>
    <x v="46"/>
    <x v="4"/>
    <d v="1984-04-21T00:00:00"/>
    <x v="1"/>
    <x v="1"/>
    <x v="1"/>
    <x v="2"/>
    <x v="1"/>
    <x v="11"/>
    <x v="3"/>
    <x v="1"/>
  </r>
  <r>
    <s v="Amílcar Correa"/>
    <x v="1"/>
    <x v="4"/>
    <x v="4"/>
    <x v="0"/>
    <d v="1968-05-21T00:00:00"/>
    <x v="0"/>
    <x v="0"/>
    <x v="1"/>
    <x v="2"/>
    <x v="1"/>
    <x v="24"/>
    <x v="4"/>
    <x v="1"/>
  </r>
  <r>
    <s v="Osvaldo Ávila"/>
    <x v="1"/>
    <x v="5"/>
    <x v="8"/>
    <x v="1"/>
    <d v="1997-04-28T00:00:00"/>
    <x v="0"/>
    <x v="2"/>
    <x v="0"/>
    <x v="2"/>
    <x v="0"/>
    <x v="43"/>
    <x v="1"/>
    <x v="1"/>
  </r>
  <r>
    <s v="Taichi Vargas"/>
    <x v="1"/>
    <x v="9"/>
    <x v="27"/>
    <x v="4"/>
    <d v="1996-06-20T00:00:00"/>
    <x v="0"/>
    <x v="0"/>
    <x v="1"/>
    <x v="2"/>
    <x v="1"/>
    <x v="9"/>
    <x v="1"/>
    <x v="1"/>
  </r>
  <r>
    <s v="Ludovico Pineda"/>
    <x v="1"/>
    <x v="7"/>
    <x v="10"/>
    <x v="2"/>
    <d v="1980-02-12T00:00:00"/>
    <x v="1"/>
    <x v="1"/>
    <x v="1"/>
    <x v="2"/>
    <x v="0"/>
    <x v="32"/>
    <x v="3"/>
    <x v="1"/>
  </r>
  <r>
    <s v="Kenneth Vaca"/>
    <x v="1"/>
    <x v="2"/>
    <x v="2"/>
    <x v="4"/>
    <d v="1975-02-26T00:00:00"/>
    <x v="0"/>
    <x v="4"/>
    <x v="1"/>
    <x v="1"/>
    <x v="1"/>
    <x v="12"/>
    <x v="0"/>
    <x v="1"/>
  </r>
  <r>
    <s v="Iria Araya"/>
    <x v="0"/>
    <x v="9"/>
    <x v="17"/>
    <x v="1"/>
    <d v="1999-10-03T00:00:00"/>
    <x v="1"/>
    <x v="1"/>
    <x v="0"/>
    <x v="0"/>
    <x v="1"/>
    <x v="13"/>
    <x v="1"/>
    <x v="0"/>
  </r>
  <r>
    <s v="Jalaiuda Valdés"/>
    <x v="1"/>
    <x v="8"/>
    <x v="34"/>
    <x v="0"/>
    <d v="1974-12-22T00:00:00"/>
    <x v="1"/>
    <x v="1"/>
    <x v="0"/>
    <x v="0"/>
    <x v="2"/>
    <x v="30"/>
    <x v="0"/>
    <x v="1"/>
  </r>
  <r>
    <s v="Ricardo Rivas"/>
    <x v="1"/>
    <x v="2"/>
    <x v="32"/>
    <x v="4"/>
    <d v="1999-02-20T00:00:00"/>
    <x v="1"/>
    <x v="1"/>
    <x v="1"/>
    <x v="2"/>
    <x v="1"/>
    <x v="13"/>
    <x v="1"/>
    <x v="1"/>
  </r>
  <r>
    <s v="Muawiya Silva"/>
    <x v="1"/>
    <x v="9"/>
    <x v="27"/>
    <x v="4"/>
    <d v="1992-10-30T00:00:00"/>
    <x v="1"/>
    <x v="1"/>
    <x v="0"/>
    <x v="2"/>
    <x v="1"/>
    <x v="33"/>
    <x v="1"/>
    <x v="1"/>
  </r>
  <r>
    <s v="Urbano Ferreira"/>
    <x v="1"/>
    <x v="1"/>
    <x v="46"/>
    <x v="1"/>
    <d v="1984-10-08T00:00:00"/>
    <x v="1"/>
    <x v="1"/>
    <x v="1"/>
    <x v="2"/>
    <x v="1"/>
    <x v="11"/>
    <x v="3"/>
    <x v="1"/>
  </r>
  <r>
    <s v="Armand Figueroa"/>
    <x v="1"/>
    <x v="2"/>
    <x v="2"/>
    <x v="2"/>
    <d v="1975-01-05T00:00:00"/>
    <x v="1"/>
    <x v="1"/>
    <x v="1"/>
    <x v="2"/>
    <x v="1"/>
    <x v="30"/>
    <x v="0"/>
    <x v="1"/>
  </r>
  <r>
    <s v="Vicenta Sáez"/>
    <x v="0"/>
    <x v="6"/>
    <x v="9"/>
    <x v="4"/>
    <d v="1971-04-10T00:00:00"/>
    <x v="0"/>
    <x v="3"/>
    <x v="1"/>
    <x v="2"/>
    <x v="0"/>
    <x v="42"/>
    <x v="0"/>
    <x v="0"/>
  </r>
  <r>
    <s v="Isaac Sáez"/>
    <x v="1"/>
    <x v="4"/>
    <x v="6"/>
    <x v="0"/>
    <d v="1989-02-08T00:00:00"/>
    <x v="1"/>
    <x v="1"/>
    <x v="0"/>
    <x v="2"/>
    <x v="1"/>
    <x v="39"/>
    <x v="3"/>
    <x v="1"/>
  </r>
  <r>
    <s v="Gabriel Galeano"/>
    <x v="1"/>
    <x v="1"/>
    <x v="29"/>
    <x v="3"/>
    <d v="1979-08-03T00:00:00"/>
    <x v="0"/>
    <x v="0"/>
    <x v="1"/>
    <x v="2"/>
    <x v="1"/>
    <x v="0"/>
    <x v="0"/>
    <x v="1"/>
  </r>
  <r>
    <s v="Modesto Galeano"/>
    <x v="1"/>
    <x v="8"/>
    <x v="31"/>
    <x v="4"/>
    <d v="1986-05-08T00:00:00"/>
    <x v="0"/>
    <x v="0"/>
    <x v="0"/>
    <x v="0"/>
    <x v="2"/>
    <x v="20"/>
    <x v="3"/>
    <x v="1"/>
  </r>
  <r>
    <s v="Berto Miranda"/>
    <x v="1"/>
    <x v="1"/>
    <x v="1"/>
    <x v="6"/>
    <d v="1993-10-24T00:00:00"/>
    <x v="1"/>
    <x v="1"/>
    <x v="0"/>
    <x v="2"/>
    <x v="1"/>
    <x v="44"/>
    <x v="1"/>
    <x v="1"/>
  </r>
  <r>
    <s v="Bala Zúñiga"/>
    <x v="1"/>
    <x v="7"/>
    <x v="14"/>
    <x v="1"/>
    <d v="1996-04-20T00:00:00"/>
    <x v="1"/>
    <x v="1"/>
    <x v="0"/>
    <x v="0"/>
    <x v="0"/>
    <x v="9"/>
    <x v="1"/>
    <x v="1"/>
  </r>
  <r>
    <s v="Nepomuk Alarcón"/>
    <x v="1"/>
    <x v="8"/>
    <x v="18"/>
    <x v="2"/>
    <d v="2001-06-22T00:00:00"/>
    <x v="1"/>
    <x v="1"/>
    <x v="0"/>
    <x v="2"/>
    <x v="2"/>
    <x v="40"/>
    <x v="2"/>
    <x v="1"/>
  </r>
  <r>
    <s v="Gabriel Vaca"/>
    <x v="1"/>
    <x v="7"/>
    <x v="14"/>
    <x v="4"/>
    <d v="1963-03-02T00:00:00"/>
    <x v="1"/>
    <x v="1"/>
    <x v="1"/>
    <x v="2"/>
    <x v="0"/>
    <x v="37"/>
    <x v="4"/>
    <x v="1"/>
  </r>
  <r>
    <s v="Abraham Fuentes"/>
    <x v="1"/>
    <x v="7"/>
    <x v="12"/>
    <x v="6"/>
    <d v="1985-08-21T00:00:00"/>
    <x v="0"/>
    <x v="0"/>
    <x v="1"/>
    <x v="2"/>
    <x v="0"/>
    <x v="27"/>
    <x v="3"/>
    <x v="1"/>
  </r>
  <r>
    <s v="Armand Rivera"/>
    <x v="1"/>
    <x v="8"/>
    <x v="48"/>
    <x v="1"/>
    <d v="1975-08-11T00:00:00"/>
    <x v="1"/>
    <x v="1"/>
    <x v="0"/>
    <x v="0"/>
    <x v="2"/>
    <x v="12"/>
    <x v="0"/>
    <x v="1"/>
  </r>
  <r>
    <s v="Eulogio Juárez"/>
    <x v="1"/>
    <x v="3"/>
    <x v="41"/>
    <x v="3"/>
    <d v="1974-01-27T00:00:00"/>
    <x v="1"/>
    <x v="1"/>
    <x v="0"/>
    <x v="0"/>
    <x v="0"/>
    <x v="30"/>
    <x v="0"/>
    <x v="1"/>
  </r>
  <r>
    <s v="Joseba Vázquez"/>
    <x v="1"/>
    <x v="0"/>
    <x v="28"/>
    <x v="0"/>
    <d v="1963-04-04T00:00:00"/>
    <x v="0"/>
    <x v="0"/>
    <x v="1"/>
    <x v="1"/>
    <x v="0"/>
    <x v="37"/>
    <x v="4"/>
    <x v="1"/>
  </r>
  <r>
    <s v="Diego Ojeda"/>
    <x v="1"/>
    <x v="9"/>
    <x v="17"/>
    <x v="1"/>
    <d v="2002-09-09T00:00:00"/>
    <x v="1"/>
    <x v="1"/>
    <x v="1"/>
    <x v="2"/>
    <x v="1"/>
    <x v="23"/>
    <x v="2"/>
    <x v="1"/>
  </r>
  <r>
    <s v="Belén Palma"/>
    <x v="0"/>
    <x v="5"/>
    <x v="30"/>
    <x v="6"/>
    <d v="1997-12-18T00:00:00"/>
    <x v="0"/>
    <x v="0"/>
    <x v="0"/>
    <x v="2"/>
    <x v="0"/>
    <x v="43"/>
    <x v="1"/>
    <x v="0"/>
  </r>
  <r>
    <s v="Danijel Espinoza"/>
    <x v="1"/>
    <x v="9"/>
    <x v="17"/>
    <x v="4"/>
    <d v="2001-09-20T00:00:00"/>
    <x v="1"/>
    <x v="1"/>
    <x v="1"/>
    <x v="2"/>
    <x v="1"/>
    <x v="40"/>
    <x v="2"/>
    <x v="1"/>
  </r>
  <r>
    <s v="Alejo Farias"/>
    <x v="1"/>
    <x v="5"/>
    <x v="43"/>
    <x v="6"/>
    <d v="1980-06-07T00:00:00"/>
    <x v="1"/>
    <x v="1"/>
    <x v="0"/>
    <x v="1"/>
    <x v="0"/>
    <x v="32"/>
    <x v="3"/>
    <x v="1"/>
  </r>
  <r>
    <s v="Delia Muñoz"/>
    <x v="0"/>
    <x v="9"/>
    <x v="27"/>
    <x v="2"/>
    <d v="2002-04-11T00:00:00"/>
    <x v="1"/>
    <x v="1"/>
    <x v="0"/>
    <x v="2"/>
    <x v="1"/>
    <x v="23"/>
    <x v="2"/>
    <x v="0"/>
  </r>
  <r>
    <s v="Aladino Cruz"/>
    <x v="1"/>
    <x v="4"/>
    <x v="11"/>
    <x v="3"/>
    <d v="1978-07-01T00:00:00"/>
    <x v="1"/>
    <x v="1"/>
    <x v="1"/>
    <x v="2"/>
    <x v="1"/>
    <x v="7"/>
    <x v="0"/>
    <x v="1"/>
  </r>
  <r>
    <s v="Agapito Figueroa"/>
    <x v="1"/>
    <x v="9"/>
    <x v="17"/>
    <x v="2"/>
    <d v="1967-08-28T00:00:00"/>
    <x v="0"/>
    <x v="0"/>
    <x v="1"/>
    <x v="0"/>
    <x v="1"/>
    <x v="38"/>
    <x v="4"/>
    <x v="1"/>
  </r>
  <r>
    <s v="Abel Benítez"/>
    <x v="1"/>
    <x v="9"/>
    <x v="17"/>
    <x v="2"/>
    <d v="1985-06-09T00:00:00"/>
    <x v="1"/>
    <x v="1"/>
    <x v="1"/>
    <x v="0"/>
    <x v="1"/>
    <x v="27"/>
    <x v="3"/>
    <x v="1"/>
  </r>
  <r>
    <s v="Arturo Rojas"/>
    <x v="1"/>
    <x v="5"/>
    <x v="30"/>
    <x v="0"/>
    <d v="1990-12-08T00:00:00"/>
    <x v="0"/>
    <x v="0"/>
    <x v="0"/>
    <x v="0"/>
    <x v="0"/>
    <x v="18"/>
    <x v="1"/>
    <x v="1"/>
  </r>
  <r>
    <s v="Norberto Valenzuela"/>
    <x v="1"/>
    <x v="3"/>
    <x v="35"/>
    <x v="4"/>
    <d v="1991-08-02T00:00:00"/>
    <x v="1"/>
    <x v="1"/>
    <x v="0"/>
    <x v="2"/>
    <x v="0"/>
    <x v="1"/>
    <x v="1"/>
    <x v="1"/>
  </r>
  <r>
    <s v="Radomir Guzmán"/>
    <x v="1"/>
    <x v="8"/>
    <x v="33"/>
    <x v="1"/>
    <d v="1970-07-27T00:00:00"/>
    <x v="1"/>
    <x v="1"/>
    <x v="1"/>
    <x v="2"/>
    <x v="2"/>
    <x v="5"/>
    <x v="0"/>
    <x v="1"/>
  </r>
  <r>
    <s v="Sadrac Córdoba"/>
    <x v="1"/>
    <x v="9"/>
    <x v="27"/>
    <x v="2"/>
    <d v="1967-12-15T00:00:00"/>
    <x v="1"/>
    <x v="1"/>
    <x v="1"/>
    <x v="2"/>
    <x v="1"/>
    <x v="38"/>
    <x v="4"/>
    <x v="1"/>
  </r>
  <r>
    <s v="Dionisio Alonso"/>
    <x v="1"/>
    <x v="2"/>
    <x v="32"/>
    <x v="4"/>
    <d v="1978-04-13T00:00:00"/>
    <x v="0"/>
    <x v="2"/>
    <x v="0"/>
    <x v="2"/>
    <x v="1"/>
    <x v="7"/>
    <x v="0"/>
    <x v="1"/>
  </r>
  <r>
    <s v="Almudena Vega"/>
    <x v="0"/>
    <x v="5"/>
    <x v="30"/>
    <x v="0"/>
    <d v="1969-01-09T00:00:00"/>
    <x v="1"/>
    <x v="1"/>
    <x v="0"/>
    <x v="2"/>
    <x v="0"/>
    <x v="24"/>
    <x v="4"/>
    <x v="0"/>
  </r>
  <r>
    <s v="Juan Mora"/>
    <x v="1"/>
    <x v="7"/>
    <x v="10"/>
    <x v="2"/>
    <d v="1964-03-20T00:00:00"/>
    <x v="1"/>
    <x v="1"/>
    <x v="1"/>
    <x v="2"/>
    <x v="0"/>
    <x v="34"/>
    <x v="4"/>
    <x v="1"/>
  </r>
  <r>
    <s v="Javiera Castillo"/>
    <x v="0"/>
    <x v="7"/>
    <x v="12"/>
    <x v="3"/>
    <d v="1967-12-15T00:00:00"/>
    <x v="0"/>
    <x v="0"/>
    <x v="0"/>
    <x v="2"/>
    <x v="0"/>
    <x v="38"/>
    <x v="4"/>
    <x v="0"/>
  </r>
  <r>
    <s v="Paola Blanco"/>
    <x v="0"/>
    <x v="4"/>
    <x v="6"/>
    <x v="3"/>
    <d v="1984-04-12T00:00:00"/>
    <x v="1"/>
    <x v="1"/>
    <x v="1"/>
    <x v="2"/>
    <x v="1"/>
    <x v="11"/>
    <x v="3"/>
    <x v="0"/>
  </r>
  <r>
    <s v="Nancy Martín"/>
    <x v="0"/>
    <x v="9"/>
    <x v="17"/>
    <x v="2"/>
    <d v="1979-03-27T00:00:00"/>
    <x v="0"/>
    <x v="0"/>
    <x v="0"/>
    <x v="1"/>
    <x v="1"/>
    <x v="0"/>
    <x v="0"/>
    <x v="0"/>
  </r>
  <r>
    <s v="Ichirō Rodríguez"/>
    <x v="1"/>
    <x v="6"/>
    <x v="44"/>
    <x v="1"/>
    <d v="1992-11-12T00:00:00"/>
    <x v="1"/>
    <x v="1"/>
    <x v="0"/>
    <x v="1"/>
    <x v="0"/>
    <x v="33"/>
    <x v="1"/>
    <x v="1"/>
  </r>
  <r>
    <s v="Yuko Cáceres"/>
    <x v="0"/>
    <x v="2"/>
    <x v="32"/>
    <x v="1"/>
    <d v="1996-06-16T00:00:00"/>
    <x v="1"/>
    <x v="1"/>
    <x v="1"/>
    <x v="1"/>
    <x v="1"/>
    <x v="9"/>
    <x v="1"/>
    <x v="0"/>
  </r>
  <r>
    <s v="Cornelio Venegas"/>
    <x v="1"/>
    <x v="0"/>
    <x v="28"/>
    <x v="6"/>
    <d v="1978-04-13T00:00:00"/>
    <x v="1"/>
    <x v="1"/>
    <x v="0"/>
    <x v="2"/>
    <x v="0"/>
    <x v="7"/>
    <x v="0"/>
    <x v="1"/>
  </r>
  <r>
    <s v="Kumbhá Farias"/>
    <x v="1"/>
    <x v="9"/>
    <x v="27"/>
    <x v="1"/>
    <d v="1980-11-01T00:00:00"/>
    <x v="1"/>
    <x v="1"/>
    <x v="0"/>
    <x v="2"/>
    <x v="1"/>
    <x v="32"/>
    <x v="3"/>
    <x v="1"/>
  </r>
  <r>
    <s v="Héctor Guerrero"/>
    <x v="1"/>
    <x v="6"/>
    <x v="9"/>
    <x v="1"/>
    <d v="1984-08-09T00:00:00"/>
    <x v="0"/>
    <x v="0"/>
    <x v="0"/>
    <x v="0"/>
    <x v="0"/>
    <x v="11"/>
    <x v="3"/>
    <x v="1"/>
  </r>
  <r>
    <s v="Carmina Vera"/>
    <x v="0"/>
    <x v="9"/>
    <x v="17"/>
    <x v="2"/>
    <d v="1996-04-03T00:00:00"/>
    <x v="1"/>
    <x v="1"/>
    <x v="0"/>
    <x v="2"/>
    <x v="1"/>
    <x v="9"/>
    <x v="1"/>
    <x v="0"/>
  </r>
  <r>
    <s v="Agripina Cáceres"/>
    <x v="0"/>
    <x v="4"/>
    <x v="11"/>
    <x v="3"/>
    <d v="2003-03-05T00:00:00"/>
    <x v="1"/>
    <x v="1"/>
    <x v="1"/>
    <x v="2"/>
    <x v="1"/>
    <x v="2"/>
    <x v="2"/>
    <x v="0"/>
  </r>
  <r>
    <s v="Anahí Bustos"/>
    <x v="0"/>
    <x v="2"/>
    <x v="2"/>
    <x v="4"/>
    <d v="1971-05-25T00:00:00"/>
    <x v="0"/>
    <x v="0"/>
    <x v="1"/>
    <x v="1"/>
    <x v="1"/>
    <x v="42"/>
    <x v="0"/>
    <x v="0"/>
  </r>
  <r>
    <s v="Adriel Bustos"/>
    <x v="1"/>
    <x v="1"/>
    <x v="29"/>
    <x v="6"/>
    <d v="1991-05-25T00:00:00"/>
    <x v="1"/>
    <x v="1"/>
    <x v="0"/>
    <x v="0"/>
    <x v="1"/>
    <x v="1"/>
    <x v="1"/>
    <x v="1"/>
  </r>
  <r>
    <s v="Vera Luna"/>
    <x v="0"/>
    <x v="8"/>
    <x v="34"/>
    <x v="6"/>
    <d v="1983-01-17T00:00:00"/>
    <x v="0"/>
    <x v="0"/>
    <x v="1"/>
    <x v="2"/>
    <x v="2"/>
    <x v="15"/>
    <x v="3"/>
    <x v="0"/>
  </r>
  <r>
    <s v="Canuto Luna"/>
    <x v="1"/>
    <x v="5"/>
    <x v="8"/>
    <x v="4"/>
    <d v="1981-03-22T00:00:00"/>
    <x v="1"/>
    <x v="1"/>
    <x v="0"/>
    <x v="2"/>
    <x v="0"/>
    <x v="17"/>
    <x v="3"/>
    <x v="1"/>
  </r>
  <r>
    <s v="Urías Sosa"/>
    <x v="1"/>
    <x v="1"/>
    <x v="29"/>
    <x v="3"/>
    <d v="1981-02-13T00:00:00"/>
    <x v="0"/>
    <x v="0"/>
    <x v="0"/>
    <x v="0"/>
    <x v="1"/>
    <x v="17"/>
    <x v="3"/>
    <x v="1"/>
  </r>
  <r>
    <s v="Zbigniew Vázquez"/>
    <x v="1"/>
    <x v="5"/>
    <x v="23"/>
    <x v="4"/>
    <d v="1983-04-26T00:00:00"/>
    <x v="1"/>
    <x v="1"/>
    <x v="0"/>
    <x v="2"/>
    <x v="0"/>
    <x v="15"/>
    <x v="3"/>
    <x v="1"/>
  </r>
  <r>
    <s v="Conrado Farías"/>
    <x v="1"/>
    <x v="9"/>
    <x v="17"/>
    <x v="4"/>
    <d v="1973-11-13T00:00:00"/>
    <x v="0"/>
    <x v="3"/>
    <x v="1"/>
    <x v="1"/>
    <x v="1"/>
    <x v="16"/>
    <x v="0"/>
    <x v="1"/>
  </r>
  <r>
    <s v="Florián Benítez"/>
    <x v="1"/>
    <x v="7"/>
    <x v="14"/>
    <x v="4"/>
    <d v="1992-05-01T00:00:00"/>
    <x v="0"/>
    <x v="2"/>
    <x v="0"/>
    <x v="2"/>
    <x v="0"/>
    <x v="33"/>
    <x v="1"/>
    <x v="1"/>
  </r>
  <r>
    <s v="Imogen Salazar"/>
    <x v="0"/>
    <x v="4"/>
    <x v="4"/>
    <x v="0"/>
    <d v="1978-06-14T00:00:00"/>
    <x v="1"/>
    <x v="1"/>
    <x v="0"/>
    <x v="2"/>
    <x v="1"/>
    <x v="7"/>
    <x v="0"/>
    <x v="0"/>
  </r>
  <r>
    <s v="Amaya Zúñiga"/>
    <x v="0"/>
    <x v="7"/>
    <x v="14"/>
    <x v="4"/>
    <d v="1989-07-27T00:00:00"/>
    <x v="0"/>
    <x v="0"/>
    <x v="0"/>
    <x v="2"/>
    <x v="0"/>
    <x v="39"/>
    <x v="3"/>
    <x v="0"/>
  </r>
  <r>
    <s v="Marianne Zúñiga"/>
    <x v="0"/>
    <x v="2"/>
    <x v="32"/>
    <x v="1"/>
    <d v="1987-09-03T00:00:00"/>
    <x v="0"/>
    <x v="2"/>
    <x v="0"/>
    <x v="2"/>
    <x v="1"/>
    <x v="21"/>
    <x v="3"/>
    <x v="0"/>
  </r>
  <r>
    <s v="Danijel Agüero"/>
    <x v="1"/>
    <x v="1"/>
    <x v="29"/>
    <x v="3"/>
    <d v="1967-06-17T00:00:00"/>
    <x v="0"/>
    <x v="0"/>
    <x v="1"/>
    <x v="2"/>
    <x v="1"/>
    <x v="38"/>
    <x v="4"/>
    <x v="1"/>
  </r>
  <r>
    <s v="Alcides Ledesma"/>
    <x v="1"/>
    <x v="9"/>
    <x v="27"/>
    <x v="1"/>
    <d v="1967-01-27T00:00:00"/>
    <x v="0"/>
    <x v="2"/>
    <x v="0"/>
    <x v="2"/>
    <x v="1"/>
    <x v="38"/>
    <x v="4"/>
    <x v="1"/>
  </r>
  <r>
    <s v="Puloman Molina"/>
    <x v="1"/>
    <x v="5"/>
    <x v="23"/>
    <x v="4"/>
    <d v="1967-03-07T00:00:00"/>
    <x v="1"/>
    <x v="1"/>
    <x v="1"/>
    <x v="2"/>
    <x v="0"/>
    <x v="38"/>
    <x v="4"/>
    <x v="1"/>
  </r>
  <r>
    <s v="Tamara Sáez"/>
    <x v="0"/>
    <x v="2"/>
    <x v="32"/>
    <x v="4"/>
    <d v="1998-11-30T00:00:00"/>
    <x v="1"/>
    <x v="1"/>
    <x v="0"/>
    <x v="1"/>
    <x v="1"/>
    <x v="22"/>
    <x v="1"/>
    <x v="0"/>
  </r>
  <r>
    <s v="Eulogio Sánchez"/>
    <x v="1"/>
    <x v="1"/>
    <x v="29"/>
    <x v="0"/>
    <d v="1978-06-26T00:00:00"/>
    <x v="0"/>
    <x v="0"/>
    <x v="0"/>
    <x v="1"/>
    <x v="1"/>
    <x v="7"/>
    <x v="0"/>
    <x v="1"/>
  </r>
  <r>
    <s v="Jovita Díaz"/>
    <x v="0"/>
    <x v="5"/>
    <x v="25"/>
    <x v="1"/>
    <d v="1999-12-19T00:00:00"/>
    <x v="1"/>
    <x v="1"/>
    <x v="1"/>
    <x v="2"/>
    <x v="0"/>
    <x v="13"/>
    <x v="1"/>
    <x v="0"/>
  </r>
  <r>
    <s v="Remigio Domínguez"/>
    <x v="1"/>
    <x v="6"/>
    <x v="44"/>
    <x v="4"/>
    <d v="1987-05-22T00:00:00"/>
    <x v="0"/>
    <x v="0"/>
    <x v="1"/>
    <x v="2"/>
    <x v="0"/>
    <x v="21"/>
    <x v="3"/>
    <x v="1"/>
  </r>
  <r>
    <s v="Edgar Reyes"/>
    <x v="1"/>
    <x v="7"/>
    <x v="39"/>
    <x v="1"/>
    <d v="1972-05-24T00:00:00"/>
    <x v="1"/>
    <x v="1"/>
    <x v="1"/>
    <x v="2"/>
    <x v="0"/>
    <x v="31"/>
    <x v="0"/>
    <x v="1"/>
  </r>
  <r>
    <s v="Sanjaya Ponce"/>
    <x v="1"/>
    <x v="8"/>
    <x v="31"/>
    <x v="1"/>
    <d v="1995-02-24T00:00:00"/>
    <x v="1"/>
    <x v="1"/>
    <x v="1"/>
    <x v="2"/>
    <x v="2"/>
    <x v="6"/>
    <x v="1"/>
    <x v="1"/>
  </r>
  <r>
    <s v="Boni Correa"/>
    <x v="1"/>
    <x v="9"/>
    <x v="17"/>
    <x v="1"/>
    <d v="1992-01-29T00:00:00"/>
    <x v="0"/>
    <x v="0"/>
    <x v="1"/>
    <x v="2"/>
    <x v="1"/>
    <x v="33"/>
    <x v="1"/>
    <x v="1"/>
  </r>
  <r>
    <s v="Máxima Rodríguez"/>
    <x v="0"/>
    <x v="4"/>
    <x v="4"/>
    <x v="6"/>
    <d v="1966-09-15T00:00:00"/>
    <x v="1"/>
    <x v="1"/>
    <x v="0"/>
    <x v="2"/>
    <x v="1"/>
    <x v="28"/>
    <x v="4"/>
    <x v="0"/>
  </r>
  <r>
    <s v="Homero Araya"/>
    <x v="1"/>
    <x v="6"/>
    <x v="9"/>
    <x v="1"/>
    <d v="2001-09-02T00:00:00"/>
    <x v="0"/>
    <x v="0"/>
    <x v="0"/>
    <x v="2"/>
    <x v="0"/>
    <x v="40"/>
    <x v="2"/>
    <x v="1"/>
  </r>
  <r>
    <s v="Homobono Henríquez"/>
    <x v="1"/>
    <x v="5"/>
    <x v="20"/>
    <x v="6"/>
    <d v="1972-01-10T00:00:00"/>
    <x v="0"/>
    <x v="3"/>
    <x v="1"/>
    <x v="1"/>
    <x v="0"/>
    <x v="42"/>
    <x v="0"/>
    <x v="1"/>
  </r>
  <r>
    <s v="Aglaé Ortega"/>
    <x v="0"/>
    <x v="5"/>
    <x v="8"/>
    <x v="4"/>
    <d v="1987-10-23T00:00:00"/>
    <x v="1"/>
    <x v="1"/>
    <x v="0"/>
    <x v="0"/>
    <x v="0"/>
    <x v="21"/>
    <x v="3"/>
    <x v="0"/>
  </r>
  <r>
    <s v="Ander García"/>
    <x v="1"/>
    <x v="0"/>
    <x v="42"/>
    <x v="5"/>
    <d v="1975-07-29T00:00:00"/>
    <x v="1"/>
    <x v="1"/>
    <x v="1"/>
    <x v="2"/>
    <x v="0"/>
    <x v="12"/>
    <x v="0"/>
    <x v="1"/>
  </r>
  <r>
    <s v="Gianni Godoy"/>
    <x v="1"/>
    <x v="5"/>
    <x v="20"/>
    <x v="0"/>
    <d v="1982-06-18T00:00:00"/>
    <x v="0"/>
    <x v="0"/>
    <x v="0"/>
    <x v="2"/>
    <x v="0"/>
    <x v="3"/>
    <x v="3"/>
    <x v="1"/>
  </r>
  <r>
    <s v="Abdul Cardozo"/>
    <x v="1"/>
    <x v="6"/>
    <x v="9"/>
    <x v="4"/>
    <d v="1986-06-02T00:00:00"/>
    <x v="1"/>
    <x v="1"/>
    <x v="1"/>
    <x v="2"/>
    <x v="0"/>
    <x v="20"/>
    <x v="3"/>
    <x v="1"/>
  </r>
  <r>
    <s v="Braulio Pineda"/>
    <x v="1"/>
    <x v="4"/>
    <x v="11"/>
    <x v="3"/>
    <d v="2002-10-11T00:00:00"/>
    <x v="0"/>
    <x v="0"/>
    <x v="0"/>
    <x v="0"/>
    <x v="1"/>
    <x v="23"/>
    <x v="2"/>
    <x v="1"/>
  </r>
  <r>
    <s v="Ariadna Moreno"/>
    <x v="0"/>
    <x v="0"/>
    <x v="49"/>
    <x v="0"/>
    <d v="1989-03-14T00:00:00"/>
    <x v="1"/>
    <x v="1"/>
    <x v="0"/>
    <x v="2"/>
    <x v="0"/>
    <x v="39"/>
    <x v="3"/>
    <x v="0"/>
  </r>
  <r>
    <s v="Mikel Tapia"/>
    <x v="1"/>
    <x v="9"/>
    <x v="27"/>
    <x v="4"/>
    <d v="1982-02-23T00:00:00"/>
    <x v="0"/>
    <x v="3"/>
    <x v="1"/>
    <x v="0"/>
    <x v="1"/>
    <x v="3"/>
    <x v="3"/>
    <x v="1"/>
  </r>
  <r>
    <s v="Rinchen Bravo"/>
    <x v="1"/>
    <x v="5"/>
    <x v="20"/>
    <x v="3"/>
    <d v="1986-05-10T00:00:00"/>
    <x v="1"/>
    <x v="1"/>
    <x v="0"/>
    <x v="2"/>
    <x v="0"/>
    <x v="20"/>
    <x v="3"/>
    <x v="1"/>
  </r>
  <r>
    <s v="Asura Vidal"/>
    <x v="1"/>
    <x v="6"/>
    <x v="37"/>
    <x v="6"/>
    <d v="1986-12-19T00:00:00"/>
    <x v="0"/>
    <x v="2"/>
    <x v="1"/>
    <x v="2"/>
    <x v="0"/>
    <x v="20"/>
    <x v="3"/>
    <x v="1"/>
  </r>
  <r>
    <s v="Antenor Ramos"/>
    <x v="1"/>
    <x v="5"/>
    <x v="30"/>
    <x v="6"/>
    <d v="1997-12-02T00:00:00"/>
    <x v="0"/>
    <x v="0"/>
    <x v="0"/>
    <x v="2"/>
    <x v="0"/>
    <x v="43"/>
    <x v="1"/>
    <x v="1"/>
  </r>
  <r>
    <s v="Valeria Correa"/>
    <x v="0"/>
    <x v="8"/>
    <x v="15"/>
    <x v="4"/>
    <d v="1976-02-03T00:00:00"/>
    <x v="0"/>
    <x v="0"/>
    <x v="0"/>
    <x v="0"/>
    <x v="2"/>
    <x v="14"/>
    <x v="0"/>
    <x v="0"/>
  </r>
  <r>
    <s v="Aránzazu Giménez"/>
    <x v="0"/>
    <x v="5"/>
    <x v="20"/>
    <x v="6"/>
    <d v="1969-10-13T00:00:00"/>
    <x v="1"/>
    <x v="1"/>
    <x v="0"/>
    <x v="2"/>
    <x v="0"/>
    <x v="26"/>
    <x v="4"/>
    <x v="0"/>
  </r>
  <r>
    <s v="Jeanette Mansilla"/>
    <x v="0"/>
    <x v="5"/>
    <x v="43"/>
    <x v="0"/>
    <d v="1988-01-19T00:00:00"/>
    <x v="1"/>
    <x v="1"/>
    <x v="0"/>
    <x v="1"/>
    <x v="0"/>
    <x v="4"/>
    <x v="3"/>
    <x v="0"/>
  </r>
  <r>
    <s v="Jairo Vargas"/>
    <x v="1"/>
    <x v="7"/>
    <x v="39"/>
    <x v="4"/>
    <d v="1978-01-23T00:00:00"/>
    <x v="0"/>
    <x v="0"/>
    <x v="0"/>
    <x v="1"/>
    <x v="0"/>
    <x v="7"/>
    <x v="0"/>
    <x v="1"/>
  </r>
  <r>
    <s v="Amara Ramos"/>
    <x v="1"/>
    <x v="2"/>
    <x v="2"/>
    <x v="1"/>
    <d v="1978-03-12T00:00:00"/>
    <x v="1"/>
    <x v="1"/>
    <x v="0"/>
    <x v="2"/>
    <x v="1"/>
    <x v="7"/>
    <x v="0"/>
    <x v="1"/>
  </r>
  <r>
    <s v="Emiliano Jara"/>
    <x v="1"/>
    <x v="6"/>
    <x v="9"/>
    <x v="1"/>
    <d v="1992-11-10T00:00:00"/>
    <x v="1"/>
    <x v="1"/>
    <x v="0"/>
    <x v="0"/>
    <x v="0"/>
    <x v="33"/>
    <x v="1"/>
    <x v="1"/>
  </r>
  <r>
    <s v="Andrei Ferreira"/>
    <x v="1"/>
    <x v="6"/>
    <x v="9"/>
    <x v="4"/>
    <d v="1966-01-11T00:00:00"/>
    <x v="1"/>
    <x v="1"/>
    <x v="1"/>
    <x v="2"/>
    <x v="0"/>
    <x v="10"/>
    <x v="4"/>
    <x v="1"/>
  </r>
  <r>
    <s v="Noemí Vega"/>
    <x v="0"/>
    <x v="4"/>
    <x v="4"/>
    <x v="6"/>
    <d v="1974-03-18T00:00:00"/>
    <x v="0"/>
    <x v="0"/>
    <x v="0"/>
    <x v="1"/>
    <x v="1"/>
    <x v="30"/>
    <x v="0"/>
    <x v="0"/>
  </r>
  <r>
    <s v="Yasu Martín"/>
    <x v="1"/>
    <x v="1"/>
    <x v="29"/>
    <x v="6"/>
    <d v="1996-08-16T00:00:00"/>
    <x v="1"/>
    <x v="1"/>
    <x v="0"/>
    <x v="2"/>
    <x v="1"/>
    <x v="9"/>
    <x v="1"/>
    <x v="1"/>
  </r>
  <r>
    <s v="Levy García"/>
    <x v="1"/>
    <x v="0"/>
    <x v="22"/>
    <x v="6"/>
    <d v="1963-01-29T00:00:00"/>
    <x v="0"/>
    <x v="0"/>
    <x v="0"/>
    <x v="2"/>
    <x v="0"/>
    <x v="37"/>
    <x v="4"/>
    <x v="1"/>
  </r>
  <r>
    <s v="Eliseo Fernández"/>
    <x v="1"/>
    <x v="9"/>
    <x v="27"/>
    <x v="1"/>
    <d v="1995-06-04T00:00:00"/>
    <x v="0"/>
    <x v="0"/>
    <x v="1"/>
    <x v="2"/>
    <x v="1"/>
    <x v="6"/>
    <x v="1"/>
    <x v="1"/>
  </r>
  <r>
    <s v="Sinivalí Acosta"/>
    <x v="0"/>
    <x v="0"/>
    <x v="40"/>
    <x v="0"/>
    <d v="1965-11-24T00:00:00"/>
    <x v="0"/>
    <x v="0"/>
    <x v="1"/>
    <x v="0"/>
    <x v="0"/>
    <x v="10"/>
    <x v="4"/>
    <x v="0"/>
  </r>
  <r>
    <s v="Iksuaku Martín"/>
    <x v="1"/>
    <x v="4"/>
    <x v="4"/>
    <x v="6"/>
    <d v="1964-12-29T00:00:00"/>
    <x v="0"/>
    <x v="0"/>
    <x v="1"/>
    <x v="1"/>
    <x v="1"/>
    <x v="34"/>
    <x v="4"/>
    <x v="1"/>
  </r>
  <r>
    <s v="Donato Molina"/>
    <x v="1"/>
    <x v="0"/>
    <x v="42"/>
    <x v="6"/>
    <d v="1957-06-13T00:00:00"/>
    <x v="0"/>
    <x v="0"/>
    <x v="1"/>
    <x v="2"/>
    <x v="0"/>
    <x v="49"/>
    <x v="4"/>
    <x v="1"/>
  </r>
  <r>
    <s v="Víctor Vázquez"/>
    <x v="1"/>
    <x v="1"/>
    <x v="46"/>
    <x v="3"/>
    <d v="1992-09-22T00:00:00"/>
    <x v="1"/>
    <x v="1"/>
    <x v="0"/>
    <x v="0"/>
    <x v="1"/>
    <x v="33"/>
    <x v="1"/>
    <x v="1"/>
  </r>
  <r>
    <s v="Horatio Pineda"/>
    <x v="1"/>
    <x v="4"/>
    <x v="6"/>
    <x v="4"/>
    <d v="2000-02-08T00:00:00"/>
    <x v="0"/>
    <x v="3"/>
    <x v="1"/>
    <x v="1"/>
    <x v="1"/>
    <x v="8"/>
    <x v="2"/>
    <x v="1"/>
  </r>
  <r>
    <s v="Elías Figueroa"/>
    <x v="1"/>
    <x v="4"/>
    <x v="4"/>
    <x v="3"/>
    <d v="1964-03-09T00:00:00"/>
    <x v="0"/>
    <x v="0"/>
    <x v="0"/>
    <x v="0"/>
    <x v="1"/>
    <x v="34"/>
    <x v="4"/>
    <x v="1"/>
  </r>
  <r>
    <s v="Danijel Jaramillo"/>
    <x v="1"/>
    <x v="2"/>
    <x v="32"/>
    <x v="3"/>
    <d v="1995-10-30T00:00:00"/>
    <x v="0"/>
    <x v="0"/>
    <x v="0"/>
    <x v="0"/>
    <x v="1"/>
    <x v="6"/>
    <x v="1"/>
    <x v="1"/>
  </r>
  <r>
    <s v="Danilo Bustamante"/>
    <x v="1"/>
    <x v="7"/>
    <x v="39"/>
    <x v="4"/>
    <d v="1970-06-03T00:00:00"/>
    <x v="0"/>
    <x v="0"/>
    <x v="0"/>
    <x v="1"/>
    <x v="0"/>
    <x v="5"/>
    <x v="0"/>
    <x v="1"/>
  </r>
  <r>
    <s v="Joachim Sánchez"/>
    <x v="1"/>
    <x v="9"/>
    <x v="27"/>
    <x v="4"/>
    <d v="1975-09-20T00:00:00"/>
    <x v="1"/>
    <x v="1"/>
    <x v="0"/>
    <x v="0"/>
    <x v="1"/>
    <x v="12"/>
    <x v="0"/>
    <x v="1"/>
  </r>
  <r>
    <s v="Briseida Olivera"/>
    <x v="0"/>
    <x v="6"/>
    <x v="13"/>
    <x v="6"/>
    <d v="1972-05-27T00:00:00"/>
    <x v="0"/>
    <x v="0"/>
    <x v="1"/>
    <x v="1"/>
    <x v="0"/>
    <x v="31"/>
    <x v="0"/>
    <x v="0"/>
  </r>
  <r>
    <s v="Irene Vásquez"/>
    <x v="0"/>
    <x v="6"/>
    <x v="9"/>
    <x v="4"/>
    <d v="1967-07-28T00:00:00"/>
    <x v="0"/>
    <x v="0"/>
    <x v="0"/>
    <x v="1"/>
    <x v="0"/>
    <x v="38"/>
    <x v="4"/>
    <x v="0"/>
  </r>
  <r>
    <s v="Maribel Olivares"/>
    <x v="0"/>
    <x v="5"/>
    <x v="23"/>
    <x v="4"/>
    <d v="1972-06-08T00:00:00"/>
    <x v="0"/>
    <x v="0"/>
    <x v="0"/>
    <x v="1"/>
    <x v="0"/>
    <x v="31"/>
    <x v="0"/>
    <x v="0"/>
  </r>
  <r>
    <s v="Conrado Díaz"/>
    <x v="1"/>
    <x v="2"/>
    <x v="32"/>
    <x v="1"/>
    <d v="1998-05-10T00:00:00"/>
    <x v="1"/>
    <x v="1"/>
    <x v="0"/>
    <x v="2"/>
    <x v="1"/>
    <x v="22"/>
    <x v="1"/>
    <x v="1"/>
  </r>
  <r>
    <s v="Isaac Velázquez"/>
    <x v="1"/>
    <x v="3"/>
    <x v="35"/>
    <x v="1"/>
    <d v="2005-06-01T00:00:00"/>
    <x v="1"/>
    <x v="1"/>
    <x v="0"/>
    <x v="0"/>
    <x v="0"/>
    <x v="29"/>
    <x v="2"/>
    <x v="1"/>
  </r>
  <r>
    <s v="Áditi Mora"/>
    <x v="0"/>
    <x v="8"/>
    <x v="48"/>
    <x v="1"/>
    <d v="1973-01-31T00:00:00"/>
    <x v="1"/>
    <x v="1"/>
    <x v="0"/>
    <x v="0"/>
    <x v="2"/>
    <x v="16"/>
    <x v="0"/>
    <x v="0"/>
  </r>
  <r>
    <s v="Zbigniew Barrios"/>
    <x v="1"/>
    <x v="1"/>
    <x v="46"/>
    <x v="3"/>
    <d v="1998-05-16T00:00:00"/>
    <x v="1"/>
    <x v="1"/>
    <x v="0"/>
    <x v="0"/>
    <x v="1"/>
    <x v="22"/>
    <x v="1"/>
    <x v="1"/>
  </r>
  <r>
    <s v="Harriet Martín"/>
    <x v="0"/>
    <x v="8"/>
    <x v="33"/>
    <x v="1"/>
    <d v="1967-03-03T00:00:00"/>
    <x v="1"/>
    <x v="1"/>
    <x v="0"/>
    <x v="1"/>
    <x v="2"/>
    <x v="38"/>
    <x v="4"/>
    <x v="0"/>
  </r>
  <r>
    <s v="Aarón Córdoba"/>
    <x v="1"/>
    <x v="5"/>
    <x v="20"/>
    <x v="0"/>
    <d v="1996-09-30T00:00:00"/>
    <x v="0"/>
    <x v="0"/>
    <x v="0"/>
    <x v="2"/>
    <x v="0"/>
    <x v="9"/>
    <x v="1"/>
    <x v="1"/>
  </r>
  <r>
    <s v="Ailén Navarrete"/>
    <x v="0"/>
    <x v="0"/>
    <x v="45"/>
    <x v="5"/>
    <d v="1958-11-13T00:00:00"/>
    <x v="1"/>
    <x v="1"/>
    <x v="0"/>
    <x v="1"/>
    <x v="0"/>
    <x v="36"/>
    <x v="4"/>
    <x v="0"/>
  </r>
  <r>
    <s v="Hisashi Páez"/>
    <x v="1"/>
    <x v="7"/>
    <x v="12"/>
    <x v="3"/>
    <d v="1963-12-01T00:00:00"/>
    <x v="0"/>
    <x v="0"/>
    <x v="1"/>
    <x v="0"/>
    <x v="0"/>
    <x v="37"/>
    <x v="4"/>
    <x v="1"/>
  </r>
  <r>
    <s v="Gautama Silva"/>
    <x v="1"/>
    <x v="0"/>
    <x v="40"/>
    <x v="6"/>
    <d v="1974-12-10T00:00:00"/>
    <x v="1"/>
    <x v="1"/>
    <x v="0"/>
    <x v="1"/>
    <x v="0"/>
    <x v="30"/>
    <x v="0"/>
    <x v="1"/>
  </r>
  <r>
    <s v="Genoveva Lagos"/>
    <x v="0"/>
    <x v="5"/>
    <x v="30"/>
    <x v="3"/>
    <d v="1971-02-03T00:00:00"/>
    <x v="0"/>
    <x v="2"/>
    <x v="0"/>
    <x v="1"/>
    <x v="0"/>
    <x v="42"/>
    <x v="0"/>
    <x v="0"/>
  </r>
  <r>
    <s v="Nicole Paredes"/>
    <x v="0"/>
    <x v="9"/>
    <x v="27"/>
    <x v="1"/>
    <d v="1996-04-06T00:00:00"/>
    <x v="1"/>
    <x v="1"/>
    <x v="1"/>
    <x v="1"/>
    <x v="1"/>
    <x v="9"/>
    <x v="1"/>
    <x v="0"/>
  </r>
  <r>
    <s v="Cándido Ponce"/>
    <x v="1"/>
    <x v="4"/>
    <x v="4"/>
    <x v="6"/>
    <d v="1962-10-07T00:00:00"/>
    <x v="1"/>
    <x v="1"/>
    <x v="1"/>
    <x v="0"/>
    <x v="1"/>
    <x v="35"/>
    <x v="4"/>
    <x v="1"/>
  </r>
  <r>
    <s v="Alberto Toro"/>
    <x v="1"/>
    <x v="2"/>
    <x v="32"/>
    <x v="1"/>
    <d v="1990-12-26T00:00:00"/>
    <x v="1"/>
    <x v="1"/>
    <x v="1"/>
    <x v="2"/>
    <x v="1"/>
    <x v="18"/>
    <x v="1"/>
    <x v="1"/>
  </r>
  <r>
    <s v="Calixto Pérez"/>
    <x v="1"/>
    <x v="0"/>
    <x v="24"/>
    <x v="0"/>
    <d v="1965-01-21T00:00:00"/>
    <x v="1"/>
    <x v="1"/>
    <x v="0"/>
    <x v="1"/>
    <x v="0"/>
    <x v="10"/>
    <x v="4"/>
    <x v="1"/>
  </r>
  <r>
    <s v="Dámaris Ortega"/>
    <x v="0"/>
    <x v="8"/>
    <x v="18"/>
    <x v="1"/>
    <d v="1979-09-16T00:00:00"/>
    <x v="1"/>
    <x v="1"/>
    <x v="0"/>
    <x v="0"/>
    <x v="2"/>
    <x v="0"/>
    <x v="0"/>
    <x v="0"/>
  </r>
  <r>
    <s v="Mirta Campos"/>
    <x v="0"/>
    <x v="6"/>
    <x v="44"/>
    <x v="4"/>
    <d v="1969-07-28T00:00:00"/>
    <x v="0"/>
    <x v="0"/>
    <x v="0"/>
    <x v="0"/>
    <x v="0"/>
    <x v="26"/>
    <x v="4"/>
    <x v="0"/>
  </r>
  <r>
    <s v="Lorenzo Garrido"/>
    <x v="1"/>
    <x v="2"/>
    <x v="2"/>
    <x v="4"/>
    <d v="2003-12-19T00:00:00"/>
    <x v="1"/>
    <x v="1"/>
    <x v="1"/>
    <x v="2"/>
    <x v="1"/>
    <x v="2"/>
    <x v="2"/>
    <x v="1"/>
  </r>
  <r>
    <s v="Ksatri Sosa"/>
    <x v="1"/>
    <x v="8"/>
    <x v="31"/>
    <x v="2"/>
    <d v="1998-08-07T00:00:00"/>
    <x v="1"/>
    <x v="1"/>
    <x v="0"/>
    <x v="0"/>
    <x v="2"/>
    <x v="22"/>
    <x v="1"/>
    <x v="1"/>
  </r>
  <r>
    <s v="Michelle Valdés"/>
    <x v="0"/>
    <x v="2"/>
    <x v="5"/>
    <x v="4"/>
    <d v="1992-03-31T00:00:00"/>
    <x v="1"/>
    <x v="1"/>
    <x v="0"/>
    <x v="0"/>
    <x v="1"/>
    <x v="33"/>
    <x v="1"/>
    <x v="0"/>
  </r>
  <r>
    <s v="Bernabé Lucero"/>
    <x v="1"/>
    <x v="5"/>
    <x v="23"/>
    <x v="1"/>
    <d v="1999-03-13T00:00:00"/>
    <x v="1"/>
    <x v="1"/>
    <x v="0"/>
    <x v="0"/>
    <x v="0"/>
    <x v="13"/>
    <x v="1"/>
    <x v="1"/>
  </r>
  <r>
    <s v="Germana Sánchez"/>
    <x v="0"/>
    <x v="7"/>
    <x v="10"/>
    <x v="1"/>
    <d v="1963-01-30T00:00:00"/>
    <x v="0"/>
    <x v="0"/>
    <x v="0"/>
    <x v="2"/>
    <x v="0"/>
    <x v="37"/>
    <x v="4"/>
    <x v="0"/>
  </r>
  <r>
    <s v="Diana Olivares"/>
    <x v="0"/>
    <x v="8"/>
    <x v="48"/>
    <x v="1"/>
    <d v="1972-02-29T00:00:00"/>
    <x v="1"/>
    <x v="1"/>
    <x v="0"/>
    <x v="1"/>
    <x v="2"/>
    <x v="31"/>
    <x v="0"/>
    <x v="0"/>
  </r>
  <r>
    <s v="Slawomir Ortega"/>
    <x v="1"/>
    <x v="0"/>
    <x v="42"/>
    <x v="5"/>
    <d v="1975-11-09T00:00:00"/>
    <x v="1"/>
    <x v="1"/>
    <x v="0"/>
    <x v="2"/>
    <x v="0"/>
    <x v="12"/>
    <x v="0"/>
    <x v="1"/>
  </r>
  <r>
    <s v="Ambá Luna"/>
    <x v="0"/>
    <x v="7"/>
    <x v="14"/>
    <x v="1"/>
    <d v="1983-11-25T00:00:00"/>
    <x v="1"/>
    <x v="1"/>
    <x v="1"/>
    <x v="0"/>
    <x v="0"/>
    <x v="15"/>
    <x v="3"/>
    <x v="0"/>
  </r>
  <r>
    <s v="Inés Mansilla"/>
    <x v="0"/>
    <x v="9"/>
    <x v="17"/>
    <x v="4"/>
    <d v="2003-06-02T00:00:00"/>
    <x v="1"/>
    <x v="1"/>
    <x v="1"/>
    <x v="0"/>
    <x v="1"/>
    <x v="2"/>
    <x v="2"/>
    <x v="0"/>
  </r>
  <r>
    <s v="Nadia Giménez"/>
    <x v="0"/>
    <x v="4"/>
    <x v="11"/>
    <x v="3"/>
    <d v="1976-08-05T00:00:00"/>
    <x v="0"/>
    <x v="0"/>
    <x v="0"/>
    <x v="2"/>
    <x v="1"/>
    <x v="14"/>
    <x v="0"/>
    <x v="0"/>
  </r>
  <r>
    <s v="Irene Luna"/>
    <x v="0"/>
    <x v="4"/>
    <x v="6"/>
    <x v="4"/>
    <d v="1999-08-31T00:00:00"/>
    <x v="0"/>
    <x v="0"/>
    <x v="0"/>
    <x v="2"/>
    <x v="1"/>
    <x v="13"/>
    <x v="1"/>
    <x v="0"/>
  </r>
  <r>
    <s v="Benjamín Aguirre"/>
    <x v="1"/>
    <x v="5"/>
    <x v="30"/>
    <x v="3"/>
    <d v="1968-04-27T00:00:00"/>
    <x v="1"/>
    <x v="1"/>
    <x v="0"/>
    <x v="0"/>
    <x v="0"/>
    <x v="24"/>
    <x v="4"/>
    <x v="1"/>
  </r>
  <r>
    <s v="Quirico Espinosa"/>
    <x v="1"/>
    <x v="8"/>
    <x v="16"/>
    <x v="3"/>
    <d v="1972-09-24T00:00:00"/>
    <x v="1"/>
    <x v="1"/>
    <x v="0"/>
    <x v="0"/>
    <x v="2"/>
    <x v="31"/>
    <x v="0"/>
    <x v="1"/>
  </r>
  <r>
    <s v="Aarón Álvarez"/>
    <x v="1"/>
    <x v="4"/>
    <x v="11"/>
    <x v="4"/>
    <d v="1969-04-04T00:00:00"/>
    <x v="0"/>
    <x v="0"/>
    <x v="1"/>
    <x v="1"/>
    <x v="1"/>
    <x v="26"/>
    <x v="4"/>
    <x v="1"/>
  </r>
  <r>
    <s v="Bala Rivas"/>
    <x v="1"/>
    <x v="0"/>
    <x v="28"/>
    <x v="3"/>
    <d v="1966-12-01T00:00:00"/>
    <x v="1"/>
    <x v="1"/>
    <x v="0"/>
    <x v="1"/>
    <x v="0"/>
    <x v="28"/>
    <x v="4"/>
    <x v="1"/>
  </r>
  <r>
    <s v="Débora Mendoza"/>
    <x v="0"/>
    <x v="9"/>
    <x v="27"/>
    <x v="1"/>
    <d v="1970-03-18T00:00:00"/>
    <x v="1"/>
    <x v="1"/>
    <x v="1"/>
    <x v="2"/>
    <x v="1"/>
    <x v="5"/>
    <x v="0"/>
    <x v="0"/>
  </r>
  <r>
    <s v="Agapito Yáñez"/>
    <x v="1"/>
    <x v="8"/>
    <x v="18"/>
    <x v="1"/>
    <d v="1979-11-01T00:00:00"/>
    <x v="1"/>
    <x v="1"/>
    <x v="0"/>
    <x v="2"/>
    <x v="2"/>
    <x v="0"/>
    <x v="0"/>
    <x v="1"/>
  </r>
  <r>
    <s v="Rajasuya Ledesma"/>
    <x v="0"/>
    <x v="2"/>
    <x v="2"/>
    <x v="2"/>
    <d v="1986-04-09T00:00:00"/>
    <x v="1"/>
    <x v="1"/>
    <x v="0"/>
    <x v="2"/>
    <x v="1"/>
    <x v="20"/>
    <x v="3"/>
    <x v="0"/>
  </r>
  <r>
    <s v="Ordoño González"/>
    <x v="1"/>
    <x v="7"/>
    <x v="12"/>
    <x v="3"/>
    <d v="1990-03-16T00:00:00"/>
    <x v="0"/>
    <x v="0"/>
    <x v="0"/>
    <x v="2"/>
    <x v="0"/>
    <x v="18"/>
    <x v="1"/>
    <x v="1"/>
  </r>
  <r>
    <s v="Oswaldo Jiménez"/>
    <x v="1"/>
    <x v="6"/>
    <x v="44"/>
    <x v="4"/>
    <d v="1971-03-29T00:00:00"/>
    <x v="0"/>
    <x v="3"/>
    <x v="1"/>
    <x v="2"/>
    <x v="0"/>
    <x v="42"/>
    <x v="0"/>
    <x v="1"/>
  </r>
  <r>
    <s v="Hilda Duarte"/>
    <x v="0"/>
    <x v="9"/>
    <x v="27"/>
    <x v="1"/>
    <d v="2004-09-14T00:00:00"/>
    <x v="0"/>
    <x v="0"/>
    <x v="0"/>
    <x v="1"/>
    <x v="1"/>
    <x v="45"/>
    <x v="2"/>
    <x v="0"/>
  </r>
  <r>
    <s v="Berenice Farías"/>
    <x v="0"/>
    <x v="2"/>
    <x v="32"/>
    <x v="4"/>
    <d v="1976-07-13T00:00:00"/>
    <x v="1"/>
    <x v="1"/>
    <x v="0"/>
    <x v="1"/>
    <x v="1"/>
    <x v="14"/>
    <x v="0"/>
    <x v="0"/>
  </r>
  <r>
    <s v="Melania Pizarro"/>
    <x v="0"/>
    <x v="0"/>
    <x v="0"/>
    <x v="5"/>
    <d v="1990-11-27T00:00:00"/>
    <x v="0"/>
    <x v="0"/>
    <x v="1"/>
    <x v="2"/>
    <x v="0"/>
    <x v="18"/>
    <x v="1"/>
    <x v="0"/>
  </r>
  <r>
    <s v="Máxima Pizarro"/>
    <x v="0"/>
    <x v="6"/>
    <x v="9"/>
    <x v="4"/>
    <d v="1984-03-20T00:00:00"/>
    <x v="0"/>
    <x v="0"/>
    <x v="1"/>
    <x v="2"/>
    <x v="0"/>
    <x v="11"/>
    <x v="3"/>
    <x v="0"/>
  </r>
  <r>
    <s v="Raquel Garrido"/>
    <x v="0"/>
    <x v="7"/>
    <x v="39"/>
    <x v="3"/>
    <d v="1967-10-30T00:00:00"/>
    <x v="1"/>
    <x v="1"/>
    <x v="1"/>
    <x v="2"/>
    <x v="0"/>
    <x v="38"/>
    <x v="4"/>
    <x v="0"/>
  </r>
  <r>
    <s v="Ludmila Sosa"/>
    <x v="0"/>
    <x v="7"/>
    <x v="14"/>
    <x v="1"/>
    <d v="1991-06-15T00:00:00"/>
    <x v="1"/>
    <x v="1"/>
    <x v="1"/>
    <x v="2"/>
    <x v="0"/>
    <x v="1"/>
    <x v="1"/>
    <x v="0"/>
  </r>
  <r>
    <s v="Milca Gómez"/>
    <x v="0"/>
    <x v="7"/>
    <x v="39"/>
    <x v="2"/>
    <d v="1979-08-29T00:00:00"/>
    <x v="0"/>
    <x v="0"/>
    <x v="1"/>
    <x v="1"/>
    <x v="0"/>
    <x v="0"/>
    <x v="0"/>
    <x v="0"/>
  </r>
  <r>
    <s v="Uriel Franco"/>
    <x v="1"/>
    <x v="9"/>
    <x v="27"/>
    <x v="4"/>
    <d v="1988-06-17T00:00:00"/>
    <x v="1"/>
    <x v="1"/>
    <x v="1"/>
    <x v="2"/>
    <x v="1"/>
    <x v="4"/>
    <x v="3"/>
    <x v="1"/>
  </r>
  <r>
    <s v="Jimena Pineda"/>
    <x v="0"/>
    <x v="7"/>
    <x v="12"/>
    <x v="0"/>
    <d v="1967-08-15T00:00:00"/>
    <x v="0"/>
    <x v="0"/>
    <x v="0"/>
    <x v="2"/>
    <x v="0"/>
    <x v="38"/>
    <x v="4"/>
    <x v="0"/>
  </r>
  <r>
    <s v="Yasna Farias"/>
    <x v="0"/>
    <x v="4"/>
    <x v="4"/>
    <x v="6"/>
    <d v="1992-05-26T00:00:00"/>
    <x v="1"/>
    <x v="1"/>
    <x v="0"/>
    <x v="2"/>
    <x v="1"/>
    <x v="33"/>
    <x v="1"/>
    <x v="0"/>
  </r>
  <r>
    <s v="Elisa Jaramillo"/>
    <x v="0"/>
    <x v="2"/>
    <x v="2"/>
    <x v="2"/>
    <d v="1974-06-07T00:00:00"/>
    <x v="1"/>
    <x v="1"/>
    <x v="0"/>
    <x v="0"/>
    <x v="1"/>
    <x v="30"/>
    <x v="0"/>
    <x v="0"/>
  </r>
  <r>
    <s v="Irene Valdez"/>
    <x v="0"/>
    <x v="5"/>
    <x v="30"/>
    <x v="0"/>
    <d v="1994-09-24T00:00:00"/>
    <x v="0"/>
    <x v="0"/>
    <x v="0"/>
    <x v="2"/>
    <x v="0"/>
    <x v="41"/>
    <x v="1"/>
    <x v="0"/>
  </r>
  <r>
    <s v="Iratxe Moreno"/>
    <x v="0"/>
    <x v="3"/>
    <x v="50"/>
    <x v="0"/>
    <d v="1965-09-13T00:00:00"/>
    <x v="1"/>
    <x v="1"/>
    <x v="1"/>
    <x v="1"/>
    <x v="0"/>
    <x v="10"/>
    <x v="4"/>
    <x v="0"/>
  </r>
  <r>
    <s v="Ernesto Vera"/>
    <x v="1"/>
    <x v="2"/>
    <x v="5"/>
    <x v="4"/>
    <d v="1995-04-20T00:00:00"/>
    <x v="1"/>
    <x v="1"/>
    <x v="0"/>
    <x v="0"/>
    <x v="1"/>
    <x v="6"/>
    <x v="1"/>
    <x v="1"/>
  </r>
  <r>
    <s v="Adelaida Hernández"/>
    <x v="0"/>
    <x v="2"/>
    <x v="32"/>
    <x v="4"/>
    <d v="1986-04-08T00:00:00"/>
    <x v="0"/>
    <x v="0"/>
    <x v="0"/>
    <x v="2"/>
    <x v="1"/>
    <x v="20"/>
    <x v="3"/>
    <x v="0"/>
  </r>
  <r>
    <s v="Fabián Ávila"/>
    <x v="1"/>
    <x v="0"/>
    <x v="0"/>
    <x v="0"/>
    <d v="1960-01-24T00:00:00"/>
    <x v="1"/>
    <x v="1"/>
    <x v="0"/>
    <x v="0"/>
    <x v="0"/>
    <x v="46"/>
    <x v="4"/>
    <x v="1"/>
  </r>
  <r>
    <s v="Draupadi Maldonado"/>
    <x v="0"/>
    <x v="2"/>
    <x v="32"/>
    <x v="1"/>
    <d v="1967-12-30T00:00:00"/>
    <x v="1"/>
    <x v="1"/>
    <x v="0"/>
    <x v="1"/>
    <x v="1"/>
    <x v="38"/>
    <x v="4"/>
    <x v="0"/>
  </r>
  <r>
    <s v="Delia Bermúdez"/>
    <x v="0"/>
    <x v="6"/>
    <x v="9"/>
    <x v="4"/>
    <d v="1983-05-21T00:00:00"/>
    <x v="1"/>
    <x v="1"/>
    <x v="1"/>
    <x v="2"/>
    <x v="0"/>
    <x v="15"/>
    <x v="3"/>
    <x v="0"/>
  </r>
  <r>
    <s v="Gustav Cedeño"/>
    <x v="1"/>
    <x v="6"/>
    <x v="13"/>
    <x v="3"/>
    <d v="1988-09-13T00:00:00"/>
    <x v="1"/>
    <x v="1"/>
    <x v="1"/>
    <x v="2"/>
    <x v="0"/>
    <x v="4"/>
    <x v="3"/>
    <x v="1"/>
  </r>
  <r>
    <s v="Jaime Cortés"/>
    <x v="1"/>
    <x v="4"/>
    <x v="6"/>
    <x v="4"/>
    <d v="1990-10-03T00:00:00"/>
    <x v="1"/>
    <x v="1"/>
    <x v="1"/>
    <x v="2"/>
    <x v="1"/>
    <x v="18"/>
    <x v="1"/>
    <x v="1"/>
  </r>
  <r>
    <s v="Alcides Ortiz"/>
    <x v="1"/>
    <x v="4"/>
    <x v="4"/>
    <x v="0"/>
    <d v="1969-05-12T00:00:00"/>
    <x v="1"/>
    <x v="1"/>
    <x v="0"/>
    <x v="2"/>
    <x v="1"/>
    <x v="26"/>
    <x v="4"/>
    <x v="1"/>
  </r>
  <r>
    <s v="Jair Bustamante"/>
    <x v="1"/>
    <x v="2"/>
    <x v="5"/>
    <x v="4"/>
    <d v="1981-07-02T00:00:00"/>
    <x v="1"/>
    <x v="1"/>
    <x v="1"/>
    <x v="2"/>
    <x v="1"/>
    <x v="17"/>
    <x v="3"/>
    <x v="1"/>
  </r>
  <r>
    <s v="Atanasio Aravena"/>
    <x v="1"/>
    <x v="3"/>
    <x v="47"/>
    <x v="2"/>
    <d v="1995-10-30T00:00:00"/>
    <x v="1"/>
    <x v="1"/>
    <x v="1"/>
    <x v="2"/>
    <x v="0"/>
    <x v="6"/>
    <x v="1"/>
    <x v="1"/>
  </r>
  <r>
    <s v="Ramiro Montenegro"/>
    <x v="1"/>
    <x v="9"/>
    <x v="17"/>
    <x v="1"/>
    <d v="1975-01-23T00:00:00"/>
    <x v="0"/>
    <x v="0"/>
    <x v="0"/>
    <x v="1"/>
    <x v="1"/>
    <x v="12"/>
    <x v="0"/>
    <x v="1"/>
  </r>
  <r>
    <s v="Subhadrá Campos"/>
    <x v="0"/>
    <x v="2"/>
    <x v="5"/>
    <x v="4"/>
    <d v="1979-10-02T00:00:00"/>
    <x v="0"/>
    <x v="2"/>
    <x v="0"/>
    <x v="2"/>
    <x v="1"/>
    <x v="0"/>
    <x v="0"/>
    <x v="0"/>
  </r>
  <r>
    <s v="Donato Pérez"/>
    <x v="1"/>
    <x v="4"/>
    <x v="6"/>
    <x v="1"/>
    <d v="1962-10-26T00:00:00"/>
    <x v="0"/>
    <x v="0"/>
    <x v="0"/>
    <x v="0"/>
    <x v="1"/>
    <x v="35"/>
    <x v="4"/>
    <x v="1"/>
  </r>
  <r>
    <s v="Astrid Báez"/>
    <x v="0"/>
    <x v="5"/>
    <x v="30"/>
    <x v="6"/>
    <d v="1972-05-25T00:00:00"/>
    <x v="0"/>
    <x v="0"/>
    <x v="1"/>
    <x v="1"/>
    <x v="0"/>
    <x v="31"/>
    <x v="0"/>
    <x v="0"/>
  </r>
  <r>
    <s v="Axel Caballero"/>
    <x v="1"/>
    <x v="9"/>
    <x v="17"/>
    <x v="1"/>
    <d v="1984-07-20T00:00:00"/>
    <x v="0"/>
    <x v="0"/>
    <x v="0"/>
    <x v="2"/>
    <x v="1"/>
    <x v="11"/>
    <x v="3"/>
    <x v="1"/>
  </r>
  <r>
    <s v="Valeria Castro"/>
    <x v="0"/>
    <x v="5"/>
    <x v="43"/>
    <x v="6"/>
    <d v="1994-10-05T00:00:00"/>
    <x v="0"/>
    <x v="0"/>
    <x v="0"/>
    <x v="2"/>
    <x v="0"/>
    <x v="41"/>
    <x v="1"/>
    <x v="0"/>
  </r>
  <r>
    <s v="Isaías Chávez"/>
    <x v="1"/>
    <x v="5"/>
    <x v="43"/>
    <x v="0"/>
    <d v="1994-11-10T00:00:00"/>
    <x v="0"/>
    <x v="0"/>
    <x v="1"/>
    <x v="1"/>
    <x v="0"/>
    <x v="41"/>
    <x v="1"/>
    <x v="1"/>
  </r>
  <r>
    <s v="Casimiro Gutiérrez"/>
    <x v="1"/>
    <x v="6"/>
    <x v="38"/>
    <x v="4"/>
    <d v="1995-04-13T00:00:00"/>
    <x v="1"/>
    <x v="1"/>
    <x v="1"/>
    <x v="0"/>
    <x v="0"/>
    <x v="6"/>
    <x v="1"/>
    <x v="1"/>
  </r>
  <r>
    <s v="Ainhoa Ortiz"/>
    <x v="0"/>
    <x v="5"/>
    <x v="20"/>
    <x v="3"/>
    <d v="1976-05-28T00:00:00"/>
    <x v="1"/>
    <x v="1"/>
    <x v="0"/>
    <x v="2"/>
    <x v="0"/>
    <x v="14"/>
    <x v="0"/>
    <x v="0"/>
  </r>
  <r>
    <s v="Basilio Cárdenas"/>
    <x v="1"/>
    <x v="6"/>
    <x v="9"/>
    <x v="1"/>
    <d v="1962-09-21T00:00:00"/>
    <x v="0"/>
    <x v="0"/>
    <x v="1"/>
    <x v="2"/>
    <x v="0"/>
    <x v="35"/>
    <x v="4"/>
    <x v="1"/>
  </r>
  <r>
    <s v="Satiá Vidal"/>
    <x v="0"/>
    <x v="9"/>
    <x v="17"/>
    <x v="4"/>
    <d v="1973-08-31T00:00:00"/>
    <x v="1"/>
    <x v="1"/>
    <x v="0"/>
    <x v="2"/>
    <x v="1"/>
    <x v="16"/>
    <x v="0"/>
    <x v="0"/>
  </r>
  <r>
    <s v="Julio Ojeda"/>
    <x v="1"/>
    <x v="8"/>
    <x v="21"/>
    <x v="1"/>
    <d v="1993-04-19T00:00:00"/>
    <x v="1"/>
    <x v="1"/>
    <x v="1"/>
    <x v="2"/>
    <x v="2"/>
    <x v="44"/>
    <x v="1"/>
    <x v="1"/>
  </r>
  <r>
    <s v="Gustav Reyes"/>
    <x v="1"/>
    <x v="0"/>
    <x v="42"/>
    <x v="6"/>
    <d v="1983-08-31T00:00:00"/>
    <x v="0"/>
    <x v="0"/>
    <x v="0"/>
    <x v="0"/>
    <x v="0"/>
    <x v="15"/>
    <x v="3"/>
    <x v="1"/>
  </r>
  <r>
    <s v="Bautista Zambrano"/>
    <x v="1"/>
    <x v="0"/>
    <x v="7"/>
    <x v="3"/>
    <d v="1967-06-22T00:00:00"/>
    <x v="1"/>
    <x v="1"/>
    <x v="1"/>
    <x v="1"/>
    <x v="0"/>
    <x v="38"/>
    <x v="4"/>
    <x v="1"/>
  </r>
  <r>
    <s v="Águeda Morales"/>
    <x v="0"/>
    <x v="4"/>
    <x v="11"/>
    <x v="3"/>
    <d v="1974-06-07T00:00:00"/>
    <x v="0"/>
    <x v="0"/>
    <x v="0"/>
    <x v="2"/>
    <x v="1"/>
    <x v="30"/>
    <x v="0"/>
    <x v="0"/>
  </r>
  <r>
    <s v="Millaray Pereyra"/>
    <x v="0"/>
    <x v="8"/>
    <x v="16"/>
    <x v="1"/>
    <d v="1997-08-07T00:00:00"/>
    <x v="0"/>
    <x v="0"/>
    <x v="1"/>
    <x v="2"/>
    <x v="2"/>
    <x v="43"/>
    <x v="1"/>
    <x v="0"/>
  </r>
  <r>
    <s v="Richa Valdez"/>
    <x v="0"/>
    <x v="4"/>
    <x v="6"/>
    <x v="4"/>
    <d v="1978-08-01T00:00:00"/>
    <x v="1"/>
    <x v="1"/>
    <x v="1"/>
    <x v="2"/>
    <x v="1"/>
    <x v="7"/>
    <x v="0"/>
    <x v="0"/>
  </r>
  <r>
    <s v="Aloïse Correa"/>
    <x v="0"/>
    <x v="4"/>
    <x v="4"/>
    <x v="0"/>
    <d v="1990-11-06T00:00:00"/>
    <x v="1"/>
    <x v="1"/>
    <x v="0"/>
    <x v="2"/>
    <x v="1"/>
    <x v="18"/>
    <x v="1"/>
    <x v="0"/>
  </r>
  <r>
    <s v="Eusebio Valdés"/>
    <x v="1"/>
    <x v="0"/>
    <x v="40"/>
    <x v="5"/>
    <d v="1972-03-21T00:00:00"/>
    <x v="0"/>
    <x v="0"/>
    <x v="0"/>
    <x v="2"/>
    <x v="0"/>
    <x v="31"/>
    <x v="0"/>
    <x v="1"/>
  </r>
  <r>
    <s v="Natalia Páez"/>
    <x v="0"/>
    <x v="5"/>
    <x v="20"/>
    <x v="6"/>
    <d v="1990-03-16T00:00:00"/>
    <x v="1"/>
    <x v="1"/>
    <x v="0"/>
    <x v="0"/>
    <x v="0"/>
    <x v="18"/>
    <x v="1"/>
    <x v="0"/>
  </r>
  <r>
    <s v="Tinia Ledesma"/>
    <x v="1"/>
    <x v="6"/>
    <x v="37"/>
    <x v="3"/>
    <d v="1968-03-27T00:00:00"/>
    <x v="0"/>
    <x v="0"/>
    <x v="0"/>
    <x v="1"/>
    <x v="0"/>
    <x v="24"/>
    <x v="4"/>
    <x v="1"/>
  </r>
  <r>
    <s v="Pandú Alonso"/>
    <x v="1"/>
    <x v="7"/>
    <x v="10"/>
    <x v="4"/>
    <d v="1992-04-05T00:00:00"/>
    <x v="1"/>
    <x v="1"/>
    <x v="1"/>
    <x v="2"/>
    <x v="0"/>
    <x v="33"/>
    <x v="1"/>
    <x v="1"/>
  </r>
  <r>
    <s v="Vasudeva Mendoza"/>
    <x v="1"/>
    <x v="8"/>
    <x v="21"/>
    <x v="1"/>
    <d v="1982-07-30T00:00:00"/>
    <x v="1"/>
    <x v="1"/>
    <x v="0"/>
    <x v="2"/>
    <x v="2"/>
    <x v="3"/>
    <x v="3"/>
    <x v="1"/>
  </r>
  <r>
    <s v="Verónica Ferreira"/>
    <x v="0"/>
    <x v="0"/>
    <x v="40"/>
    <x v="3"/>
    <d v="1979-10-27T00:00:00"/>
    <x v="0"/>
    <x v="2"/>
    <x v="0"/>
    <x v="2"/>
    <x v="0"/>
    <x v="0"/>
    <x v="0"/>
    <x v="0"/>
  </r>
  <r>
    <s v="Mónica Mejía"/>
    <x v="0"/>
    <x v="9"/>
    <x v="27"/>
    <x v="4"/>
    <d v="1972-06-09T00:00:00"/>
    <x v="0"/>
    <x v="0"/>
    <x v="1"/>
    <x v="2"/>
    <x v="1"/>
    <x v="31"/>
    <x v="0"/>
    <x v="0"/>
  </r>
  <r>
    <s v="Sandra Moreno"/>
    <x v="0"/>
    <x v="9"/>
    <x v="27"/>
    <x v="2"/>
    <d v="1992-03-09T00:00:00"/>
    <x v="1"/>
    <x v="1"/>
    <x v="1"/>
    <x v="2"/>
    <x v="1"/>
    <x v="33"/>
    <x v="1"/>
    <x v="0"/>
  </r>
  <r>
    <s v="Kumiko Escobar"/>
    <x v="0"/>
    <x v="3"/>
    <x v="50"/>
    <x v="6"/>
    <d v="1989-02-22T00:00:00"/>
    <x v="1"/>
    <x v="1"/>
    <x v="0"/>
    <x v="2"/>
    <x v="0"/>
    <x v="39"/>
    <x v="3"/>
    <x v="0"/>
  </r>
  <r>
    <s v="Victoria Zambrano"/>
    <x v="0"/>
    <x v="3"/>
    <x v="41"/>
    <x v="3"/>
    <d v="1971-08-01T00:00:00"/>
    <x v="0"/>
    <x v="0"/>
    <x v="1"/>
    <x v="2"/>
    <x v="0"/>
    <x v="42"/>
    <x v="0"/>
    <x v="0"/>
  </r>
  <r>
    <s v="Amara Godoy"/>
    <x v="1"/>
    <x v="0"/>
    <x v="7"/>
    <x v="6"/>
    <d v="1986-03-17T00:00:00"/>
    <x v="1"/>
    <x v="1"/>
    <x v="0"/>
    <x v="2"/>
    <x v="0"/>
    <x v="20"/>
    <x v="3"/>
    <x v="1"/>
  </r>
  <r>
    <s v="Norma Pino"/>
    <x v="0"/>
    <x v="4"/>
    <x v="11"/>
    <x v="3"/>
    <d v="1984-05-10T00:00:00"/>
    <x v="0"/>
    <x v="0"/>
    <x v="0"/>
    <x v="2"/>
    <x v="1"/>
    <x v="11"/>
    <x v="3"/>
    <x v="0"/>
  </r>
  <r>
    <s v="Rogelio Sepúlveda"/>
    <x v="1"/>
    <x v="2"/>
    <x v="2"/>
    <x v="4"/>
    <d v="1968-04-02T00:00:00"/>
    <x v="0"/>
    <x v="0"/>
    <x v="0"/>
    <x v="0"/>
    <x v="1"/>
    <x v="24"/>
    <x v="4"/>
    <x v="1"/>
  </r>
  <r>
    <s v="Ángel Bustamante"/>
    <x v="1"/>
    <x v="6"/>
    <x v="37"/>
    <x v="5"/>
    <d v="1985-07-25T00:00:00"/>
    <x v="0"/>
    <x v="0"/>
    <x v="1"/>
    <x v="2"/>
    <x v="0"/>
    <x v="27"/>
    <x v="3"/>
    <x v="1"/>
  </r>
  <r>
    <s v="Cristián Martínez"/>
    <x v="1"/>
    <x v="9"/>
    <x v="27"/>
    <x v="4"/>
    <d v="1981-07-24T00:00:00"/>
    <x v="0"/>
    <x v="0"/>
    <x v="1"/>
    <x v="2"/>
    <x v="1"/>
    <x v="17"/>
    <x v="3"/>
    <x v="1"/>
  </r>
  <r>
    <s v="Isaak Pino"/>
    <x v="1"/>
    <x v="3"/>
    <x v="50"/>
    <x v="6"/>
    <d v="1973-12-31T00:00:00"/>
    <x v="0"/>
    <x v="0"/>
    <x v="1"/>
    <x v="0"/>
    <x v="0"/>
    <x v="16"/>
    <x v="0"/>
    <x v="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2B4F441-5D30-4A91-933A-B1D0DE935EAF}" name="TablaDinámica9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C3:AD7" firstHeaderRow="1" firstDataRow="1" firstDataCol="1" rowPageCount="1" colPageCount="1"/>
  <pivotFields count="14">
    <pivotField showAll="0"/>
    <pivotField showAll="0"/>
    <pivotField showAll="0">
      <items count="11">
        <item x="9"/>
        <item x="5"/>
        <item x="3"/>
        <item x="6"/>
        <item x="7"/>
        <item x="8"/>
        <item x="0"/>
        <item x="2"/>
        <item x="1"/>
        <item x="4"/>
        <item t="default"/>
      </items>
    </pivotField>
    <pivotField showAll="0"/>
    <pivotField showAll="0"/>
    <pivotField numFmtId="14" showAll="0"/>
    <pivotField axis="axisPage" showAll="0">
      <items count="3">
        <item x="1"/>
        <item x="0"/>
        <item t="default"/>
      </items>
    </pivotField>
    <pivotField axis="axisRow" dataField="1" showAll="0">
      <items count="6">
        <item x="1"/>
        <item x="3"/>
        <item x="2"/>
        <item x="4"/>
        <item x="0"/>
        <item t="default"/>
      </items>
    </pivotField>
    <pivotField showAll="0"/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showAll="0">
      <items count="3">
        <item x="1"/>
        <item h="1" x="0"/>
        <item t="default"/>
      </items>
    </pivotField>
  </pivotFields>
  <rowFields count="1">
    <field x="7"/>
  </rowFields>
  <rowItems count="4">
    <i>
      <x v="1"/>
    </i>
    <i>
      <x v="2"/>
    </i>
    <i>
      <x v="4"/>
    </i>
    <i t="grand">
      <x/>
    </i>
  </rowItems>
  <colItems count="1">
    <i/>
  </colItems>
  <pageFields count="1">
    <pageField fld="6" item="1" hier="-1"/>
  </pageFields>
  <dataFields count="1">
    <dataField name="Cuenta de Motivo" fld="7" subtotal="count" baseField="0" baseItem="0"/>
  </dataFields>
  <formats count="1">
    <format dxfId="11">
      <pivotArea dataOnly="0" labelOnly="1" fieldPosition="0">
        <references count="1">
          <reference field="7" count="1">
            <x v="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89C9F0A-981E-442F-BD7C-70CF11CBD70C}" name="TablaDinámica8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A3:AA4" firstHeaderRow="1" firstDataRow="1" firstDataCol="0"/>
  <pivotFields count="14">
    <pivotField showAll="0"/>
    <pivotField showAll="0"/>
    <pivotField showAll="0">
      <items count="11">
        <item x="9"/>
        <item x="5"/>
        <item x="3"/>
        <item x="6"/>
        <item x="7"/>
        <item x="8"/>
        <item x="0"/>
        <item x="2"/>
        <item x="1"/>
        <item x="4"/>
        <item t="default"/>
      </items>
    </pivotField>
    <pivotField showAll="0"/>
    <pivotField showAll="0"/>
    <pivotField numFmtId="14" showAll="0"/>
    <pivotField showAll="0"/>
    <pivotField showAll="0"/>
    <pivotField showAll="0"/>
    <pivotField showAll="0"/>
    <pivotField showAll="0">
      <items count="4">
        <item h="1" x="1"/>
        <item x="2"/>
        <item h="1" x="0"/>
        <item t="default"/>
      </items>
    </pivotField>
    <pivotField dataField="1" showAll="0">
      <items count="51">
        <item x="29"/>
        <item x="45"/>
        <item x="2"/>
        <item x="23"/>
        <item x="40"/>
        <item x="8"/>
        <item x="13"/>
        <item x="22"/>
        <item x="43"/>
        <item x="9"/>
        <item x="6"/>
        <item x="41"/>
        <item x="44"/>
        <item x="33"/>
        <item x="1"/>
        <item x="18"/>
        <item x="39"/>
        <item x="4"/>
        <item x="21"/>
        <item x="20"/>
        <item x="27"/>
        <item x="11"/>
        <item x="15"/>
        <item x="3"/>
        <item x="17"/>
        <item x="32"/>
        <item x="0"/>
        <item x="7"/>
        <item x="25"/>
        <item x="14"/>
        <item x="12"/>
        <item x="30"/>
        <item x="16"/>
        <item x="31"/>
        <item x="42"/>
        <item x="5"/>
        <item x="26"/>
        <item x="24"/>
        <item x="38"/>
        <item x="28"/>
        <item x="10"/>
        <item x="34"/>
        <item x="37"/>
        <item x="35"/>
        <item x="46"/>
        <item x="47"/>
        <item x="36"/>
        <item x="49"/>
        <item x="19"/>
        <item x="48"/>
        <item t="default"/>
      </items>
    </pivotField>
    <pivotField showAll="0"/>
    <pivotField showAll="0">
      <items count="3">
        <item x="1"/>
        <item h="1" x="0"/>
        <item t="default"/>
      </items>
    </pivotField>
  </pivotFields>
  <rowItems count="1">
    <i/>
  </rowItems>
  <colItems count="1">
    <i/>
  </colItems>
  <dataFields count="1">
    <dataField name="Promedio de Edad" fld="11" subtotal="average" baseField="0" baseItem="0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6ED8BBA-60E5-4753-A910-C074DE5E0DE4}" name="TablaDinámica7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X3:Y6" firstHeaderRow="1" firstDataRow="1" firstDataCol="1" rowPageCount="1" colPageCount="1"/>
  <pivotFields count="14">
    <pivotField showAll="0"/>
    <pivotField showAll="0"/>
    <pivotField showAll="0">
      <items count="11">
        <item x="9"/>
        <item x="5"/>
        <item x="3"/>
        <item x="6"/>
        <item x="7"/>
        <item x="8"/>
        <item x="0"/>
        <item x="2"/>
        <item x="1"/>
        <item x="4"/>
        <item t="default"/>
      </items>
    </pivotField>
    <pivotField showAll="0"/>
    <pivotField showAll="0"/>
    <pivotField numFmtId="14" showAll="0"/>
    <pivotField axis="axisPage" showAll="0">
      <items count="3">
        <item x="1"/>
        <item x="0"/>
        <item t="default"/>
      </items>
    </pivotField>
    <pivotField showAll="0"/>
    <pivotField axis="axisRow" dataField="1" showAll="0">
      <items count="3">
        <item x="0"/>
        <item x="1"/>
        <item t="default"/>
      </items>
    </pivotField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showAll="0">
      <items count="3">
        <item x="1"/>
        <item h="1" x="0"/>
        <item t="default"/>
      </items>
    </pivotField>
  </pivotFields>
  <rowFields count="1">
    <field x="8"/>
  </rowFields>
  <rowItems count="3">
    <i>
      <x/>
    </i>
    <i>
      <x v="1"/>
    </i>
    <i t="grand">
      <x/>
    </i>
  </rowItems>
  <colItems count="1">
    <i/>
  </colItems>
  <pageFields count="1">
    <pageField fld="6" item="1" hier="-1"/>
  </pageFields>
  <dataFields count="1">
    <dataField name="Cuenta de Capacitado" fld="8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543E6BC-B6E9-4358-BD6B-90C7EC4FBB5B}" name="TablaDinámica6" cacheId="8" applyNumberFormats="0" applyBorderFormats="0" applyFontFormats="0" applyPatternFormats="0" applyAlignmentFormats="0" applyWidthHeightFormats="1" dataCaption="Valores" updatedVersion="8" minRefreshableVersion="3" useAutoFormatting="1" rowGrandTotals="0" colGrandTotals="0" itemPrintTitles="1" createdVersion="8" indent="0" outline="1" outlineData="1" multipleFieldFilters="0">
  <location ref="U3:V9" firstHeaderRow="1" firstDataRow="1" firstDataCol="1" rowPageCount="1" colPageCount="1"/>
  <pivotFields count="14">
    <pivotField showAll="0"/>
    <pivotField showAll="0"/>
    <pivotField showAll="0">
      <items count="11">
        <item x="9"/>
        <item x="5"/>
        <item x="3"/>
        <item x="6"/>
        <item x="7"/>
        <item x="8"/>
        <item x="0"/>
        <item x="2"/>
        <item x="1"/>
        <item x="4"/>
        <item t="default"/>
      </items>
    </pivotField>
    <pivotField axis="axisRow" dataField="1" showAll="0" measureFilter="1" sortType="descending">
      <items count="52">
        <item x="6"/>
        <item x="17"/>
        <item x="2"/>
        <item x="33"/>
        <item x="35"/>
        <item x="10"/>
        <item x="16"/>
        <item x="25"/>
        <item x="48"/>
        <item x="8"/>
        <item x="38"/>
        <item x="3"/>
        <item x="44"/>
        <item x="11"/>
        <item x="46"/>
        <item x="34"/>
        <item x="13"/>
        <item x="18"/>
        <item x="23"/>
        <item x="36"/>
        <item x="39"/>
        <item x="21"/>
        <item x="1"/>
        <item x="14"/>
        <item x="27"/>
        <item x="29"/>
        <item x="20"/>
        <item x="15"/>
        <item x="12"/>
        <item x="30"/>
        <item x="41"/>
        <item x="4"/>
        <item x="43"/>
        <item x="5"/>
        <item x="47"/>
        <item x="26"/>
        <item x="7"/>
        <item x="24"/>
        <item x="42"/>
        <item x="19"/>
        <item x="0"/>
        <item x="49"/>
        <item x="22"/>
        <item x="40"/>
        <item x="28"/>
        <item x="37"/>
        <item x="31"/>
        <item x="50"/>
        <item x="45"/>
        <item x="32"/>
        <item x="9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8">
        <item x="2"/>
        <item x="5"/>
        <item x="0"/>
        <item x="6"/>
        <item x="3"/>
        <item x="4"/>
        <item x="1"/>
        <item t="default"/>
      </items>
    </pivotField>
    <pivotField numFmtId="14"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showAll="0">
      <items count="3">
        <item x="1"/>
        <item h="1" x="0"/>
        <item t="default"/>
      </items>
    </pivotField>
  </pivotFields>
  <rowFields count="1">
    <field x="3"/>
  </rowFields>
  <rowItems count="6">
    <i>
      <x v="3"/>
    </i>
    <i>
      <x v="6"/>
    </i>
    <i>
      <x v="46"/>
    </i>
    <i>
      <x v="15"/>
    </i>
    <i>
      <x v="17"/>
    </i>
    <i>
      <x v="27"/>
    </i>
  </rowItems>
  <colItems count="1">
    <i/>
  </colItems>
  <pageFields count="1">
    <pageField fld="6" item="1" hier="-1"/>
  </pageFields>
  <dataFields count="1">
    <dataField name="Cuenta de Cargo" fld="3" subtotal="count" baseField="3" baseItem="6" numFmtId="3"/>
  </dataFields>
  <pivotTableStyleInfo name="PivotStyleLight16" showRowHeaders="1" showColHeaders="1" showRowStripes="0" showColStripes="0" showLastColumn="1"/>
  <filters count="1">
    <filter fld="3" type="count" evalOrder="-1" id="15" iMeasureFld="0">
      <autoFilter ref="A1">
        <filterColumn colId="0">
          <top10 val="10" filterVal="10"/>
        </filterColumn>
      </autoFilter>
    </filter>
  </filters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83CFA1C-7DA6-4CB7-9F11-12EBCAF0E603}" name="TablaDinámica4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8">
  <location ref="N3:O7" firstHeaderRow="1" firstDataRow="1" firstDataCol="1" rowPageCount="1" colPageCount="1"/>
  <pivotFields count="14">
    <pivotField showAll="0"/>
    <pivotField showAll="0"/>
    <pivotField showAll="0">
      <items count="11">
        <item x="9"/>
        <item x="5"/>
        <item x="3"/>
        <item x="6"/>
        <item x="7"/>
        <item x="8"/>
        <item x="0"/>
        <item x="2"/>
        <item x="1"/>
        <item x="4"/>
        <item t="default"/>
      </items>
    </pivotField>
    <pivotField showAll="0"/>
    <pivotField showAll="0"/>
    <pivotField numFmtId="14"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axis="axisRow" dataField="1" showAll="0" sortType="ascending">
      <items count="4">
        <item x="1"/>
        <item x="2"/>
        <item x="0"/>
        <item t="default"/>
      </items>
    </pivotField>
    <pivotField showAll="0"/>
    <pivotField showAll="0"/>
    <pivotField showAll="0">
      <items count="3">
        <item x="1"/>
        <item h="1" x="0"/>
        <item t="default"/>
      </items>
    </pivotField>
  </pivotFields>
  <rowFields count="1">
    <field x="10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1" hier="-1"/>
  </pageFields>
  <dataFields count="1">
    <dataField name="Cuenta de Área" fld="10" subtotal="count" baseField="10" baseItem="0" numFmtId="3"/>
  </dataFields>
  <chartFormats count="5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10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10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10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1FC9437-2FC5-4A11-9929-740ED7B9743E}" name="TablaDinámica3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K3:L9" firstHeaderRow="1" firstDataRow="1" firstDataCol="1" rowPageCount="1" colPageCount="1"/>
  <pivotFields count="14">
    <pivotField showAll="0"/>
    <pivotField showAll="0"/>
    <pivotField showAll="0">
      <items count="11">
        <item x="9"/>
        <item x="5"/>
        <item x="3"/>
        <item x="6"/>
        <item x="7"/>
        <item x="8"/>
        <item x="0"/>
        <item x="2"/>
        <item x="1"/>
        <item x="4"/>
        <item t="default"/>
      </items>
    </pivotField>
    <pivotField showAll="0"/>
    <pivotField axis="axisRow" dataField="1" showAll="0" sortType="descending">
      <items count="8">
        <item x="2"/>
        <item x="5"/>
        <item x="0"/>
        <item x="6"/>
        <item x="3"/>
        <item x="4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numFmtId="14" showAll="0"/>
    <pivotField axis="axisPage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showAll="0">
      <items count="3">
        <item x="1"/>
        <item h="1" x="0"/>
        <item t="default"/>
      </items>
    </pivotField>
  </pivotFields>
  <rowFields count="1">
    <field x="4"/>
  </rowFields>
  <rowItems count="6">
    <i>
      <x v="5"/>
    </i>
    <i>
      <x v="4"/>
    </i>
    <i>
      <x v="6"/>
    </i>
    <i>
      <x/>
    </i>
    <i>
      <x v="3"/>
    </i>
    <i t="grand">
      <x/>
    </i>
  </rowItems>
  <colItems count="1">
    <i/>
  </colItems>
  <pageFields count="1">
    <pageField fld="6" item="1" hier="-1"/>
  </pageFields>
  <dataFields count="1">
    <dataField name="Cuenta de Estudios" fld="4" subtotal="count" baseField="4" baseItem="3" numFmtId="3"/>
  </dataFields>
  <chartFormats count="1">
    <chartFormat chart="5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1EE764A-7B30-46B3-833D-B5B24B2EDCAB}" name="TablaDinámica2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7">
  <location ref="F3:I10" firstHeaderRow="1" firstDataRow="2" firstDataCol="1" rowPageCount="1" colPageCount="1"/>
  <pivotFields count="14">
    <pivotField showAll="0"/>
    <pivotField axis="axisCol" showAll="0">
      <items count="3">
        <item x="0"/>
        <item x="1"/>
        <item t="default"/>
      </items>
    </pivotField>
    <pivotField showAll="0">
      <items count="11">
        <item x="9"/>
        <item x="5"/>
        <item x="3"/>
        <item x="6"/>
        <item x="7"/>
        <item x="8"/>
        <item x="0"/>
        <item x="2"/>
        <item x="1"/>
        <item x="4"/>
        <item t="default"/>
      </items>
    </pivotField>
    <pivotField showAll="0"/>
    <pivotField showAll="0"/>
    <pivotField numFmtId="14" showAll="0"/>
    <pivotField axis="axisPage" dataField="1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h="1" x="1"/>
        <item x="2"/>
        <item h="1" x="0"/>
        <item t="default"/>
      </items>
    </pivotField>
    <pivotField showAll="0"/>
    <pivotField axis="axisRow" showAll="0">
      <items count="6">
        <item x="2"/>
        <item x="1"/>
        <item x="3"/>
        <item x="0"/>
        <item x="4"/>
        <item t="default"/>
      </items>
    </pivotField>
    <pivotField showAll="0">
      <items count="3">
        <item x="1"/>
        <item x="0"/>
        <item t="default"/>
      </items>
    </pivotField>
  </pivotFields>
  <rowFields count="1">
    <field x="12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1"/>
  </colFields>
  <colItems count="3">
    <i>
      <x/>
    </i>
    <i>
      <x v="1"/>
    </i>
    <i t="grand">
      <x/>
    </i>
  </colItems>
  <pageFields count="1">
    <pageField fld="6" item="1" hier="-1"/>
  </pageFields>
  <dataFields count="1">
    <dataField name="Cuenta de Estado" fld="6" subtotal="count" baseField="12" baseItem="3" numFmtId="3"/>
  </dataFields>
  <chartFormats count="2">
    <chartFormat chart="5" format="4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0"/>
          </reference>
        </references>
      </pivotArea>
    </chartFormat>
    <chartFormat chart="5" format="5" series="1">
      <pivotArea type="data" outline="0" fieldPosition="0">
        <references count="2">
          <reference field="4294967294" count="1" selected="0">
            <x v="0"/>
          </reference>
          <reference field="1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FFD40D5-E7AC-4A1B-A485-24BB221C6C60}" name="TablaDinámica1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C2:D5" firstHeaderRow="1" firstDataRow="1" firstDataCol="1"/>
  <pivotFields count="14">
    <pivotField showAll="0"/>
    <pivotField showAll="0"/>
    <pivotField showAll="0">
      <items count="11">
        <item x="9"/>
        <item x="5"/>
        <item x="3"/>
        <item x="6"/>
        <item x="7"/>
        <item x="8"/>
        <item x="0"/>
        <item x="2"/>
        <item x="1"/>
        <item x="4"/>
        <item t="default"/>
      </items>
    </pivotField>
    <pivotField showAll="0"/>
    <pivotField showAll="0"/>
    <pivotField numFmtId="14" showAll="0"/>
    <pivotField axis="axisRow" dataField="1" showAll="0">
      <items count="3">
        <item x="1"/>
        <item x="0"/>
        <item t="default"/>
      </items>
    </pivotField>
    <pivotField showAll="0"/>
    <pivotField showAll="0"/>
    <pivotField showAll="0"/>
    <pivotField showAll="0">
      <items count="4">
        <item h="1" x="1"/>
        <item x="2"/>
        <item h="1" x="0"/>
        <item t="default"/>
      </items>
    </pivotField>
    <pivotField showAll="0"/>
    <pivotField showAll="0"/>
    <pivotField showAll="0">
      <items count="3">
        <item x="1"/>
        <item h="1" x="0"/>
        <item t="default"/>
      </items>
    </pivotField>
  </pivotFields>
  <rowFields count="1">
    <field x="6"/>
  </rowFields>
  <rowItems count="3">
    <i>
      <x/>
    </i>
    <i>
      <x v="1"/>
    </i>
    <i t="grand">
      <x/>
    </i>
  </rowItems>
  <colItems count="1">
    <i/>
  </colItems>
  <dataFields count="1">
    <dataField name="Cuenta de Estado" fld="6" subtotal="count" baseField="6" baseItem="1" numFmtId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C1497EA-0D44-4B5C-86E1-AB105B4294E5}" name="TablaDinámica5" cacheId="8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Q3:S7" firstHeaderRow="0" firstDataRow="1" firstDataCol="1" rowPageCount="1" colPageCount="1"/>
  <pivotFields count="14">
    <pivotField showAll="0"/>
    <pivotField showAll="0"/>
    <pivotField showAll="0">
      <items count="11">
        <item x="9"/>
        <item x="5"/>
        <item x="3"/>
        <item x="6"/>
        <item x="7"/>
        <item x="8"/>
        <item x="0"/>
        <item x="2"/>
        <item x="1"/>
        <item x="4"/>
        <item t="default"/>
      </items>
    </pivotField>
    <pivotField showAll="0"/>
    <pivotField showAll="0"/>
    <pivotField numFmtId="14" showAll="0"/>
    <pivotField axis="axisPage" showAll="0">
      <items count="3">
        <item x="1"/>
        <item x="0"/>
        <item t="default"/>
      </items>
    </pivotField>
    <pivotField showAll="0"/>
    <pivotField showAll="0"/>
    <pivotField axis="axisRow" dataField="1" showAll="0" sortType="ascending">
      <items count="4">
        <item x="2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>
      <items count="4">
        <item h="1" x="1"/>
        <item x="2"/>
        <item h="1" x="0"/>
        <item t="default"/>
      </items>
    </pivotField>
    <pivotField showAll="0"/>
    <pivotField showAll="0"/>
    <pivotField showAll="0">
      <items count="3">
        <item x="1"/>
        <item h="1" x="0"/>
        <item t="default"/>
      </items>
    </pivotField>
  </pivotFields>
  <rowFields count="1">
    <field x="9"/>
  </rowFields>
  <rowItems count="4">
    <i>
      <x v="1"/>
    </i>
    <i>
      <x v="2"/>
    </i>
    <i>
      <x/>
    </i>
    <i t="grand">
      <x/>
    </i>
  </rowItems>
  <colFields count="1">
    <field x="-2"/>
  </colFields>
  <colItems count="2">
    <i>
      <x/>
    </i>
    <i i="1">
      <x v="1"/>
    </i>
  </colItems>
  <pageFields count="1">
    <pageField fld="6" item="1" hier="-1"/>
  </pageFields>
  <dataFields count="2">
    <dataField name="Cuenta de Distancia Trabajo" fld="9" subtotal="count" baseField="9" baseItem="0" numFmtId="3"/>
    <dataField name="Cuenta de Distancia Trabajo2" fld="9" subtotal="count" showDataAs="percentOfTotal" baseField="9" baseItem="0" numFmtId="9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Área" xr10:uid="{2AAC98B8-5D3C-434A-9511-5405341A0848}" sourceName="Área">
  <pivotTables>
    <pivotTable tabId="2" name="TablaDinámica1"/>
    <pivotTable tabId="2" name="TablaDinámica2"/>
    <pivotTable tabId="2" name="TablaDinámica3"/>
    <pivotTable tabId="2" name="TablaDinámica5"/>
    <pivotTable tabId="2" name="TablaDinámica6"/>
    <pivotTable tabId="2" name="TablaDinámica7"/>
    <pivotTable tabId="2" name="TablaDinámica8"/>
    <pivotTable tabId="2" name="TablaDinámica9"/>
  </pivotTables>
  <data>
    <tabular pivotCacheId="1662857641">
      <items count="3">
        <i x="1"/>
        <i x="2" s="1"/>
        <i x="0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Departamento" xr10:uid="{7AF00C72-5007-40D3-8BFF-5BAA08AD3246}" sourceName="Departamento">
  <pivotTables>
    <pivotTable tabId="2" name="TablaDinámica1"/>
    <pivotTable tabId="2" name="TablaDinámica2"/>
    <pivotTable tabId="2" name="TablaDinámica3"/>
    <pivotTable tabId="2" name="TablaDinámica5"/>
    <pivotTable tabId="2" name="TablaDinámica6"/>
    <pivotTable tabId="2" name="TablaDinámica7"/>
    <pivotTable tabId="2" name="TablaDinámica8"/>
    <pivotTable tabId="2" name="TablaDinámica9"/>
  </pivotTables>
  <data>
    <tabular pivotCacheId="1662857641">
      <items count="10">
        <i x="8" s="1"/>
        <i x="9" s="1" nd="1"/>
        <i x="5" s="1" nd="1"/>
        <i x="3" s="1" nd="1"/>
        <i x="6" s="1" nd="1"/>
        <i x="7" s="1" nd="1"/>
        <i x="0" s="1" nd="1"/>
        <i x="2" s="1" nd="1"/>
        <i x="1" s="1" nd="1"/>
        <i x="4" s="1" nd="1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ciónDeDatos_Icono" xr10:uid="{31DA08AB-F7D2-4D02-B405-9B5709EF026B}" sourceName="Icono">
  <pivotTables>
    <pivotTable tabId="2" name="TablaDinámica1"/>
    <pivotTable tabId="2" name="TablaDinámica3"/>
    <pivotTable tabId="2" name="TablaDinámica4"/>
    <pivotTable tabId="2" name="TablaDinámica5"/>
    <pivotTable tabId="2" name="TablaDinámica6"/>
    <pivotTable tabId="2" name="TablaDinámica7"/>
    <pivotTable tabId="2" name="TablaDinámica8"/>
    <pivotTable tabId="2" name="TablaDinámica9"/>
  </pivotTables>
  <data>
    <tabular pivotCacheId="1662857641">
      <items count="2">
        <i x="1" s="1"/>
        <i x="0"/>
      </items>
    </tabular>
  </data>
  <extLst>
    <x:ext xmlns:x15="http://schemas.microsoft.com/office/spreadsheetml/2010/11/main" uri="{470722E0-AACD-4C17-9CDC-17EF765DBC7E}">
      <x15:slicerCacheHideItemsWithNoData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Área 1" xr10:uid="{77327BF6-ED70-4DE6-B781-8E0310661A5B}" cache="SegmentaciónDeDatos_Área" columnCount="3" style="Mi Estilo 1" rowHeight="241300"/>
  <slicer name="Departamento 1" xr10:uid="{BD893E7D-F92E-4A38-9CB9-66BC4EE90A22}" cache="SegmentaciónDeDatos_Departamento" columnCount="2" style="Mi Estilo 2" rowHeight="180000"/>
  <slicer name="Icono 1" xr10:uid="{720AC1AF-6C80-4789-BAD7-1C6A357D73B7}" cache="SegmentaciónDeDatos_Icono" columnCount="2" style="Mi Estilo 3" rowHeight="241300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31A5F29-DD9F-49FD-AD05-33587B5C93F3}" name="BD" displayName="BD" ref="B2:O502" totalsRowShown="0" headerRowBorderDxfId="16" headerRowCellStyle="Énfasis1">
  <autoFilter ref="B2:O502" xr:uid="{231A5F29-DD9F-49FD-AD05-33587B5C93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8E7F8009-C01B-4169-A46D-9E0EF991C515}" name="Nombre"/>
    <tableColumn id="2" xr3:uid="{B08089D8-0E95-43F8-BB2A-E576ABB6A95D}" name="Genero"/>
    <tableColumn id="3" xr3:uid="{076E245C-DC24-4C73-8379-D8AAE4C3FFA7}" name="Departamento"/>
    <tableColumn id="4" xr3:uid="{1AD22697-FEFB-43E2-BF46-BFD4EFD46EA8}" name="Cargo"/>
    <tableColumn id="5" xr3:uid="{F3AA67B9-1F9E-4EFD-AFB5-96E3F718898C}" name="Estudios"/>
    <tableColumn id="6" xr3:uid="{78C3EEE8-D3D4-4305-BC55-022F864DE484}" name="Fecha Nacimiento" dataDxfId="15"/>
    <tableColumn id="7" xr3:uid="{DEF92A14-6793-4990-BE15-62A598B9E4B7}" name="Estado"/>
    <tableColumn id="8" xr3:uid="{5D468D64-4489-4622-B4A6-BF3F3CC3BFCE}" name="Motivo"/>
    <tableColumn id="9" xr3:uid="{29C26509-A93E-48F3-A948-2C5EEC10A7E2}" name="Capacitado"/>
    <tableColumn id="10" xr3:uid="{07F831D5-19DA-4588-809A-16B2F41AB48A}" name="Distancia Trabajo"/>
    <tableColumn id="11" xr3:uid="{A2F27A32-F927-4D63-B47F-FFAE5402ADB3}" name="Área"/>
    <tableColumn id="12" xr3:uid="{B8874FBF-C499-4151-9741-1904DC97A9F8}" name="Edad" dataDxfId="14"/>
    <tableColumn id="14" xr3:uid="{75F5C795-EC05-4F9C-A435-949CBC3C81FB}" name="Intervalo" dataDxfId="13"/>
    <tableColumn id="15" xr3:uid="{8F0FDB5F-1033-4C82-9BF9-6DFB31D10C22}" name="Icono" dataDxfId="12"/>
  </tableColumns>
  <tableStyleInfo name="TableStyleMedium18" showFirstColumn="0" showLastColumn="0" showRowStripes="1" showColumnStripes="0"/>
</table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3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EF6AD0-2F1D-481B-BE7D-F9CE8A18C3E3}">
  <sheetPr>
    <tabColor rgb="FF002060"/>
  </sheetPr>
  <dimension ref="B2:S502"/>
  <sheetViews>
    <sheetView zoomScale="130" zoomScaleNormal="130" workbookViewId="0">
      <selection activeCell="I7" sqref="I7"/>
    </sheetView>
  </sheetViews>
  <sheetFormatPr baseColWidth="10" defaultRowHeight="15" x14ac:dyDescent="0.25"/>
  <cols>
    <col min="1" max="1" width="5.140625" customWidth="1"/>
    <col min="2" max="2" width="20.5703125" bestFit="1" customWidth="1"/>
    <col min="3" max="3" width="10" bestFit="1" customWidth="1"/>
    <col min="4" max="4" width="13.85546875" bestFit="1" customWidth="1"/>
    <col min="5" max="5" width="24.7109375" bestFit="1" customWidth="1"/>
    <col min="6" max="6" width="14.28515625" bestFit="1" customWidth="1"/>
    <col min="7" max="7" width="17" bestFit="1" customWidth="1"/>
    <col min="8" max="8" width="8.5703125" bestFit="1" customWidth="1"/>
    <col min="9" max="9" width="17.140625" bestFit="1" customWidth="1"/>
    <col min="10" max="10" width="10.7109375" bestFit="1" customWidth="1"/>
    <col min="11" max="11" width="16.140625" bestFit="1" customWidth="1"/>
    <col min="12" max="12" width="10.140625" bestFit="1" customWidth="1"/>
    <col min="13" max="13" width="5.28515625" bestFit="1" customWidth="1"/>
    <col min="14" max="14" width="9" bestFit="1" customWidth="1"/>
    <col min="15" max="15" width="6.5703125" bestFit="1" customWidth="1"/>
  </cols>
  <sheetData>
    <row r="2" spans="2:19" x14ac:dyDescent="0.25"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9</v>
      </c>
      <c r="L2" s="2" t="s">
        <v>10</v>
      </c>
      <c r="M2" s="6" t="s">
        <v>596</v>
      </c>
      <c r="N2" s="6" t="s">
        <v>604</v>
      </c>
      <c r="O2" s="6" t="s">
        <v>605</v>
      </c>
      <c r="R2" s="5" t="s">
        <v>597</v>
      </c>
      <c r="S2" s="5" t="s">
        <v>598</v>
      </c>
    </row>
    <row r="3" spans="2:19" x14ac:dyDescent="0.25">
      <c r="B3" t="s">
        <v>11</v>
      </c>
      <c r="C3" t="s">
        <v>12</v>
      </c>
      <c r="D3" t="s">
        <v>13</v>
      </c>
      <c r="E3" t="s">
        <v>14</v>
      </c>
      <c r="F3" t="s">
        <v>15</v>
      </c>
      <c r="G3" s="1">
        <v>29111</v>
      </c>
      <c r="H3" t="s">
        <v>16</v>
      </c>
      <c r="I3" t="s">
        <v>17</v>
      </c>
      <c r="J3" t="s">
        <v>18</v>
      </c>
      <c r="K3" t="s">
        <v>19</v>
      </c>
      <c r="L3" t="s">
        <v>20</v>
      </c>
      <c r="M3" s="3">
        <v>46</v>
      </c>
      <c r="N3" s="4" t="s">
        <v>602</v>
      </c>
      <c r="O3" s="4" t="s">
        <v>606</v>
      </c>
      <c r="R3" t="s">
        <v>599</v>
      </c>
      <c r="S3">
        <v>18</v>
      </c>
    </row>
    <row r="4" spans="2:19" x14ac:dyDescent="0.25">
      <c r="B4" t="s">
        <v>21</v>
      </c>
      <c r="C4" t="s">
        <v>22</v>
      </c>
      <c r="D4" t="s">
        <v>23</v>
      </c>
      <c r="E4" t="s">
        <v>24</v>
      </c>
      <c r="F4" t="s">
        <v>15</v>
      </c>
      <c r="G4" s="1">
        <v>33368</v>
      </c>
      <c r="H4" t="s">
        <v>25</v>
      </c>
      <c r="I4" t="s">
        <v>26</v>
      </c>
      <c r="J4" t="s">
        <v>27</v>
      </c>
      <c r="K4" t="s">
        <v>28</v>
      </c>
      <c r="L4" t="s">
        <v>29</v>
      </c>
      <c r="M4" s="3">
        <v>34</v>
      </c>
      <c r="N4" s="4" t="s">
        <v>600</v>
      </c>
      <c r="O4" s="4" t="s">
        <v>607</v>
      </c>
      <c r="R4" t="s">
        <v>600</v>
      </c>
      <c r="S4">
        <v>26</v>
      </c>
    </row>
    <row r="5" spans="2:19" x14ac:dyDescent="0.25">
      <c r="B5" t="s">
        <v>30</v>
      </c>
      <c r="C5" t="s">
        <v>22</v>
      </c>
      <c r="D5" t="s">
        <v>31</v>
      </c>
      <c r="E5" t="s">
        <v>32</v>
      </c>
      <c r="F5" t="s">
        <v>33</v>
      </c>
      <c r="G5" s="1">
        <v>37723</v>
      </c>
      <c r="H5" t="s">
        <v>16</v>
      </c>
      <c r="I5" t="s">
        <v>17</v>
      </c>
      <c r="J5" t="s">
        <v>18</v>
      </c>
      <c r="K5" t="s">
        <v>28</v>
      </c>
      <c r="L5" t="s">
        <v>29</v>
      </c>
      <c r="M5" s="3">
        <v>22</v>
      </c>
      <c r="N5" s="4" t="s">
        <v>599</v>
      </c>
      <c r="O5" s="4" t="s">
        <v>607</v>
      </c>
      <c r="R5" t="s">
        <v>601</v>
      </c>
      <c r="S5">
        <v>36</v>
      </c>
    </row>
    <row r="6" spans="2:19" x14ac:dyDescent="0.25">
      <c r="B6" t="s">
        <v>34</v>
      </c>
      <c r="C6" t="s">
        <v>12</v>
      </c>
      <c r="D6" t="s">
        <v>35</v>
      </c>
      <c r="E6" t="s">
        <v>36</v>
      </c>
      <c r="F6" t="s">
        <v>37</v>
      </c>
      <c r="G6" s="1">
        <v>30118</v>
      </c>
      <c r="H6" t="s">
        <v>16</v>
      </c>
      <c r="I6" t="s">
        <v>17</v>
      </c>
      <c r="J6" t="s">
        <v>27</v>
      </c>
      <c r="K6" t="s">
        <v>28</v>
      </c>
      <c r="L6" t="s">
        <v>20</v>
      </c>
      <c r="M6" s="3">
        <v>43</v>
      </c>
      <c r="N6" s="4" t="s">
        <v>601</v>
      </c>
      <c r="O6" s="4" t="s">
        <v>606</v>
      </c>
      <c r="R6" t="s">
        <v>602</v>
      </c>
      <c r="S6">
        <v>46</v>
      </c>
    </row>
    <row r="7" spans="2:19" x14ac:dyDescent="0.25">
      <c r="B7" t="s">
        <v>38</v>
      </c>
      <c r="C7" t="s">
        <v>22</v>
      </c>
      <c r="D7" t="s">
        <v>39</v>
      </c>
      <c r="E7" t="s">
        <v>40</v>
      </c>
      <c r="F7" t="s">
        <v>41</v>
      </c>
      <c r="G7" s="1">
        <v>32386</v>
      </c>
      <c r="H7" t="s">
        <v>16</v>
      </c>
      <c r="I7" t="s">
        <v>17</v>
      </c>
      <c r="J7" t="s">
        <v>18</v>
      </c>
      <c r="K7" t="s">
        <v>42</v>
      </c>
      <c r="L7" t="s">
        <v>29</v>
      </c>
      <c r="M7" s="3">
        <v>37</v>
      </c>
      <c r="N7" s="4" t="s">
        <v>601</v>
      </c>
      <c r="O7" s="4" t="s">
        <v>607</v>
      </c>
      <c r="R7" t="s">
        <v>603</v>
      </c>
      <c r="S7">
        <v>56</v>
      </c>
    </row>
    <row r="8" spans="2:19" x14ac:dyDescent="0.25">
      <c r="B8" t="s">
        <v>43</v>
      </c>
      <c r="C8" t="s">
        <v>12</v>
      </c>
      <c r="D8" t="s">
        <v>31</v>
      </c>
      <c r="E8" t="s">
        <v>44</v>
      </c>
      <c r="F8" t="s">
        <v>37</v>
      </c>
      <c r="G8" s="1">
        <v>25928</v>
      </c>
      <c r="H8" t="s">
        <v>25</v>
      </c>
      <c r="I8" t="s">
        <v>26</v>
      </c>
      <c r="J8" t="s">
        <v>18</v>
      </c>
      <c r="K8" t="s">
        <v>42</v>
      </c>
      <c r="L8" t="s">
        <v>29</v>
      </c>
      <c r="M8" s="3">
        <v>55</v>
      </c>
      <c r="N8" s="4" t="s">
        <v>602</v>
      </c>
      <c r="O8" s="4" t="s">
        <v>606</v>
      </c>
    </row>
    <row r="9" spans="2:19" x14ac:dyDescent="0.25">
      <c r="B9" t="s">
        <v>45</v>
      </c>
      <c r="C9" t="s">
        <v>22</v>
      </c>
      <c r="D9" t="s">
        <v>31</v>
      </c>
      <c r="E9" t="s">
        <v>32</v>
      </c>
      <c r="F9" t="s">
        <v>46</v>
      </c>
      <c r="G9" s="1">
        <v>34725</v>
      </c>
      <c r="H9" t="s">
        <v>16</v>
      </c>
      <c r="I9" t="s">
        <v>17</v>
      </c>
      <c r="J9" t="s">
        <v>18</v>
      </c>
      <c r="K9" t="s">
        <v>42</v>
      </c>
      <c r="L9" t="s">
        <v>29</v>
      </c>
      <c r="M9" s="3">
        <v>30</v>
      </c>
      <c r="N9" s="4" t="s">
        <v>600</v>
      </c>
      <c r="O9" s="4" t="s">
        <v>607</v>
      </c>
    </row>
    <row r="10" spans="2:19" x14ac:dyDescent="0.25">
      <c r="B10" t="s">
        <v>47</v>
      </c>
      <c r="C10" t="s">
        <v>22</v>
      </c>
      <c r="D10" t="s">
        <v>39</v>
      </c>
      <c r="E10" t="s">
        <v>48</v>
      </c>
      <c r="F10" t="s">
        <v>15</v>
      </c>
      <c r="G10" s="1">
        <v>30102</v>
      </c>
      <c r="H10" t="s">
        <v>25</v>
      </c>
      <c r="I10" t="s">
        <v>26</v>
      </c>
      <c r="J10" t="s">
        <v>18</v>
      </c>
      <c r="K10" t="s">
        <v>42</v>
      </c>
      <c r="L10" t="s">
        <v>29</v>
      </c>
      <c r="M10" s="3">
        <v>43</v>
      </c>
      <c r="N10" s="4" t="s">
        <v>601</v>
      </c>
      <c r="O10" s="4" t="s">
        <v>607</v>
      </c>
    </row>
    <row r="11" spans="2:19" x14ac:dyDescent="0.25">
      <c r="B11" t="s">
        <v>49</v>
      </c>
      <c r="C11" t="s">
        <v>12</v>
      </c>
      <c r="D11" t="s">
        <v>23</v>
      </c>
      <c r="E11" t="s">
        <v>24</v>
      </c>
      <c r="F11" t="s">
        <v>15</v>
      </c>
      <c r="G11" s="1">
        <v>28975</v>
      </c>
      <c r="H11" t="s">
        <v>16</v>
      </c>
      <c r="I11" t="s">
        <v>17</v>
      </c>
      <c r="J11" t="s">
        <v>18</v>
      </c>
      <c r="K11" t="s">
        <v>42</v>
      </c>
      <c r="L11" t="s">
        <v>29</v>
      </c>
      <c r="M11" s="3">
        <v>46</v>
      </c>
      <c r="N11" s="4" t="s">
        <v>602</v>
      </c>
      <c r="O11" s="4" t="s">
        <v>606</v>
      </c>
    </row>
    <row r="12" spans="2:19" x14ac:dyDescent="0.25">
      <c r="B12" t="s">
        <v>50</v>
      </c>
      <c r="C12" t="s">
        <v>12</v>
      </c>
      <c r="D12" t="s">
        <v>13</v>
      </c>
      <c r="E12" t="s">
        <v>51</v>
      </c>
      <c r="F12" t="s">
        <v>52</v>
      </c>
      <c r="G12" s="1">
        <v>28532</v>
      </c>
      <c r="H12" t="s">
        <v>25</v>
      </c>
      <c r="I12" t="s">
        <v>26</v>
      </c>
      <c r="J12" t="s">
        <v>18</v>
      </c>
      <c r="K12" t="s">
        <v>28</v>
      </c>
      <c r="L12" t="s">
        <v>20</v>
      </c>
      <c r="M12" s="3">
        <v>47</v>
      </c>
      <c r="N12" s="4" t="s">
        <v>602</v>
      </c>
      <c r="O12" s="4" t="s">
        <v>606</v>
      </c>
    </row>
    <row r="13" spans="2:19" x14ac:dyDescent="0.25">
      <c r="B13" t="s">
        <v>53</v>
      </c>
      <c r="C13" t="s">
        <v>12</v>
      </c>
      <c r="D13" t="s">
        <v>54</v>
      </c>
      <c r="E13" t="s">
        <v>55</v>
      </c>
      <c r="F13" t="s">
        <v>46</v>
      </c>
      <c r="G13" s="1">
        <v>36580</v>
      </c>
      <c r="H13" t="s">
        <v>25</v>
      </c>
      <c r="I13" t="s">
        <v>26</v>
      </c>
      <c r="J13" t="s">
        <v>18</v>
      </c>
      <c r="K13" t="s">
        <v>28</v>
      </c>
      <c r="L13" t="s">
        <v>20</v>
      </c>
      <c r="M13" s="3">
        <v>25</v>
      </c>
      <c r="N13" s="4" t="s">
        <v>599</v>
      </c>
      <c r="O13" s="4" t="s">
        <v>606</v>
      </c>
    </row>
    <row r="14" spans="2:19" x14ac:dyDescent="0.25">
      <c r="B14" t="s">
        <v>56</v>
      </c>
      <c r="C14" t="s">
        <v>12</v>
      </c>
      <c r="D14" t="s">
        <v>57</v>
      </c>
      <c r="E14" t="s">
        <v>58</v>
      </c>
      <c r="F14" t="s">
        <v>46</v>
      </c>
      <c r="G14" s="1">
        <v>29108</v>
      </c>
      <c r="H14" t="s">
        <v>25</v>
      </c>
      <c r="I14" t="s">
        <v>26</v>
      </c>
      <c r="J14" t="s">
        <v>18</v>
      </c>
      <c r="K14" t="s">
        <v>42</v>
      </c>
      <c r="L14" t="s">
        <v>20</v>
      </c>
      <c r="M14" s="3">
        <v>46</v>
      </c>
      <c r="N14" s="4" t="s">
        <v>602</v>
      </c>
      <c r="O14" s="4" t="s">
        <v>606</v>
      </c>
    </row>
    <row r="15" spans="2:19" x14ac:dyDescent="0.25">
      <c r="B15" t="s">
        <v>59</v>
      </c>
      <c r="C15" t="s">
        <v>12</v>
      </c>
      <c r="D15" t="s">
        <v>60</v>
      </c>
      <c r="E15" t="s">
        <v>61</v>
      </c>
      <c r="F15" t="s">
        <v>33</v>
      </c>
      <c r="G15" s="1">
        <v>35247</v>
      </c>
      <c r="H15" t="s">
        <v>25</v>
      </c>
      <c r="I15" t="s">
        <v>26</v>
      </c>
      <c r="J15" t="s">
        <v>27</v>
      </c>
      <c r="K15" t="s">
        <v>42</v>
      </c>
      <c r="L15" t="s">
        <v>20</v>
      </c>
      <c r="M15" s="3">
        <v>29</v>
      </c>
      <c r="N15" s="4" t="s">
        <v>600</v>
      </c>
      <c r="O15" s="4" t="s">
        <v>606</v>
      </c>
    </row>
    <row r="16" spans="2:19" x14ac:dyDescent="0.25">
      <c r="B16" t="s">
        <v>62</v>
      </c>
      <c r="C16" t="s">
        <v>12</v>
      </c>
      <c r="D16" t="s">
        <v>39</v>
      </c>
      <c r="E16" t="s">
        <v>63</v>
      </c>
      <c r="F16" t="s">
        <v>46</v>
      </c>
      <c r="G16" s="1">
        <v>23959</v>
      </c>
      <c r="H16" t="s">
        <v>25</v>
      </c>
      <c r="I16" t="s">
        <v>26</v>
      </c>
      <c r="J16" t="s">
        <v>18</v>
      </c>
      <c r="K16" t="s">
        <v>19</v>
      </c>
      <c r="L16" t="s">
        <v>29</v>
      </c>
      <c r="M16" s="3">
        <v>60</v>
      </c>
      <c r="N16" s="4" t="s">
        <v>603</v>
      </c>
      <c r="O16" s="4" t="s">
        <v>606</v>
      </c>
    </row>
    <row r="17" spans="2:15" x14ac:dyDescent="0.25">
      <c r="B17" t="s">
        <v>64</v>
      </c>
      <c r="C17" t="s">
        <v>22</v>
      </c>
      <c r="D17" t="s">
        <v>60</v>
      </c>
      <c r="E17" t="s">
        <v>65</v>
      </c>
      <c r="F17" t="s">
        <v>15</v>
      </c>
      <c r="G17" s="1">
        <v>30783</v>
      </c>
      <c r="H17" t="s">
        <v>25</v>
      </c>
      <c r="I17" t="s">
        <v>26</v>
      </c>
      <c r="J17" t="s">
        <v>18</v>
      </c>
      <c r="K17" t="s">
        <v>42</v>
      </c>
      <c r="L17" t="s">
        <v>20</v>
      </c>
      <c r="M17" s="3">
        <v>41</v>
      </c>
      <c r="N17" s="4" t="s">
        <v>601</v>
      </c>
      <c r="O17" s="4" t="s">
        <v>607</v>
      </c>
    </row>
    <row r="18" spans="2:15" x14ac:dyDescent="0.25">
      <c r="B18" t="s">
        <v>66</v>
      </c>
      <c r="C18" t="s">
        <v>12</v>
      </c>
      <c r="D18" t="s">
        <v>39</v>
      </c>
      <c r="E18" t="s">
        <v>40</v>
      </c>
      <c r="F18" t="s">
        <v>15</v>
      </c>
      <c r="G18" s="1">
        <v>27628</v>
      </c>
      <c r="H18" t="s">
        <v>25</v>
      </c>
      <c r="I18" t="s">
        <v>26</v>
      </c>
      <c r="J18" t="s">
        <v>18</v>
      </c>
      <c r="K18" t="s">
        <v>42</v>
      </c>
      <c r="L18" t="s">
        <v>29</v>
      </c>
      <c r="M18" s="3">
        <v>50</v>
      </c>
      <c r="N18" s="4" t="s">
        <v>602</v>
      </c>
      <c r="O18" s="4" t="s">
        <v>606</v>
      </c>
    </row>
    <row r="19" spans="2:15" x14ac:dyDescent="0.25">
      <c r="B19" t="s">
        <v>67</v>
      </c>
      <c r="C19" t="s">
        <v>12</v>
      </c>
      <c r="D19" t="s">
        <v>57</v>
      </c>
      <c r="E19" t="s">
        <v>68</v>
      </c>
      <c r="F19" t="s">
        <v>41</v>
      </c>
      <c r="G19" s="1">
        <v>36267</v>
      </c>
      <c r="H19" t="s">
        <v>16</v>
      </c>
      <c r="I19" t="s">
        <v>17</v>
      </c>
      <c r="J19" t="s">
        <v>27</v>
      </c>
      <c r="K19" t="s">
        <v>19</v>
      </c>
      <c r="L19" t="s">
        <v>20</v>
      </c>
      <c r="M19" s="3">
        <v>26</v>
      </c>
      <c r="N19" s="4" t="s">
        <v>600</v>
      </c>
      <c r="O19" s="4" t="s">
        <v>606</v>
      </c>
    </row>
    <row r="20" spans="2:15" x14ac:dyDescent="0.25">
      <c r="B20" t="s">
        <v>69</v>
      </c>
      <c r="C20" t="s">
        <v>12</v>
      </c>
      <c r="D20" t="s">
        <v>60</v>
      </c>
      <c r="E20" t="s">
        <v>70</v>
      </c>
      <c r="F20" t="s">
        <v>33</v>
      </c>
      <c r="G20" s="1">
        <v>27820</v>
      </c>
      <c r="H20" t="s">
        <v>16</v>
      </c>
      <c r="I20" t="s">
        <v>17</v>
      </c>
      <c r="J20" t="s">
        <v>27</v>
      </c>
      <c r="K20" t="s">
        <v>42</v>
      </c>
      <c r="L20" t="s">
        <v>20</v>
      </c>
      <c r="M20" s="3">
        <v>49</v>
      </c>
      <c r="N20" s="4" t="s">
        <v>602</v>
      </c>
      <c r="O20" s="4" t="s">
        <v>606</v>
      </c>
    </row>
    <row r="21" spans="2:15" x14ac:dyDescent="0.25">
      <c r="B21" t="s">
        <v>71</v>
      </c>
      <c r="C21" t="s">
        <v>12</v>
      </c>
      <c r="D21" t="s">
        <v>72</v>
      </c>
      <c r="E21" t="s">
        <v>73</v>
      </c>
      <c r="F21" t="s">
        <v>33</v>
      </c>
      <c r="G21" s="1">
        <v>27674</v>
      </c>
      <c r="H21" t="s">
        <v>25</v>
      </c>
      <c r="I21" t="s">
        <v>26</v>
      </c>
      <c r="J21" t="s">
        <v>18</v>
      </c>
      <c r="K21" t="s">
        <v>42</v>
      </c>
      <c r="L21" t="s">
        <v>74</v>
      </c>
      <c r="M21" s="3">
        <v>50</v>
      </c>
      <c r="N21" s="4" t="s">
        <v>602</v>
      </c>
      <c r="O21" s="4" t="s">
        <v>606</v>
      </c>
    </row>
    <row r="22" spans="2:15" x14ac:dyDescent="0.25">
      <c r="B22" t="s">
        <v>75</v>
      </c>
      <c r="C22" t="s">
        <v>12</v>
      </c>
      <c r="D22" t="s">
        <v>72</v>
      </c>
      <c r="E22" t="s">
        <v>76</v>
      </c>
      <c r="F22" t="s">
        <v>33</v>
      </c>
      <c r="G22" s="1">
        <v>30444</v>
      </c>
      <c r="H22" t="s">
        <v>25</v>
      </c>
      <c r="I22" t="s">
        <v>26</v>
      </c>
      <c r="J22" t="s">
        <v>27</v>
      </c>
      <c r="K22" t="s">
        <v>28</v>
      </c>
      <c r="L22" t="s">
        <v>74</v>
      </c>
      <c r="M22" s="3">
        <v>42</v>
      </c>
      <c r="N22" s="4" t="s">
        <v>601</v>
      </c>
      <c r="O22" s="4" t="s">
        <v>606</v>
      </c>
    </row>
    <row r="23" spans="2:15" x14ac:dyDescent="0.25">
      <c r="B23" t="s">
        <v>77</v>
      </c>
      <c r="C23" t="s">
        <v>12</v>
      </c>
      <c r="D23" t="s">
        <v>23</v>
      </c>
      <c r="E23" t="s">
        <v>24</v>
      </c>
      <c r="F23" t="s">
        <v>41</v>
      </c>
      <c r="G23" s="1">
        <v>25825</v>
      </c>
      <c r="H23" t="s">
        <v>25</v>
      </c>
      <c r="I23" t="s">
        <v>26</v>
      </c>
      <c r="J23" t="s">
        <v>18</v>
      </c>
      <c r="K23" t="s">
        <v>28</v>
      </c>
      <c r="L23" t="s">
        <v>29</v>
      </c>
      <c r="M23" s="3">
        <v>55</v>
      </c>
      <c r="N23" s="4" t="s">
        <v>602</v>
      </c>
      <c r="O23" s="4" t="s">
        <v>606</v>
      </c>
    </row>
    <row r="24" spans="2:15" x14ac:dyDescent="0.25">
      <c r="B24" t="s">
        <v>78</v>
      </c>
      <c r="C24" t="s">
        <v>12</v>
      </c>
      <c r="D24" t="s">
        <v>31</v>
      </c>
      <c r="E24" t="s">
        <v>44</v>
      </c>
      <c r="F24" t="s">
        <v>37</v>
      </c>
      <c r="G24" s="1">
        <v>25665</v>
      </c>
      <c r="H24" t="s">
        <v>16</v>
      </c>
      <c r="I24" t="s">
        <v>17</v>
      </c>
      <c r="J24" t="s">
        <v>18</v>
      </c>
      <c r="K24" t="s">
        <v>28</v>
      </c>
      <c r="L24" t="s">
        <v>29</v>
      </c>
      <c r="M24" s="3">
        <v>55</v>
      </c>
      <c r="N24" s="4" t="s">
        <v>602</v>
      </c>
      <c r="O24" s="4" t="s">
        <v>606</v>
      </c>
    </row>
    <row r="25" spans="2:15" x14ac:dyDescent="0.25">
      <c r="B25" t="s">
        <v>79</v>
      </c>
      <c r="C25" t="s">
        <v>22</v>
      </c>
      <c r="D25" t="s">
        <v>54</v>
      </c>
      <c r="E25" t="s">
        <v>55</v>
      </c>
      <c r="F25" t="s">
        <v>33</v>
      </c>
      <c r="G25" s="1">
        <v>27500</v>
      </c>
      <c r="H25" t="s">
        <v>16</v>
      </c>
      <c r="I25" t="s">
        <v>17</v>
      </c>
      <c r="J25" t="s">
        <v>18</v>
      </c>
      <c r="K25" t="s">
        <v>28</v>
      </c>
      <c r="L25" t="s">
        <v>20</v>
      </c>
      <c r="M25" s="3">
        <v>50</v>
      </c>
      <c r="N25" s="4" t="s">
        <v>602</v>
      </c>
      <c r="O25" s="4" t="s">
        <v>607</v>
      </c>
    </row>
    <row r="26" spans="2:15" x14ac:dyDescent="0.25">
      <c r="B26" t="s">
        <v>80</v>
      </c>
      <c r="C26" t="s">
        <v>22</v>
      </c>
      <c r="D26" t="s">
        <v>81</v>
      </c>
      <c r="E26" t="s">
        <v>82</v>
      </c>
      <c r="F26" t="s">
        <v>33</v>
      </c>
      <c r="G26" s="1">
        <v>34903</v>
      </c>
      <c r="H26" t="s">
        <v>16</v>
      </c>
      <c r="I26" t="s">
        <v>17</v>
      </c>
      <c r="J26" t="s">
        <v>27</v>
      </c>
      <c r="K26" t="s">
        <v>28</v>
      </c>
      <c r="L26" t="s">
        <v>29</v>
      </c>
      <c r="M26" s="3">
        <v>30</v>
      </c>
      <c r="N26" s="4" t="s">
        <v>600</v>
      </c>
      <c r="O26" s="4" t="s">
        <v>607</v>
      </c>
    </row>
    <row r="27" spans="2:15" x14ac:dyDescent="0.25">
      <c r="B27" t="s">
        <v>83</v>
      </c>
      <c r="C27" t="s">
        <v>22</v>
      </c>
      <c r="D27" t="s">
        <v>31</v>
      </c>
      <c r="E27" t="s">
        <v>44</v>
      </c>
      <c r="F27" t="s">
        <v>37</v>
      </c>
      <c r="G27" s="1">
        <v>27011</v>
      </c>
      <c r="H27" t="s">
        <v>25</v>
      </c>
      <c r="I27" t="s">
        <v>26</v>
      </c>
      <c r="J27" t="s">
        <v>27</v>
      </c>
      <c r="K27" t="s">
        <v>42</v>
      </c>
      <c r="L27" t="s">
        <v>29</v>
      </c>
      <c r="M27" s="3">
        <v>52</v>
      </c>
      <c r="N27" s="4" t="s">
        <v>602</v>
      </c>
      <c r="O27" s="4" t="s">
        <v>607</v>
      </c>
    </row>
    <row r="28" spans="2:15" x14ac:dyDescent="0.25">
      <c r="B28" t="s">
        <v>84</v>
      </c>
      <c r="C28" t="s">
        <v>22</v>
      </c>
      <c r="D28" t="s">
        <v>72</v>
      </c>
      <c r="E28" t="s">
        <v>85</v>
      </c>
      <c r="F28" t="s">
        <v>37</v>
      </c>
      <c r="G28" s="1">
        <v>29637</v>
      </c>
      <c r="H28" t="s">
        <v>25</v>
      </c>
      <c r="I28" t="s">
        <v>26</v>
      </c>
      <c r="J28" t="s">
        <v>27</v>
      </c>
      <c r="K28" t="s">
        <v>42</v>
      </c>
      <c r="L28" t="s">
        <v>74</v>
      </c>
      <c r="M28" s="3">
        <v>44</v>
      </c>
      <c r="N28" s="4" t="s">
        <v>601</v>
      </c>
      <c r="O28" s="4" t="s">
        <v>607</v>
      </c>
    </row>
    <row r="29" spans="2:15" x14ac:dyDescent="0.25">
      <c r="B29" t="s">
        <v>86</v>
      </c>
      <c r="C29" t="s">
        <v>12</v>
      </c>
      <c r="D29" t="s">
        <v>39</v>
      </c>
      <c r="E29" t="s">
        <v>40</v>
      </c>
      <c r="F29" t="s">
        <v>15</v>
      </c>
      <c r="G29" s="1">
        <v>33126</v>
      </c>
      <c r="H29" t="s">
        <v>25</v>
      </c>
      <c r="I29" t="s">
        <v>26</v>
      </c>
      <c r="J29" t="s">
        <v>27</v>
      </c>
      <c r="K29" t="s">
        <v>42</v>
      </c>
      <c r="L29" t="s">
        <v>29</v>
      </c>
      <c r="M29" s="3">
        <v>35</v>
      </c>
      <c r="N29" s="4" t="s">
        <v>600</v>
      </c>
      <c r="O29" s="4" t="s">
        <v>606</v>
      </c>
    </row>
    <row r="30" spans="2:15" x14ac:dyDescent="0.25">
      <c r="B30" t="s">
        <v>87</v>
      </c>
      <c r="C30" t="s">
        <v>12</v>
      </c>
      <c r="D30" t="s">
        <v>13</v>
      </c>
      <c r="E30" t="s">
        <v>88</v>
      </c>
      <c r="F30" t="s">
        <v>41</v>
      </c>
      <c r="G30" s="1">
        <v>20535</v>
      </c>
      <c r="H30" t="s">
        <v>16</v>
      </c>
      <c r="I30" t="s">
        <v>17</v>
      </c>
      <c r="J30" t="s">
        <v>18</v>
      </c>
      <c r="K30" t="s">
        <v>19</v>
      </c>
      <c r="L30" t="s">
        <v>20</v>
      </c>
      <c r="M30" s="3">
        <v>69</v>
      </c>
      <c r="N30" s="4" t="s">
        <v>603</v>
      </c>
      <c r="O30" s="4" t="s">
        <v>606</v>
      </c>
    </row>
    <row r="31" spans="2:15" x14ac:dyDescent="0.25">
      <c r="B31" t="s">
        <v>89</v>
      </c>
      <c r="C31" t="s">
        <v>22</v>
      </c>
      <c r="D31" t="s">
        <v>81</v>
      </c>
      <c r="E31" t="s">
        <v>82</v>
      </c>
      <c r="F31" t="s">
        <v>46</v>
      </c>
      <c r="G31" s="1">
        <v>31585</v>
      </c>
      <c r="H31" t="s">
        <v>16</v>
      </c>
      <c r="I31" t="s">
        <v>17</v>
      </c>
      <c r="J31" t="s">
        <v>27</v>
      </c>
      <c r="K31" t="s">
        <v>42</v>
      </c>
      <c r="L31" t="s">
        <v>29</v>
      </c>
      <c r="M31" s="3">
        <v>39</v>
      </c>
      <c r="N31" s="4" t="s">
        <v>601</v>
      </c>
      <c r="O31" s="4" t="s">
        <v>607</v>
      </c>
    </row>
    <row r="32" spans="2:15" x14ac:dyDescent="0.25">
      <c r="B32" t="s">
        <v>90</v>
      </c>
      <c r="C32" t="s">
        <v>22</v>
      </c>
      <c r="D32" t="s">
        <v>54</v>
      </c>
      <c r="E32" t="s">
        <v>55</v>
      </c>
      <c r="F32" t="s">
        <v>46</v>
      </c>
      <c r="G32" s="1">
        <v>26831</v>
      </c>
      <c r="H32" t="s">
        <v>25</v>
      </c>
      <c r="I32" t="s">
        <v>26</v>
      </c>
      <c r="J32" t="s">
        <v>18</v>
      </c>
      <c r="K32" t="s">
        <v>42</v>
      </c>
      <c r="L32" t="s">
        <v>20</v>
      </c>
      <c r="M32" s="3">
        <v>52</v>
      </c>
      <c r="N32" s="4" t="s">
        <v>602</v>
      </c>
      <c r="O32" s="4" t="s">
        <v>607</v>
      </c>
    </row>
    <row r="33" spans="2:15" x14ac:dyDescent="0.25">
      <c r="B33" t="s">
        <v>91</v>
      </c>
      <c r="C33" t="s">
        <v>22</v>
      </c>
      <c r="D33" t="s">
        <v>54</v>
      </c>
      <c r="E33" t="s">
        <v>92</v>
      </c>
      <c r="F33" t="s">
        <v>41</v>
      </c>
      <c r="G33" s="1">
        <v>36221</v>
      </c>
      <c r="H33" t="s">
        <v>16</v>
      </c>
      <c r="I33" t="s">
        <v>17</v>
      </c>
      <c r="J33" t="s">
        <v>18</v>
      </c>
      <c r="K33" t="s">
        <v>42</v>
      </c>
      <c r="L33" t="s">
        <v>20</v>
      </c>
      <c r="M33" s="3">
        <v>26</v>
      </c>
      <c r="N33" s="4" t="s">
        <v>600</v>
      </c>
      <c r="O33" s="4" t="s">
        <v>607</v>
      </c>
    </row>
    <row r="34" spans="2:15" x14ac:dyDescent="0.25">
      <c r="B34" t="s">
        <v>93</v>
      </c>
      <c r="C34" t="s">
        <v>22</v>
      </c>
      <c r="D34" t="s">
        <v>72</v>
      </c>
      <c r="E34" t="s">
        <v>94</v>
      </c>
      <c r="F34" t="s">
        <v>41</v>
      </c>
      <c r="G34" s="1">
        <v>31830</v>
      </c>
      <c r="H34" t="s">
        <v>25</v>
      </c>
      <c r="I34" t="s">
        <v>26</v>
      </c>
      <c r="J34" t="s">
        <v>27</v>
      </c>
      <c r="K34" t="s">
        <v>19</v>
      </c>
      <c r="L34" t="s">
        <v>74</v>
      </c>
      <c r="M34" s="3">
        <v>38</v>
      </c>
      <c r="N34" s="4" t="s">
        <v>601</v>
      </c>
      <c r="O34" s="4" t="s">
        <v>607</v>
      </c>
    </row>
    <row r="35" spans="2:15" x14ac:dyDescent="0.25">
      <c r="B35" t="s">
        <v>95</v>
      </c>
      <c r="C35" t="s">
        <v>22</v>
      </c>
      <c r="D35" t="s">
        <v>13</v>
      </c>
      <c r="E35" t="s">
        <v>96</v>
      </c>
      <c r="F35" t="s">
        <v>97</v>
      </c>
      <c r="G35" s="1">
        <v>35891</v>
      </c>
      <c r="H35" t="s">
        <v>25</v>
      </c>
      <c r="I35" t="s">
        <v>26</v>
      </c>
      <c r="J35" t="s">
        <v>18</v>
      </c>
      <c r="K35" t="s">
        <v>42</v>
      </c>
      <c r="L35" t="s">
        <v>20</v>
      </c>
      <c r="M35" s="3">
        <v>27</v>
      </c>
      <c r="N35" s="4" t="s">
        <v>600</v>
      </c>
      <c r="O35" s="4" t="s">
        <v>607</v>
      </c>
    </row>
    <row r="36" spans="2:15" x14ac:dyDescent="0.25">
      <c r="B36" t="s">
        <v>98</v>
      </c>
      <c r="C36" t="s">
        <v>12</v>
      </c>
      <c r="D36" t="s">
        <v>54</v>
      </c>
      <c r="E36" t="s">
        <v>99</v>
      </c>
      <c r="F36" t="s">
        <v>33</v>
      </c>
      <c r="G36" s="1">
        <v>30176</v>
      </c>
      <c r="H36" t="s">
        <v>25</v>
      </c>
      <c r="I36" t="s">
        <v>26</v>
      </c>
      <c r="J36" t="s">
        <v>27</v>
      </c>
      <c r="K36" t="s">
        <v>19</v>
      </c>
      <c r="L36" t="s">
        <v>20</v>
      </c>
      <c r="M36" s="3">
        <v>43</v>
      </c>
      <c r="N36" s="4" t="s">
        <v>601</v>
      </c>
      <c r="O36" s="4" t="s">
        <v>606</v>
      </c>
    </row>
    <row r="37" spans="2:15" x14ac:dyDescent="0.25">
      <c r="B37" t="s">
        <v>100</v>
      </c>
      <c r="C37" t="s">
        <v>22</v>
      </c>
      <c r="D37" t="s">
        <v>39</v>
      </c>
      <c r="E37" t="s">
        <v>63</v>
      </c>
      <c r="F37" t="s">
        <v>41</v>
      </c>
      <c r="G37" s="1">
        <v>37588</v>
      </c>
      <c r="H37" t="s">
        <v>25</v>
      </c>
      <c r="I37" t="s">
        <v>26</v>
      </c>
      <c r="J37" t="s">
        <v>18</v>
      </c>
      <c r="K37" t="s">
        <v>28</v>
      </c>
      <c r="L37" t="s">
        <v>29</v>
      </c>
      <c r="M37" s="3">
        <v>23</v>
      </c>
      <c r="N37" s="4" t="s">
        <v>599</v>
      </c>
      <c r="O37" s="4" t="s">
        <v>607</v>
      </c>
    </row>
    <row r="38" spans="2:15" x14ac:dyDescent="0.25">
      <c r="B38" t="s">
        <v>101</v>
      </c>
      <c r="C38" t="s">
        <v>22</v>
      </c>
      <c r="D38" t="s">
        <v>39</v>
      </c>
      <c r="E38" t="s">
        <v>63</v>
      </c>
      <c r="F38" t="s">
        <v>46</v>
      </c>
      <c r="G38" s="1">
        <v>25186</v>
      </c>
      <c r="H38" t="s">
        <v>25</v>
      </c>
      <c r="I38" t="s">
        <v>26</v>
      </c>
      <c r="J38" t="s">
        <v>18</v>
      </c>
      <c r="K38" t="s">
        <v>42</v>
      </c>
      <c r="L38" t="s">
        <v>29</v>
      </c>
      <c r="M38" s="3">
        <v>57</v>
      </c>
      <c r="N38" s="4" t="s">
        <v>603</v>
      </c>
      <c r="O38" s="4" t="s">
        <v>607</v>
      </c>
    </row>
    <row r="39" spans="2:15" x14ac:dyDescent="0.25">
      <c r="B39" t="s">
        <v>102</v>
      </c>
      <c r="C39" t="s">
        <v>22</v>
      </c>
      <c r="D39" t="s">
        <v>81</v>
      </c>
      <c r="E39" t="s">
        <v>82</v>
      </c>
      <c r="F39" t="s">
        <v>37</v>
      </c>
      <c r="G39" s="1">
        <v>28446</v>
      </c>
      <c r="H39" t="s">
        <v>25</v>
      </c>
      <c r="I39" t="s">
        <v>26</v>
      </c>
      <c r="J39" t="s">
        <v>18</v>
      </c>
      <c r="K39" t="s">
        <v>19</v>
      </c>
      <c r="L39" t="s">
        <v>29</v>
      </c>
      <c r="M39" s="3">
        <v>48</v>
      </c>
      <c r="N39" s="4" t="s">
        <v>602</v>
      </c>
      <c r="O39" s="4" t="s">
        <v>607</v>
      </c>
    </row>
    <row r="40" spans="2:15" x14ac:dyDescent="0.25">
      <c r="B40" t="s">
        <v>103</v>
      </c>
      <c r="C40" t="s">
        <v>22</v>
      </c>
      <c r="D40" t="s">
        <v>31</v>
      </c>
      <c r="E40" t="s">
        <v>32</v>
      </c>
      <c r="F40" t="s">
        <v>46</v>
      </c>
      <c r="G40" s="1">
        <v>25311</v>
      </c>
      <c r="H40" t="s">
        <v>25</v>
      </c>
      <c r="I40" t="s">
        <v>26</v>
      </c>
      <c r="J40" t="s">
        <v>27</v>
      </c>
      <c r="K40" t="s">
        <v>42</v>
      </c>
      <c r="L40" t="s">
        <v>29</v>
      </c>
      <c r="M40" s="3">
        <v>56</v>
      </c>
      <c r="N40" s="4" t="s">
        <v>603</v>
      </c>
      <c r="O40" s="4" t="s">
        <v>607</v>
      </c>
    </row>
    <row r="41" spans="2:15" x14ac:dyDescent="0.25">
      <c r="B41" t="s">
        <v>104</v>
      </c>
      <c r="C41" t="s">
        <v>22</v>
      </c>
      <c r="D41" t="s">
        <v>54</v>
      </c>
      <c r="E41" t="s">
        <v>55</v>
      </c>
      <c r="F41" t="s">
        <v>46</v>
      </c>
      <c r="G41" s="1">
        <v>31182</v>
      </c>
      <c r="H41" t="s">
        <v>25</v>
      </c>
      <c r="I41" t="s">
        <v>26</v>
      </c>
      <c r="J41" t="s">
        <v>27</v>
      </c>
      <c r="K41" t="s">
        <v>19</v>
      </c>
      <c r="L41" t="s">
        <v>20</v>
      </c>
      <c r="M41" s="3">
        <v>40</v>
      </c>
      <c r="N41" s="4" t="s">
        <v>601</v>
      </c>
      <c r="O41" s="4" t="s">
        <v>607</v>
      </c>
    </row>
    <row r="42" spans="2:15" x14ac:dyDescent="0.25">
      <c r="B42" t="s">
        <v>105</v>
      </c>
      <c r="C42" t="s">
        <v>12</v>
      </c>
      <c r="D42" t="s">
        <v>13</v>
      </c>
      <c r="E42" t="s">
        <v>106</v>
      </c>
      <c r="F42" t="s">
        <v>52</v>
      </c>
      <c r="G42" s="1">
        <v>24143</v>
      </c>
      <c r="H42" t="s">
        <v>25</v>
      </c>
      <c r="I42" t="s">
        <v>26</v>
      </c>
      <c r="J42" t="s">
        <v>18</v>
      </c>
      <c r="K42" t="s">
        <v>19</v>
      </c>
      <c r="L42" t="s">
        <v>20</v>
      </c>
      <c r="M42" s="3">
        <v>59</v>
      </c>
      <c r="N42" s="4" t="s">
        <v>603</v>
      </c>
      <c r="O42" s="4" t="s">
        <v>606</v>
      </c>
    </row>
    <row r="43" spans="2:15" x14ac:dyDescent="0.25">
      <c r="B43" t="s">
        <v>107</v>
      </c>
      <c r="C43" t="s">
        <v>12</v>
      </c>
      <c r="D43" t="s">
        <v>54</v>
      </c>
      <c r="E43" t="s">
        <v>108</v>
      </c>
      <c r="F43" t="s">
        <v>33</v>
      </c>
      <c r="G43" s="1">
        <v>38468</v>
      </c>
      <c r="H43" t="s">
        <v>16</v>
      </c>
      <c r="I43" t="s">
        <v>17</v>
      </c>
      <c r="J43" t="s">
        <v>18</v>
      </c>
      <c r="K43" t="s">
        <v>42</v>
      </c>
      <c r="L43" t="s">
        <v>20</v>
      </c>
      <c r="M43" s="3">
        <v>20</v>
      </c>
      <c r="N43" s="4" t="s">
        <v>599</v>
      </c>
      <c r="O43" s="4" t="s">
        <v>606</v>
      </c>
    </row>
    <row r="44" spans="2:15" x14ac:dyDescent="0.25">
      <c r="B44" t="s">
        <v>109</v>
      </c>
      <c r="C44" t="s">
        <v>22</v>
      </c>
      <c r="D44" t="s">
        <v>39</v>
      </c>
      <c r="E44" t="s">
        <v>48</v>
      </c>
      <c r="F44" t="s">
        <v>46</v>
      </c>
      <c r="G44" s="1">
        <v>27199</v>
      </c>
      <c r="H44" t="s">
        <v>16</v>
      </c>
      <c r="I44" t="s">
        <v>110</v>
      </c>
      <c r="J44" t="s">
        <v>27</v>
      </c>
      <c r="K44" t="s">
        <v>42</v>
      </c>
      <c r="L44" t="s">
        <v>29</v>
      </c>
      <c r="M44" s="3">
        <v>51</v>
      </c>
      <c r="N44" s="4" t="s">
        <v>602</v>
      </c>
      <c r="O44" s="4" t="s">
        <v>607</v>
      </c>
    </row>
    <row r="45" spans="2:15" x14ac:dyDescent="0.25">
      <c r="B45" t="s">
        <v>111</v>
      </c>
      <c r="C45" t="s">
        <v>22</v>
      </c>
      <c r="D45" t="s">
        <v>54</v>
      </c>
      <c r="E45" t="s">
        <v>99</v>
      </c>
      <c r="F45" t="s">
        <v>46</v>
      </c>
      <c r="G45" s="1">
        <v>26395</v>
      </c>
      <c r="H45" t="s">
        <v>25</v>
      </c>
      <c r="I45" t="s">
        <v>26</v>
      </c>
      <c r="J45" t="s">
        <v>27</v>
      </c>
      <c r="K45" t="s">
        <v>28</v>
      </c>
      <c r="L45" t="s">
        <v>20</v>
      </c>
      <c r="M45" s="3">
        <v>53</v>
      </c>
      <c r="N45" s="4" t="s">
        <v>602</v>
      </c>
      <c r="O45" s="4" t="s">
        <v>607</v>
      </c>
    </row>
    <row r="46" spans="2:15" x14ac:dyDescent="0.25">
      <c r="B46" t="s">
        <v>112</v>
      </c>
      <c r="C46" t="s">
        <v>12</v>
      </c>
      <c r="D46" t="s">
        <v>72</v>
      </c>
      <c r="E46" t="s">
        <v>94</v>
      </c>
      <c r="F46" t="s">
        <v>41</v>
      </c>
      <c r="G46" s="1">
        <v>25087</v>
      </c>
      <c r="H46" t="s">
        <v>25</v>
      </c>
      <c r="I46" t="s">
        <v>26</v>
      </c>
      <c r="J46" t="s">
        <v>27</v>
      </c>
      <c r="K46" t="s">
        <v>19</v>
      </c>
      <c r="L46" t="s">
        <v>74</v>
      </c>
      <c r="M46" s="3">
        <v>57</v>
      </c>
      <c r="N46" s="4" t="s">
        <v>603</v>
      </c>
      <c r="O46" s="4" t="s">
        <v>606</v>
      </c>
    </row>
    <row r="47" spans="2:15" x14ac:dyDescent="0.25">
      <c r="B47" t="s">
        <v>113</v>
      </c>
      <c r="C47" t="s">
        <v>22</v>
      </c>
      <c r="D47" t="s">
        <v>13</v>
      </c>
      <c r="E47" t="s">
        <v>114</v>
      </c>
      <c r="F47" t="s">
        <v>41</v>
      </c>
      <c r="G47" s="1">
        <v>28042</v>
      </c>
      <c r="H47" t="s">
        <v>25</v>
      </c>
      <c r="I47" t="s">
        <v>26</v>
      </c>
      <c r="J47" t="s">
        <v>18</v>
      </c>
      <c r="K47" t="s">
        <v>42</v>
      </c>
      <c r="L47" t="s">
        <v>20</v>
      </c>
      <c r="M47" s="3">
        <v>49</v>
      </c>
      <c r="N47" s="4" t="s">
        <v>602</v>
      </c>
      <c r="O47" s="4" t="s">
        <v>607</v>
      </c>
    </row>
    <row r="48" spans="2:15" x14ac:dyDescent="0.25">
      <c r="B48" t="s">
        <v>115</v>
      </c>
      <c r="C48" t="s">
        <v>12</v>
      </c>
      <c r="D48" t="s">
        <v>81</v>
      </c>
      <c r="E48" t="s">
        <v>116</v>
      </c>
      <c r="F48" t="s">
        <v>37</v>
      </c>
      <c r="G48" s="1">
        <v>31639</v>
      </c>
      <c r="H48" t="s">
        <v>16</v>
      </c>
      <c r="I48" t="s">
        <v>17</v>
      </c>
      <c r="J48" t="s">
        <v>27</v>
      </c>
      <c r="K48" t="s">
        <v>42</v>
      </c>
      <c r="L48" t="s">
        <v>29</v>
      </c>
      <c r="M48" s="3">
        <v>39</v>
      </c>
      <c r="N48" s="4" t="s">
        <v>601</v>
      </c>
      <c r="O48" s="4" t="s">
        <v>606</v>
      </c>
    </row>
    <row r="49" spans="2:15" x14ac:dyDescent="0.25">
      <c r="B49" t="s">
        <v>117</v>
      </c>
      <c r="C49" t="s">
        <v>22</v>
      </c>
      <c r="D49" t="s">
        <v>39</v>
      </c>
      <c r="E49" t="s">
        <v>40</v>
      </c>
      <c r="F49" t="s">
        <v>15</v>
      </c>
      <c r="G49" s="1">
        <v>29516</v>
      </c>
      <c r="H49" t="s">
        <v>16</v>
      </c>
      <c r="I49" t="s">
        <v>110</v>
      </c>
      <c r="J49" t="s">
        <v>18</v>
      </c>
      <c r="K49" t="s">
        <v>42</v>
      </c>
      <c r="L49" t="s">
        <v>29</v>
      </c>
      <c r="M49" s="3">
        <v>45</v>
      </c>
      <c r="N49" s="4" t="s">
        <v>601</v>
      </c>
      <c r="O49" s="4" t="s">
        <v>607</v>
      </c>
    </row>
    <row r="50" spans="2:15" x14ac:dyDescent="0.25">
      <c r="B50" t="s">
        <v>118</v>
      </c>
      <c r="C50" t="s">
        <v>22</v>
      </c>
      <c r="D50" t="s">
        <v>13</v>
      </c>
      <c r="E50" t="s">
        <v>119</v>
      </c>
      <c r="F50" t="s">
        <v>41</v>
      </c>
      <c r="G50" s="1">
        <v>28796</v>
      </c>
      <c r="H50" t="s">
        <v>16</v>
      </c>
      <c r="I50" t="s">
        <v>120</v>
      </c>
      <c r="J50" t="s">
        <v>18</v>
      </c>
      <c r="K50" t="s">
        <v>42</v>
      </c>
      <c r="L50" t="s">
        <v>20</v>
      </c>
      <c r="M50" s="3">
        <v>47</v>
      </c>
      <c r="N50" s="4" t="s">
        <v>602</v>
      </c>
      <c r="O50" s="4" t="s">
        <v>607</v>
      </c>
    </row>
    <row r="51" spans="2:15" x14ac:dyDescent="0.25">
      <c r="B51" t="s">
        <v>121</v>
      </c>
      <c r="C51" t="s">
        <v>22</v>
      </c>
      <c r="D51" t="s">
        <v>39</v>
      </c>
      <c r="E51" t="s">
        <v>63</v>
      </c>
      <c r="F51" t="s">
        <v>41</v>
      </c>
      <c r="G51" s="1">
        <v>33917</v>
      </c>
      <c r="H51" t="s">
        <v>16</v>
      </c>
      <c r="I51" t="s">
        <v>17</v>
      </c>
      <c r="J51" t="s">
        <v>18</v>
      </c>
      <c r="K51" t="s">
        <v>28</v>
      </c>
      <c r="L51" t="s">
        <v>29</v>
      </c>
      <c r="M51" s="3">
        <v>33</v>
      </c>
      <c r="N51" s="4" t="s">
        <v>600</v>
      </c>
      <c r="O51" s="4" t="s">
        <v>607</v>
      </c>
    </row>
    <row r="52" spans="2:15" x14ac:dyDescent="0.25">
      <c r="B52" t="s">
        <v>122</v>
      </c>
      <c r="C52" t="s">
        <v>22</v>
      </c>
      <c r="D52" t="s">
        <v>72</v>
      </c>
      <c r="E52" t="s">
        <v>76</v>
      </c>
      <c r="F52" t="s">
        <v>41</v>
      </c>
      <c r="G52" s="1">
        <v>36064</v>
      </c>
      <c r="H52" t="s">
        <v>16</v>
      </c>
      <c r="I52" t="s">
        <v>17</v>
      </c>
      <c r="J52" t="s">
        <v>18</v>
      </c>
      <c r="K52" t="s">
        <v>42</v>
      </c>
      <c r="L52" t="s">
        <v>74</v>
      </c>
      <c r="M52" s="3">
        <v>27</v>
      </c>
      <c r="N52" s="4" t="s">
        <v>600</v>
      </c>
      <c r="O52" s="4" t="s">
        <v>607</v>
      </c>
    </row>
    <row r="53" spans="2:15" x14ac:dyDescent="0.25">
      <c r="B53" t="s">
        <v>123</v>
      </c>
      <c r="C53" t="s">
        <v>12</v>
      </c>
      <c r="D53" t="s">
        <v>54</v>
      </c>
      <c r="E53" t="s">
        <v>99</v>
      </c>
      <c r="F53" t="s">
        <v>33</v>
      </c>
      <c r="G53" s="1">
        <v>33875</v>
      </c>
      <c r="H53" t="s">
        <v>25</v>
      </c>
      <c r="I53" t="s">
        <v>26</v>
      </c>
      <c r="J53" t="s">
        <v>18</v>
      </c>
      <c r="K53" t="s">
        <v>42</v>
      </c>
      <c r="L53" t="s">
        <v>20</v>
      </c>
      <c r="M53" s="3">
        <v>33</v>
      </c>
      <c r="N53" s="4" t="s">
        <v>600</v>
      </c>
      <c r="O53" s="4" t="s">
        <v>606</v>
      </c>
    </row>
    <row r="54" spans="2:15" x14ac:dyDescent="0.25">
      <c r="B54" t="s">
        <v>124</v>
      </c>
      <c r="C54" t="s">
        <v>12</v>
      </c>
      <c r="D54" t="s">
        <v>23</v>
      </c>
      <c r="E54" t="s">
        <v>125</v>
      </c>
      <c r="F54" t="s">
        <v>41</v>
      </c>
      <c r="G54" s="1">
        <v>33919</v>
      </c>
      <c r="H54" t="s">
        <v>16</v>
      </c>
      <c r="I54" t="s">
        <v>17</v>
      </c>
      <c r="J54" t="s">
        <v>18</v>
      </c>
      <c r="K54" t="s">
        <v>19</v>
      </c>
      <c r="L54" t="s">
        <v>29</v>
      </c>
      <c r="M54" s="3">
        <v>33</v>
      </c>
      <c r="N54" s="4" t="s">
        <v>600</v>
      </c>
      <c r="O54" s="4" t="s">
        <v>606</v>
      </c>
    </row>
    <row r="55" spans="2:15" x14ac:dyDescent="0.25">
      <c r="B55" t="s">
        <v>126</v>
      </c>
      <c r="C55" t="s">
        <v>22</v>
      </c>
      <c r="D55" t="s">
        <v>39</v>
      </c>
      <c r="E55" t="s">
        <v>40</v>
      </c>
      <c r="F55" t="s">
        <v>15</v>
      </c>
      <c r="G55" s="1">
        <v>31945</v>
      </c>
      <c r="H55" t="s">
        <v>25</v>
      </c>
      <c r="I55" t="s">
        <v>26</v>
      </c>
      <c r="J55" t="s">
        <v>27</v>
      </c>
      <c r="K55" t="s">
        <v>42</v>
      </c>
      <c r="L55" t="s">
        <v>29</v>
      </c>
      <c r="M55" s="3">
        <v>38</v>
      </c>
      <c r="N55" s="4" t="s">
        <v>601</v>
      </c>
      <c r="O55" s="4" t="s">
        <v>607</v>
      </c>
    </row>
    <row r="56" spans="2:15" x14ac:dyDescent="0.25">
      <c r="B56" t="s">
        <v>127</v>
      </c>
      <c r="C56" t="s">
        <v>12</v>
      </c>
      <c r="D56" t="s">
        <v>13</v>
      </c>
      <c r="E56" t="s">
        <v>14</v>
      </c>
      <c r="F56" t="s">
        <v>52</v>
      </c>
      <c r="G56" s="1">
        <v>23446</v>
      </c>
      <c r="H56" t="s">
        <v>16</v>
      </c>
      <c r="I56" t="s">
        <v>17</v>
      </c>
      <c r="J56" t="s">
        <v>27</v>
      </c>
      <c r="K56" t="s">
        <v>19</v>
      </c>
      <c r="L56" t="s">
        <v>20</v>
      </c>
      <c r="M56" s="3">
        <v>61</v>
      </c>
      <c r="N56" s="4" t="s">
        <v>603</v>
      </c>
      <c r="O56" s="4" t="s">
        <v>606</v>
      </c>
    </row>
    <row r="57" spans="2:15" x14ac:dyDescent="0.25">
      <c r="B57" t="s">
        <v>128</v>
      </c>
      <c r="C57" t="s">
        <v>12</v>
      </c>
      <c r="D57" t="s">
        <v>60</v>
      </c>
      <c r="E57" t="s">
        <v>65</v>
      </c>
      <c r="F57" t="s">
        <v>97</v>
      </c>
      <c r="G57" s="1">
        <v>22898</v>
      </c>
      <c r="H57" t="s">
        <v>25</v>
      </c>
      <c r="I57" t="s">
        <v>26</v>
      </c>
      <c r="J57" t="s">
        <v>27</v>
      </c>
      <c r="K57" t="s">
        <v>42</v>
      </c>
      <c r="L57" t="s">
        <v>20</v>
      </c>
      <c r="M57" s="3">
        <v>63</v>
      </c>
      <c r="N57" s="4" t="s">
        <v>603</v>
      </c>
      <c r="O57" s="4" t="s">
        <v>606</v>
      </c>
    </row>
    <row r="58" spans="2:15" x14ac:dyDescent="0.25">
      <c r="B58" t="s">
        <v>129</v>
      </c>
      <c r="C58" t="s">
        <v>22</v>
      </c>
      <c r="D58" t="s">
        <v>81</v>
      </c>
      <c r="E58" t="s">
        <v>82</v>
      </c>
      <c r="F58" t="s">
        <v>37</v>
      </c>
      <c r="G58" s="1">
        <v>37326</v>
      </c>
      <c r="H58" t="s">
        <v>25</v>
      </c>
      <c r="I58" t="s">
        <v>26</v>
      </c>
      <c r="J58" t="s">
        <v>18</v>
      </c>
      <c r="K58" t="s">
        <v>28</v>
      </c>
      <c r="L58" t="s">
        <v>29</v>
      </c>
      <c r="M58" s="3">
        <v>23</v>
      </c>
      <c r="N58" s="4" t="s">
        <v>599</v>
      </c>
      <c r="O58" s="4" t="s">
        <v>607</v>
      </c>
    </row>
    <row r="59" spans="2:15" x14ac:dyDescent="0.25">
      <c r="B59" t="s">
        <v>130</v>
      </c>
      <c r="C59" t="s">
        <v>22</v>
      </c>
      <c r="D59" t="s">
        <v>39</v>
      </c>
      <c r="E59" t="s">
        <v>63</v>
      </c>
      <c r="F59" t="s">
        <v>41</v>
      </c>
      <c r="G59" s="1">
        <v>27120</v>
      </c>
      <c r="H59" t="s">
        <v>25</v>
      </c>
      <c r="I59" t="s">
        <v>26</v>
      </c>
      <c r="J59" t="s">
        <v>27</v>
      </c>
      <c r="K59" t="s">
        <v>42</v>
      </c>
      <c r="L59" t="s">
        <v>29</v>
      </c>
      <c r="M59" s="3">
        <v>51</v>
      </c>
      <c r="N59" s="4" t="s">
        <v>602</v>
      </c>
      <c r="O59" s="4" t="s">
        <v>607</v>
      </c>
    </row>
    <row r="60" spans="2:15" x14ac:dyDescent="0.25">
      <c r="B60" t="s">
        <v>131</v>
      </c>
      <c r="C60" t="s">
        <v>22</v>
      </c>
      <c r="D60" t="s">
        <v>13</v>
      </c>
      <c r="E60" t="s">
        <v>88</v>
      </c>
      <c r="F60" t="s">
        <v>97</v>
      </c>
      <c r="G60" s="1">
        <v>21501</v>
      </c>
      <c r="H60" t="s">
        <v>16</v>
      </c>
      <c r="I60" t="s">
        <v>17</v>
      </c>
      <c r="J60" t="s">
        <v>18</v>
      </c>
      <c r="K60" t="s">
        <v>19</v>
      </c>
      <c r="L60" t="s">
        <v>20</v>
      </c>
      <c r="M60" s="3">
        <v>67</v>
      </c>
      <c r="N60" s="4" t="s">
        <v>603</v>
      </c>
      <c r="O60" s="4" t="s">
        <v>607</v>
      </c>
    </row>
    <row r="61" spans="2:15" x14ac:dyDescent="0.25">
      <c r="B61" t="s">
        <v>132</v>
      </c>
      <c r="C61" t="s">
        <v>12</v>
      </c>
      <c r="D61" t="s">
        <v>13</v>
      </c>
      <c r="E61" t="s">
        <v>114</v>
      </c>
      <c r="F61" t="s">
        <v>15</v>
      </c>
      <c r="G61" s="1">
        <v>23046</v>
      </c>
      <c r="H61" t="s">
        <v>25</v>
      </c>
      <c r="I61" t="s">
        <v>26</v>
      </c>
      <c r="J61" t="s">
        <v>27</v>
      </c>
      <c r="K61" t="s">
        <v>42</v>
      </c>
      <c r="L61" t="s">
        <v>20</v>
      </c>
      <c r="M61" s="3">
        <v>62</v>
      </c>
      <c r="N61" s="4" t="s">
        <v>603</v>
      </c>
      <c r="O61" s="4" t="s">
        <v>606</v>
      </c>
    </row>
    <row r="62" spans="2:15" x14ac:dyDescent="0.25">
      <c r="B62" t="s">
        <v>133</v>
      </c>
      <c r="C62" t="s">
        <v>22</v>
      </c>
      <c r="D62" t="s">
        <v>57</v>
      </c>
      <c r="E62" t="s">
        <v>68</v>
      </c>
      <c r="F62" t="s">
        <v>97</v>
      </c>
      <c r="G62" s="1">
        <v>27726</v>
      </c>
      <c r="H62" t="s">
        <v>25</v>
      </c>
      <c r="I62" t="s">
        <v>26</v>
      </c>
      <c r="J62" t="s">
        <v>18</v>
      </c>
      <c r="K62" t="s">
        <v>42</v>
      </c>
      <c r="L62" t="s">
        <v>20</v>
      </c>
      <c r="M62" s="3">
        <v>50</v>
      </c>
      <c r="N62" s="4" t="s">
        <v>602</v>
      </c>
      <c r="O62" s="4" t="s">
        <v>607</v>
      </c>
    </row>
    <row r="63" spans="2:15" x14ac:dyDescent="0.25">
      <c r="B63" t="s">
        <v>134</v>
      </c>
      <c r="C63" t="s">
        <v>12</v>
      </c>
      <c r="D63" t="s">
        <v>60</v>
      </c>
      <c r="E63" t="s">
        <v>65</v>
      </c>
      <c r="F63" t="s">
        <v>97</v>
      </c>
      <c r="G63" s="1">
        <v>24704</v>
      </c>
      <c r="H63" t="s">
        <v>25</v>
      </c>
      <c r="I63" t="s">
        <v>26</v>
      </c>
      <c r="J63" t="s">
        <v>18</v>
      </c>
      <c r="K63" t="s">
        <v>28</v>
      </c>
      <c r="L63" t="s">
        <v>20</v>
      </c>
      <c r="M63" s="3">
        <v>58</v>
      </c>
      <c r="N63" s="4" t="s">
        <v>603</v>
      </c>
      <c r="O63" s="4" t="s">
        <v>606</v>
      </c>
    </row>
    <row r="64" spans="2:15" x14ac:dyDescent="0.25">
      <c r="B64" t="s">
        <v>135</v>
      </c>
      <c r="C64" t="s">
        <v>22</v>
      </c>
      <c r="D64" t="s">
        <v>81</v>
      </c>
      <c r="E64" t="s">
        <v>82</v>
      </c>
      <c r="F64" t="s">
        <v>33</v>
      </c>
      <c r="G64" s="1">
        <v>35409</v>
      </c>
      <c r="H64" t="s">
        <v>25</v>
      </c>
      <c r="I64" t="s">
        <v>26</v>
      </c>
      <c r="J64" t="s">
        <v>27</v>
      </c>
      <c r="K64" t="s">
        <v>28</v>
      </c>
      <c r="L64" t="s">
        <v>29</v>
      </c>
      <c r="M64" s="3">
        <v>29</v>
      </c>
      <c r="N64" s="4" t="s">
        <v>600</v>
      </c>
      <c r="O64" s="4" t="s">
        <v>607</v>
      </c>
    </row>
    <row r="65" spans="2:15" x14ac:dyDescent="0.25">
      <c r="B65" t="s">
        <v>136</v>
      </c>
      <c r="C65" t="s">
        <v>22</v>
      </c>
      <c r="D65" t="s">
        <v>54</v>
      </c>
      <c r="E65" t="s">
        <v>137</v>
      </c>
      <c r="F65" t="s">
        <v>97</v>
      </c>
      <c r="G65" s="1">
        <v>35318</v>
      </c>
      <c r="H65" t="s">
        <v>16</v>
      </c>
      <c r="I65" t="s">
        <v>17</v>
      </c>
      <c r="J65" t="s">
        <v>18</v>
      </c>
      <c r="K65" t="s">
        <v>42</v>
      </c>
      <c r="L65" t="s">
        <v>20</v>
      </c>
      <c r="M65" s="3">
        <v>29</v>
      </c>
      <c r="N65" s="4" t="s">
        <v>600</v>
      </c>
      <c r="O65" s="4" t="s">
        <v>607</v>
      </c>
    </row>
    <row r="66" spans="2:15" x14ac:dyDescent="0.25">
      <c r="B66" t="s">
        <v>138</v>
      </c>
      <c r="C66" t="s">
        <v>12</v>
      </c>
      <c r="D66" t="s">
        <v>54</v>
      </c>
      <c r="E66" t="s">
        <v>92</v>
      </c>
      <c r="F66" t="s">
        <v>97</v>
      </c>
      <c r="G66" s="1">
        <v>30246</v>
      </c>
      <c r="H66" t="s">
        <v>16</v>
      </c>
      <c r="I66" t="s">
        <v>17</v>
      </c>
      <c r="J66" t="s">
        <v>18</v>
      </c>
      <c r="K66" t="s">
        <v>19</v>
      </c>
      <c r="L66" t="s">
        <v>20</v>
      </c>
      <c r="M66" s="3">
        <v>43</v>
      </c>
      <c r="N66" s="4" t="s">
        <v>601</v>
      </c>
      <c r="O66" s="4" t="s">
        <v>606</v>
      </c>
    </row>
    <row r="67" spans="2:15" x14ac:dyDescent="0.25">
      <c r="B67" t="s">
        <v>139</v>
      </c>
      <c r="C67" t="s">
        <v>22</v>
      </c>
      <c r="D67" t="s">
        <v>54</v>
      </c>
      <c r="E67" t="s">
        <v>99</v>
      </c>
      <c r="F67" t="s">
        <v>46</v>
      </c>
      <c r="G67" s="1">
        <v>27251</v>
      </c>
      <c r="H67" t="s">
        <v>16</v>
      </c>
      <c r="I67" t="s">
        <v>17</v>
      </c>
      <c r="J67" t="s">
        <v>18</v>
      </c>
      <c r="K67" t="s">
        <v>19</v>
      </c>
      <c r="L67" t="s">
        <v>20</v>
      </c>
      <c r="M67" s="3">
        <v>51</v>
      </c>
      <c r="N67" s="4" t="s">
        <v>602</v>
      </c>
      <c r="O67" s="4" t="s">
        <v>607</v>
      </c>
    </row>
    <row r="68" spans="2:15" x14ac:dyDescent="0.25">
      <c r="B68" t="s">
        <v>140</v>
      </c>
      <c r="C68" t="s">
        <v>22</v>
      </c>
      <c r="D68" t="s">
        <v>81</v>
      </c>
      <c r="E68" t="s">
        <v>82</v>
      </c>
      <c r="F68" t="s">
        <v>37</v>
      </c>
      <c r="G68" s="1">
        <v>32576</v>
      </c>
      <c r="H68" t="s">
        <v>25</v>
      </c>
      <c r="I68" t="s">
        <v>26</v>
      </c>
      <c r="J68" t="s">
        <v>27</v>
      </c>
      <c r="K68" t="s">
        <v>28</v>
      </c>
      <c r="L68" t="s">
        <v>29</v>
      </c>
      <c r="M68" s="3">
        <v>36</v>
      </c>
      <c r="N68" s="4" t="s">
        <v>601</v>
      </c>
      <c r="O68" s="4" t="s">
        <v>607</v>
      </c>
    </row>
    <row r="69" spans="2:15" x14ac:dyDescent="0.25">
      <c r="B69" t="s">
        <v>141</v>
      </c>
      <c r="C69" t="s">
        <v>12</v>
      </c>
      <c r="D69" t="s">
        <v>72</v>
      </c>
      <c r="E69" t="s">
        <v>142</v>
      </c>
      <c r="F69" t="s">
        <v>37</v>
      </c>
      <c r="G69" s="1">
        <v>37200</v>
      </c>
      <c r="H69" t="s">
        <v>25</v>
      </c>
      <c r="I69" t="s">
        <v>26</v>
      </c>
      <c r="J69" t="s">
        <v>27</v>
      </c>
      <c r="K69" t="s">
        <v>19</v>
      </c>
      <c r="L69" t="s">
        <v>74</v>
      </c>
      <c r="M69" s="3">
        <v>24</v>
      </c>
      <c r="N69" s="4" t="s">
        <v>599</v>
      </c>
      <c r="O69" s="4" t="s">
        <v>606</v>
      </c>
    </row>
    <row r="70" spans="2:15" x14ac:dyDescent="0.25">
      <c r="B70" t="s">
        <v>143</v>
      </c>
      <c r="C70" t="s">
        <v>12</v>
      </c>
      <c r="D70" t="s">
        <v>81</v>
      </c>
      <c r="E70" t="s">
        <v>116</v>
      </c>
      <c r="F70" t="s">
        <v>33</v>
      </c>
      <c r="G70" s="1">
        <v>33756</v>
      </c>
      <c r="H70" t="s">
        <v>25</v>
      </c>
      <c r="I70" t="s">
        <v>26</v>
      </c>
      <c r="J70" t="s">
        <v>27</v>
      </c>
      <c r="K70" t="s">
        <v>42</v>
      </c>
      <c r="L70" t="s">
        <v>29</v>
      </c>
      <c r="M70" s="3">
        <v>33</v>
      </c>
      <c r="N70" s="4" t="s">
        <v>600</v>
      </c>
      <c r="O70" s="4" t="s">
        <v>606</v>
      </c>
    </row>
    <row r="71" spans="2:15" x14ac:dyDescent="0.25">
      <c r="B71" t="s">
        <v>144</v>
      </c>
      <c r="C71" t="s">
        <v>22</v>
      </c>
      <c r="D71" t="s">
        <v>81</v>
      </c>
      <c r="E71" t="s">
        <v>82</v>
      </c>
      <c r="F71" t="s">
        <v>46</v>
      </c>
      <c r="G71" s="1">
        <v>32128</v>
      </c>
      <c r="H71" t="s">
        <v>25</v>
      </c>
      <c r="I71" t="s">
        <v>26</v>
      </c>
      <c r="J71" t="s">
        <v>18</v>
      </c>
      <c r="K71" t="s">
        <v>42</v>
      </c>
      <c r="L71" t="s">
        <v>29</v>
      </c>
      <c r="M71" s="3">
        <v>38</v>
      </c>
      <c r="N71" s="4" t="s">
        <v>601</v>
      </c>
      <c r="O71" s="4" t="s">
        <v>607</v>
      </c>
    </row>
    <row r="72" spans="2:15" x14ac:dyDescent="0.25">
      <c r="B72" t="s">
        <v>145</v>
      </c>
      <c r="C72" t="s">
        <v>12</v>
      </c>
      <c r="D72" t="s">
        <v>57</v>
      </c>
      <c r="E72" t="s">
        <v>58</v>
      </c>
      <c r="F72" t="s">
        <v>33</v>
      </c>
      <c r="G72" s="1">
        <v>34557</v>
      </c>
      <c r="H72" t="s">
        <v>25</v>
      </c>
      <c r="I72" t="s">
        <v>26</v>
      </c>
      <c r="J72" t="s">
        <v>27</v>
      </c>
      <c r="K72" t="s">
        <v>42</v>
      </c>
      <c r="L72" t="s">
        <v>20</v>
      </c>
      <c r="M72" s="3">
        <v>31</v>
      </c>
      <c r="N72" s="4" t="s">
        <v>600</v>
      </c>
      <c r="O72" s="4" t="s">
        <v>606</v>
      </c>
    </row>
    <row r="73" spans="2:15" x14ac:dyDescent="0.25">
      <c r="B73" t="s">
        <v>146</v>
      </c>
      <c r="C73" t="s">
        <v>12</v>
      </c>
      <c r="D73" t="s">
        <v>81</v>
      </c>
      <c r="E73" t="s">
        <v>82</v>
      </c>
      <c r="F73" t="s">
        <v>46</v>
      </c>
      <c r="G73" s="1">
        <v>24857</v>
      </c>
      <c r="H73" t="s">
        <v>16</v>
      </c>
      <c r="I73" t="s">
        <v>17</v>
      </c>
      <c r="J73" t="s">
        <v>27</v>
      </c>
      <c r="K73" t="s">
        <v>42</v>
      </c>
      <c r="L73" t="s">
        <v>29</v>
      </c>
      <c r="M73" s="3">
        <v>57</v>
      </c>
      <c r="N73" s="4" t="s">
        <v>603</v>
      </c>
      <c r="O73" s="4" t="s">
        <v>606</v>
      </c>
    </row>
    <row r="74" spans="2:15" x14ac:dyDescent="0.25">
      <c r="B74" t="s">
        <v>147</v>
      </c>
      <c r="C74" t="s">
        <v>22</v>
      </c>
      <c r="D74" t="s">
        <v>81</v>
      </c>
      <c r="E74" t="s">
        <v>116</v>
      </c>
      <c r="F74" t="s">
        <v>37</v>
      </c>
      <c r="G74" s="1">
        <v>26957</v>
      </c>
      <c r="H74" t="s">
        <v>25</v>
      </c>
      <c r="I74" t="s">
        <v>26</v>
      </c>
      <c r="J74" t="s">
        <v>18</v>
      </c>
      <c r="K74" t="s">
        <v>42</v>
      </c>
      <c r="L74" t="s">
        <v>29</v>
      </c>
      <c r="M74" s="3">
        <v>52</v>
      </c>
      <c r="N74" s="4" t="s">
        <v>602</v>
      </c>
      <c r="O74" s="4" t="s">
        <v>607</v>
      </c>
    </row>
    <row r="75" spans="2:15" x14ac:dyDescent="0.25">
      <c r="B75" t="s">
        <v>148</v>
      </c>
      <c r="C75" t="s">
        <v>22</v>
      </c>
      <c r="D75" t="s">
        <v>39</v>
      </c>
      <c r="E75" t="s">
        <v>40</v>
      </c>
      <c r="F75" t="s">
        <v>15</v>
      </c>
      <c r="G75" s="1">
        <v>28293</v>
      </c>
      <c r="H75" t="s">
        <v>16</v>
      </c>
      <c r="I75" t="s">
        <v>17</v>
      </c>
      <c r="J75" t="s">
        <v>27</v>
      </c>
      <c r="K75" t="s">
        <v>42</v>
      </c>
      <c r="L75" t="s">
        <v>29</v>
      </c>
      <c r="M75" s="3">
        <v>48</v>
      </c>
      <c r="N75" s="4" t="s">
        <v>602</v>
      </c>
      <c r="O75" s="4" t="s">
        <v>607</v>
      </c>
    </row>
    <row r="76" spans="2:15" x14ac:dyDescent="0.25">
      <c r="B76" t="s">
        <v>149</v>
      </c>
      <c r="C76" t="s">
        <v>12</v>
      </c>
      <c r="D76" t="s">
        <v>54</v>
      </c>
      <c r="E76" t="s">
        <v>99</v>
      </c>
      <c r="F76" t="s">
        <v>46</v>
      </c>
      <c r="G76" s="1">
        <v>30689</v>
      </c>
      <c r="H76" t="s">
        <v>25</v>
      </c>
      <c r="I76" t="s">
        <v>26</v>
      </c>
      <c r="J76" t="s">
        <v>18</v>
      </c>
      <c r="K76" t="s">
        <v>42</v>
      </c>
      <c r="L76" t="s">
        <v>20</v>
      </c>
      <c r="M76" s="3">
        <v>42</v>
      </c>
      <c r="N76" s="4" t="s">
        <v>601</v>
      </c>
      <c r="O76" s="4" t="s">
        <v>606</v>
      </c>
    </row>
    <row r="77" spans="2:15" x14ac:dyDescent="0.25">
      <c r="B77" t="s">
        <v>150</v>
      </c>
      <c r="C77" t="s">
        <v>22</v>
      </c>
      <c r="D77" t="s">
        <v>31</v>
      </c>
      <c r="E77" t="s">
        <v>151</v>
      </c>
      <c r="F77" t="s">
        <v>41</v>
      </c>
      <c r="G77" s="1">
        <v>33425</v>
      </c>
      <c r="H77" t="s">
        <v>25</v>
      </c>
      <c r="I77" t="s">
        <v>26</v>
      </c>
      <c r="J77" t="s">
        <v>18</v>
      </c>
      <c r="K77" t="s">
        <v>42</v>
      </c>
      <c r="L77" t="s">
        <v>29</v>
      </c>
      <c r="M77" s="3">
        <v>34</v>
      </c>
      <c r="N77" s="4" t="s">
        <v>600</v>
      </c>
      <c r="O77" s="4" t="s">
        <v>607</v>
      </c>
    </row>
    <row r="78" spans="2:15" x14ac:dyDescent="0.25">
      <c r="B78" t="s">
        <v>152</v>
      </c>
      <c r="C78" t="s">
        <v>22</v>
      </c>
      <c r="D78" t="s">
        <v>39</v>
      </c>
      <c r="E78" t="s">
        <v>63</v>
      </c>
      <c r="F78" t="s">
        <v>33</v>
      </c>
      <c r="G78" s="1">
        <v>30916</v>
      </c>
      <c r="H78" t="s">
        <v>25</v>
      </c>
      <c r="I78" t="s">
        <v>26</v>
      </c>
      <c r="J78" t="s">
        <v>18</v>
      </c>
      <c r="K78" t="s">
        <v>28</v>
      </c>
      <c r="L78" t="s">
        <v>29</v>
      </c>
      <c r="M78" s="3">
        <v>41</v>
      </c>
      <c r="N78" s="4" t="s">
        <v>601</v>
      </c>
      <c r="O78" s="4" t="s">
        <v>607</v>
      </c>
    </row>
    <row r="79" spans="2:15" x14ac:dyDescent="0.25">
      <c r="B79" t="s">
        <v>153</v>
      </c>
      <c r="C79" t="s">
        <v>22</v>
      </c>
      <c r="D79" t="s">
        <v>31</v>
      </c>
      <c r="E79" t="s">
        <v>44</v>
      </c>
      <c r="F79" t="s">
        <v>46</v>
      </c>
      <c r="G79" s="1">
        <v>28365</v>
      </c>
      <c r="H79" t="s">
        <v>25</v>
      </c>
      <c r="I79" t="s">
        <v>26</v>
      </c>
      <c r="J79" t="s">
        <v>18</v>
      </c>
      <c r="K79" t="s">
        <v>19</v>
      </c>
      <c r="L79" t="s">
        <v>29</v>
      </c>
      <c r="M79" s="3">
        <v>48</v>
      </c>
      <c r="N79" s="4" t="s">
        <v>602</v>
      </c>
      <c r="O79" s="4" t="s">
        <v>607</v>
      </c>
    </row>
    <row r="80" spans="2:15" x14ac:dyDescent="0.25">
      <c r="B80" t="s">
        <v>154</v>
      </c>
      <c r="C80" t="s">
        <v>22</v>
      </c>
      <c r="D80" t="s">
        <v>72</v>
      </c>
      <c r="E80" t="s">
        <v>155</v>
      </c>
      <c r="F80" t="s">
        <v>33</v>
      </c>
      <c r="G80" s="1">
        <v>36272</v>
      </c>
      <c r="H80" t="s">
        <v>16</v>
      </c>
      <c r="I80" t="s">
        <v>17</v>
      </c>
      <c r="J80" t="s">
        <v>18</v>
      </c>
      <c r="K80" t="s">
        <v>19</v>
      </c>
      <c r="L80" t="s">
        <v>74</v>
      </c>
      <c r="M80" s="3">
        <v>26</v>
      </c>
      <c r="N80" s="4" t="s">
        <v>600</v>
      </c>
      <c r="O80" s="4" t="s">
        <v>607</v>
      </c>
    </row>
    <row r="81" spans="2:15" x14ac:dyDescent="0.25">
      <c r="B81" t="s">
        <v>156</v>
      </c>
      <c r="C81" t="s">
        <v>22</v>
      </c>
      <c r="D81" t="s">
        <v>54</v>
      </c>
      <c r="E81" t="s">
        <v>108</v>
      </c>
      <c r="F81" t="s">
        <v>46</v>
      </c>
      <c r="G81" s="1">
        <v>38417</v>
      </c>
      <c r="H81" t="s">
        <v>16</v>
      </c>
      <c r="I81" t="s">
        <v>17</v>
      </c>
      <c r="J81" t="s">
        <v>18</v>
      </c>
      <c r="K81" t="s">
        <v>42</v>
      </c>
      <c r="L81" t="s">
        <v>20</v>
      </c>
      <c r="M81" s="3">
        <v>20</v>
      </c>
      <c r="N81" s="4" t="s">
        <v>599</v>
      </c>
      <c r="O81" s="4" t="s">
        <v>607</v>
      </c>
    </row>
    <row r="82" spans="2:15" x14ac:dyDescent="0.25">
      <c r="B82" t="s">
        <v>157</v>
      </c>
      <c r="C82" t="s">
        <v>12</v>
      </c>
      <c r="D82" t="s">
        <v>54</v>
      </c>
      <c r="E82" t="s">
        <v>137</v>
      </c>
      <c r="F82" t="s">
        <v>97</v>
      </c>
      <c r="G82" s="1">
        <v>33964</v>
      </c>
      <c r="H82" t="s">
        <v>16</v>
      </c>
      <c r="I82" t="s">
        <v>17</v>
      </c>
      <c r="J82" t="s">
        <v>18</v>
      </c>
      <c r="K82" t="s">
        <v>19</v>
      </c>
      <c r="L82" t="s">
        <v>20</v>
      </c>
      <c r="M82" s="3">
        <v>33</v>
      </c>
      <c r="N82" s="4" t="s">
        <v>600</v>
      </c>
      <c r="O82" s="4" t="s">
        <v>606</v>
      </c>
    </row>
    <row r="83" spans="2:15" x14ac:dyDescent="0.25">
      <c r="B83" t="s">
        <v>158</v>
      </c>
      <c r="C83" t="s">
        <v>22</v>
      </c>
      <c r="D83" t="s">
        <v>31</v>
      </c>
      <c r="E83" t="s">
        <v>44</v>
      </c>
      <c r="F83" t="s">
        <v>37</v>
      </c>
      <c r="G83" s="1">
        <v>29117</v>
      </c>
      <c r="H83" t="s">
        <v>16</v>
      </c>
      <c r="I83" t="s">
        <v>110</v>
      </c>
      <c r="J83" t="s">
        <v>27</v>
      </c>
      <c r="K83" t="s">
        <v>42</v>
      </c>
      <c r="L83" t="s">
        <v>29</v>
      </c>
      <c r="M83" s="3">
        <v>46</v>
      </c>
      <c r="N83" s="4" t="s">
        <v>602</v>
      </c>
      <c r="O83" s="4" t="s">
        <v>607</v>
      </c>
    </row>
    <row r="84" spans="2:15" x14ac:dyDescent="0.25">
      <c r="B84" t="s">
        <v>159</v>
      </c>
      <c r="C84" t="s">
        <v>22</v>
      </c>
      <c r="D84" t="s">
        <v>31</v>
      </c>
      <c r="E84" t="s">
        <v>44</v>
      </c>
      <c r="F84" t="s">
        <v>46</v>
      </c>
      <c r="G84" s="1">
        <v>31695</v>
      </c>
      <c r="H84" t="s">
        <v>25</v>
      </c>
      <c r="I84" t="s">
        <v>26</v>
      </c>
      <c r="J84" t="s">
        <v>27</v>
      </c>
      <c r="K84" t="s">
        <v>42</v>
      </c>
      <c r="L84" t="s">
        <v>29</v>
      </c>
      <c r="M84" s="3">
        <v>39</v>
      </c>
      <c r="N84" s="4" t="s">
        <v>601</v>
      </c>
      <c r="O84" s="4" t="s">
        <v>607</v>
      </c>
    </row>
    <row r="85" spans="2:15" x14ac:dyDescent="0.25">
      <c r="B85" t="s">
        <v>160</v>
      </c>
      <c r="C85" t="s">
        <v>22</v>
      </c>
      <c r="D85" t="s">
        <v>60</v>
      </c>
      <c r="E85" t="s">
        <v>61</v>
      </c>
      <c r="F85" t="s">
        <v>37</v>
      </c>
      <c r="G85" s="1">
        <v>30223</v>
      </c>
      <c r="H85" t="s">
        <v>25</v>
      </c>
      <c r="I85" t="s">
        <v>26</v>
      </c>
      <c r="J85" t="s">
        <v>18</v>
      </c>
      <c r="K85" t="s">
        <v>42</v>
      </c>
      <c r="L85" t="s">
        <v>20</v>
      </c>
      <c r="M85" s="3">
        <v>43</v>
      </c>
      <c r="N85" s="4" t="s">
        <v>601</v>
      </c>
      <c r="O85" s="4" t="s">
        <v>607</v>
      </c>
    </row>
    <row r="86" spans="2:15" x14ac:dyDescent="0.25">
      <c r="B86" t="s">
        <v>161</v>
      </c>
      <c r="C86" t="s">
        <v>22</v>
      </c>
      <c r="D86" t="s">
        <v>81</v>
      </c>
      <c r="E86" t="s">
        <v>82</v>
      </c>
      <c r="F86" t="s">
        <v>46</v>
      </c>
      <c r="G86" s="1">
        <v>30294</v>
      </c>
      <c r="H86" t="s">
        <v>25</v>
      </c>
      <c r="I86" t="s">
        <v>26</v>
      </c>
      <c r="J86" t="s">
        <v>18</v>
      </c>
      <c r="K86" t="s">
        <v>19</v>
      </c>
      <c r="L86" t="s">
        <v>29</v>
      </c>
      <c r="M86" s="3">
        <v>43</v>
      </c>
      <c r="N86" s="4" t="s">
        <v>601</v>
      </c>
      <c r="O86" s="4" t="s">
        <v>607</v>
      </c>
    </row>
    <row r="87" spans="2:15" x14ac:dyDescent="0.25">
      <c r="B87" t="s">
        <v>162</v>
      </c>
      <c r="C87" t="s">
        <v>22</v>
      </c>
      <c r="D87" t="s">
        <v>31</v>
      </c>
      <c r="E87" t="s">
        <v>44</v>
      </c>
      <c r="F87" t="s">
        <v>37</v>
      </c>
      <c r="G87" s="1">
        <v>25269</v>
      </c>
      <c r="H87" t="s">
        <v>25</v>
      </c>
      <c r="I87" t="s">
        <v>26</v>
      </c>
      <c r="J87" t="s">
        <v>18</v>
      </c>
      <c r="K87" t="s">
        <v>28</v>
      </c>
      <c r="L87" t="s">
        <v>29</v>
      </c>
      <c r="M87" s="3">
        <v>56</v>
      </c>
      <c r="N87" s="4" t="s">
        <v>603</v>
      </c>
      <c r="O87" s="4" t="s">
        <v>607</v>
      </c>
    </row>
    <row r="88" spans="2:15" x14ac:dyDescent="0.25">
      <c r="B88" t="s">
        <v>163</v>
      </c>
      <c r="C88" t="s">
        <v>12</v>
      </c>
      <c r="D88" t="s">
        <v>72</v>
      </c>
      <c r="E88" t="s">
        <v>164</v>
      </c>
      <c r="F88" t="s">
        <v>15</v>
      </c>
      <c r="G88" s="1">
        <v>31867</v>
      </c>
      <c r="H88" t="s">
        <v>25</v>
      </c>
      <c r="I88" t="s">
        <v>26</v>
      </c>
      <c r="J88" t="s">
        <v>18</v>
      </c>
      <c r="K88" t="s">
        <v>42</v>
      </c>
      <c r="L88" t="s">
        <v>74</v>
      </c>
      <c r="M88" s="3">
        <v>38</v>
      </c>
      <c r="N88" s="4" t="s">
        <v>601</v>
      </c>
      <c r="O88" s="4" t="s">
        <v>606</v>
      </c>
    </row>
    <row r="89" spans="2:15" x14ac:dyDescent="0.25">
      <c r="B89" t="s">
        <v>165</v>
      </c>
      <c r="C89" t="s">
        <v>22</v>
      </c>
      <c r="D89" t="s">
        <v>81</v>
      </c>
      <c r="E89" t="s">
        <v>82</v>
      </c>
      <c r="F89" t="s">
        <v>33</v>
      </c>
      <c r="G89" s="1">
        <v>36396</v>
      </c>
      <c r="H89" t="s">
        <v>25</v>
      </c>
      <c r="I89" t="s">
        <v>26</v>
      </c>
      <c r="J89" t="s">
        <v>27</v>
      </c>
      <c r="K89" t="s">
        <v>42</v>
      </c>
      <c r="L89" t="s">
        <v>29</v>
      </c>
      <c r="M89" s="3">
        <v>26</v>
      </c>
      <c r="N89" s="4" t="s">
        <v>600</v>
      </c>
      <c r="O89" s="4" t="s">
        <v>607</v>
      </c>
    </row>
    <row r="90" spans="2:15" x14ac:dyDescent="0.25">
      <c r="B90" t="s">
        <v>166</v>
      </c>
      <c r="C90" t="s">
        <v>22</v>
      </c>
      <c r="D90" t="s">
        <v>39</v>
      </c>
      <c r="E90" t="s">
        <v>40</v>
      </c>
      <c r="F90" t="s">
        <v>41</v>
      </c>
      <c r="G90" s="1">
        <v>28951</v>
      </c>
      <c r="H90" t="s">
        <v>25</v>
      </c>
      <c r="I90" t="s">
        <v>26</v>
      </c>
      <c r="J90" t="s">
        <v>18</v>
      </c>
      <c r="K90" t="s">
        <v>42</v>
      </c>
      <c r="L90" t="s">
        <v>29</v>
      </c>
      <c r="M90" s="3">
        <v>46</v>
      </c>
      <c r="N90" s="4" t="s">
        <v>602</v>
      </c>
      <c r="O90" s="4" t="s">
        <v>607</v>
      </c>
    </row>
    <row r="91" spans="2:15" x14ac:dyDescent="0.25">
      <c r="B91" t="s">
        <v>167</v>
      </c>
      <c r="C91" t="s">
        <v>12</v>
      </c>
      <c r="D91" t="s">
        <v>72</v>
      </c>
      <c r="E91" t="s">
        <v>155</v>
      </c>
      <c r="F91" t="s">
        <v>33</v>
      </c>
      <c r="G91" s="1">
        <v>26299</v>
      </c>
      <c r="H91" t="s">
        <v>25</v>
      </c>
      <c r="I91" t="s">
        <v>26</v>
      </c>
      <c r="J91" t="s">
        <v>18</v>
      </c>
      <c r="K91" t="s">
        <v>42</v>
      </c>
      <c r="L91" t="s">
        <v>74</v>
      </c>
      <c r="M91" s="3">
        <v>54</v>
      </c>
      <c r="N91" s="4" t="s">
        <v>602</v>
      </c>
      <c r="O91" s="4" t="s">
        <v>606</v>
      </c>
    </row>
    <row r="92" spans="2:15" x14ac:dyDescent="0.25">
      <c r="B92" t="s">
        <v>168</v>
      </c>
      <c r="C92" t="s">
        <v>22</v>
      </c>
      <c r="D92" t="s">
        <v>81</v>
      </c>
      <c r="E92" t="s">
        <v>116</v>
      </c>
      <c r="F92" t="s">
        <v>46</v>
      </c>
      <c r="G92" s="1">
        <v>33422</v>
      </c>
      <c r="H92" t="s">
        <v>25</v>
      </c>
      <c r="I92" t="s">
        <v>26</v>
      </c>
      <c r="J92" t="s">
        <v>18</v>
      </c>
      <c r="K92" t="s">
        <v>42</v>
      </c>
      <c r="L92" t="s">
        <v>29</v>
      </c>
      <c r="M92" s="3">
        <v>34</v>
      </c>
      <c r="N92" s="4" t="s">
        <v>600</v>
      </c>
      <c r="O92" s="4" t="s">
        <v>607</v>
      </c>
    </row>
    <row r="93" spans="2:15" x14ac:dyDescent="0.25">
      <c r="B93" t="s">
        <v>169</v>
      </c>
      <c r="C93" t="s">
        <v>22</v>
      </c>
      <c r="D93" t="s">
        <v>35</v>
      </c>
      <c r="E93" t="s">
        <v>170</v>
      </c>
      <c r="F93" t="s">
        <v>46</v>
      </c>
      <c r="G93" s="1">
        <v>31506</v>
      </c>
      <c r="H93" t="s">
        <v>16</v>
      </c>
      <c r="I93" t="s">
        <v>17</v>
      </c>
      <c r="J93" t="s">
        <v>27</v>
      </c>
      <c r="K93" t="s">
        <v>42</v>
      </c>
      <c r="L93" t="s">
        <v>20</v>
      </c>
      <c r="M93" s="3">
        <v>39</v>
      </c>
      <c r="N93" s="4" t="s">
        <v>601</v>
      </c>
      <c r="O93" s="4" t="s">
        <v>607</v>
      </c>
    </row>
    <row r="94" spans="2:15" x14ac:dyDescent="0.25">
      <c r="B94" t="s">
        <v>171</v>
      </c>
      <c r="C94" t="s">
        <v>22</v>
      </c>
      <c r="D94" t="s">
        <v>23</v>
      </c>
      <c r="E94" t="s">
        <v>24</v>
      </c>
      <c r="F94" t="s">
        <v>97</v>
      </c>
      <c r="G94" s="1">
        <v>31418</v>
      </c>
      <c r="H94" t="s">
        <v>25</v>
      </c>
      <c r="I94" t="s">
        <v>26</v>
      </c>
      <c r="J94" t="s">
        <v>18</v>
      </c>
      <c r="K94" t="s">
        <v>42</v>
      </c>
      <c r="L94" t="s">
        <v>29</v>
      </c>
      <c r="M94" s="3">
        <v>40</v>
      </c>
      <c r="N94" s="4" t="s">
        <v>601</v>
      </c>
      <c r="O94" s="4" t="s">
        <v>607</v>
      </c>
    </row>
    <row r="95" spans="2:15" x14ac:dyDescent="0.25">
      <c r="B95" t="s">
        <v>172</v>
      </c>
      <c r="C95" t="s">
        <v>22</v>
      </c>
      <c r="D95" t="s">
        <v>31</v>
      </c>
      <c r="E95" t="s">
        <v>32</v>
      </c>
      <c r="F95" t="s">
        <v>37</v>
      </c>
      <c r="G95" s="1">
        <v>37358</v>
      </c>
      <c r="H95" t="s">
        <v>25</v>
      </c>
      <c r="I95" t="s">
        <v>26</v>
      </c>
      <c r="J95" t="s">
        <v>27</v>
      </c>
      <c r="K95" t="s">
        <v>42</v>
      </c>
      <c r="L95" t="s">
        <v>29</v>
      </c>
      <c r="M95" s="3">
        <v>23</v>
      </c>
      <c r="N95" s="4" t="s">
        <v>599</v>
      </c>
      <c r="O95" s="4" t="s">
        <v>607</v>
      </c>
    </row>
    <row r="96" spans="2:15" x14ac:dyDescent="0.25">
      <c r="B96" t="s">
        <v>173</v>
      </c>
      <c r="C96" t="s">
        <v>22</v>
      </c>
      <c r="D96" t="s">
        <v>57</v>
      </c>
      <c r="E96" t="s">
        <v>58</v>
      </c>
      <c r="F96" t="s">
        <v>46</v>
      </c>
      <c r="G96" s="1">
        <v>35288</v>
      </c>
      <c r="H96" t="s">
        <v>25</v>
      </c>
      <c r="I96" t="s">
        <v>26</v>
      </c>
      <c r="J96" t="s">
        <v>18</v>
      </c>
      <c r="K96" t="s">
        <v>42</v>
      </c>
      <c r="L96" t="s">
        <v>20</v>
      </c>
      <c r="M96" s="3">
        <v>29</v>
      </c>
      <c r="N96" s="4" t="s">
        <v>600</v>
      </c>
      <c r="O96" s="4" t="s">
        <v>607</v>
      </c>
    </row>
    <row r="97" spans="2:15" x14ac:dyDescent="0.25">
      <c r="B97" t="s">
        <v>174</v>
      </c>
      <c r="C97" t="s">
        <v>12</v>
      </c>
      <c r="D97" t="s">
        <v>72</v>
      </c>
      <c r="E97" t="s">
        <v>175</v>
      </c>
      <c r="F97" t="s">
        <v>41</v>
      </c>
      <c r="G97" s="1">
        <v>26851</v>
      </c>
      <c r="H97" t="s">
        <v>16</v>
      </c>
      <c r="I97" t="s">
        <v>17</v>
      </c>
      <c r="J97" t="s">
        <v>18</v>
      </c>
      <c r="K97" t="s">
        <v>28</v>
      </c>
      <c r="L97" t="s">
        <v>74</v>
      </c>
      <c r="M97" s="3">
        <v>52</v>
      </c>
      <c r="N97" s="4" t="s">
        <v>602</v>
      </c>
      <c r="O97" s="4" t="s">
        <v>606</v>
      </c>
    </row>
    <row r="98" spans="2:15" x14ac:dyDescent="0.25">
      <c r="B98" t="s">
        <v>176</v>
      </c>
      <c r="C98" t="s">
        <v>22</v>
      </c>
      <c r="D98" t="s">
        <v>81</v>
      </c>
      <c r="E98" t="s">
        <v>116</v>
      </c>
      <c r="F98" t="s">
        <v>46</v>
      </c>
      <c r="G98" s="1">
        <v>26377</v>
      </c>
      <c r="H98" t="s">
        <v>25</v>
      </c>
      <c r="I98" t="s">
        <v>26</v>
      </c>
      <c r="J98" t="s">
        <v>18</v>
      </c>
      <c r="K98" t="s">
        <v>42</v>
      </c>
      <c r="L98" t="s">
        <v>29</v>
      </c>
      <c r="M98" s="3">
        <v>53</v>
      </c>
      <c r="N98" s="4" t="s">
        <v>602</v>
      </c>
      <c r="O98" s="4" t="s">
        <v>607</v>
      </c>
    </row>
    <row r="99" spans="2:15" x14ac:dyDescent="0.25">
      <c r="B99" t="s">
        <v>177</v>
      </c>
      <c r="C99" t="s">
        <v>12</v>
      </c>
      <c r="D99" t="s">
        <v>54</v>
      </c>
      <c r="E99" t="s">
        <v>108</v>
      </c>
      <c r="F99" t="s">
        <v>46</v>
      </c>
      <c r="G99" s="1">
        <v>24960</v>
      </c>
      <c r="H99" t="s">
        <v>16</v>
      </c>
      <c r="I99" t="s">
        <v>17</v>
      </c>
      <c r="J99" t="s">
        <v>27</v>
      </c>
      <c r="K99" t="s">
        <v>28</v>
      </c>
      <c r="L99" t="s">
        <v>20</v>
      </c>
      <c r="M99" s="3">
        <v>57</v>
      </c>
      <c r="N99" s="4" t="s">
        <v>603</v>
      </c>
      <c r="O99" s="4" t="s">
        <v>606</v>
      </c>
    </row>
    <row r="100" spans="2:15" x14ac:dyDescent="0.25">
      <c r="B100" t="s">
        <v>178</v>
      </c>
      <c r="C100" t="s">
        <v>22</v>
      </c>
      <c r="D100" t="s">
        <v>57</v>
      </c>
      <c r="E100" t="s">
        <v>179</v>
      </c>
      <c r="F100" t="s">
        <v>52</v>
      </c>
      <c r="G100" s="1">
        <v>23197</v>
      </c>
      <c r="H100" t="s">
        <v>16</v>
      </c>
      <c r="I100" t="s">
        <v>17</v>
      </c>
      <c r="J100" t="s">
        <v>18</v>
      </c>
      <c r="K100" t="s">
        <v>42</v>
      </c>
      <c r="L100" t="s">
        <v>20</v>
      </c>
      <c r="M100" s="3">
        <v>62</v>
      </c>
      <c r="N100" s="4" t="s">
        <v>603</v>
      </c>
      <c r="O100" s="4" t="s">
        <v>607</v>
      </c>
    </row>
    <row r="101" spans="2:15" x14ac:dyDescent="0.25">
      <c r="B101" t="s">
        <v>180</v>
      </c>
      <c r="C101" t="s">
        <v>12</v>
      </c>
      <c r="D101" t="s">
        <v>60</v>
      </c>
      <c r="E101" t="s">
        <v>61</v>
      </c>
      <c r="F101" t="s">
        <v>33</v>
      </c>
      <c r="G101" s="1">
        <v>32818</v>
      </c>
      <c r="H101" t="s">
        <v>16</v>
      </c>
      <c r="I101" t="s">
        <v>120</v>
      </c>
      <c r="J101" t="s">
        <v>18</v>
      </c>
      <c r="K101" t="s">
        <v>42</v>
      </c>
      <c r="L101" t="s">
        <v>20</v>
      </c>
      <c r="M101" s="3">
        <v>36</v>
      </c>
      <c r="N101" s="4" t="s">
        <v>601</v>
      </c>
      <c r="O101" s="4" t="s">
        <v>606</v>
      </c>
    </row>
    <row r="102" spans="2:15" x14ac:dyDescent="0.25">
      <c r="B102" t="s">
        <v>181</v>
      </c>
      <c r="C102" t="s">
        <v>22</v>
      </c>
      <c r="D102" t="s">
        <v>72</v>
      </c>
      <c r="E102" t="s">
        <v>73</v>
      </c>
      <c r="F102" t="s">
        <v>41</v>
      </c>
      <c r="G102" s="1">
        <v>29780</v>
      </c>
      <c r="H102" t="s">
        <v>25</v>
      </c>
      <c r="I102" t="s">
        <v>26</v>
      </c>
      <c r="J102" t="s">
        <v>18</v>
      </c>
      <c r="K102" t="s">
        <v>42</v>
      </c>
      <c r="L102" t="s">
        <v>74</v>
      </c>
      <c r="M102" s="3">
        <v>44</v>
      </c>
      <c r="N102" s="4" t="s">
        <v>601</v>
      </c>
      <c r="O102" s="4" t="s">
        <v>607</v>
      </c>
    </row>
    <row r="103" spans="2:15" x14ac:dyDescent="0.25">
      <c r="B103" t="s">
        <v>182</v>
      </c>
      <c r="C103" t="s">
        <v>12</v>
      </c>
      <c r="D103" t="s">
        <v>72</v>
      </c>
      <c r="E103" t="s">
        <v>142</v>
      </c>
      <c r="F103" t="s">
        <v>46</v>
      </c>
      <c r="G103" s="1">
        <v>29623</v>
      </c>
      <c r="H103" t="s">
        <v>25</v>
      </c>
      <c r="I103" t="s">
        <v>26</v>
      </c>
      <c r="J103" t="s">
        <v>27</v>
      </c>
      <c r="K103" t="s">
        <v>42</v>
      </c>
      <c r="L103" t="s">
        <v>74</v>
      </c>
      <c r="M103" s="3">
        <v>44</v>
      </c>
      <c r="N103" s="4" t="s">
        <v>601</v>
      </c>
      <c r="O103" s="4" t="s">
        <v>606</v>
      </c>
    </row>
    <row r="104" spans="2:15" x14ac:dyDescent="0.25">
      <c r="B104" t="s">
        <v>183</v>
      </c>
      <c r="C104" t="s">
        <v>12</v>
      </c>
      <c r="D104" t="s">
        <v>39</v>
      </c>
      <c r="E104" t="s">
        <v>40</v>
      </c>
      <c r="F104" t="s">
        <v>97</v>
      </c>
      <c r="G104" s="1">
        <v>28219</v>
      </c>
      <c r="H104" t="s">
        <v>16</v>
      </c>
      <c r="I104" t="s">
        <v>17</v>
      </c>
      <c r="J104" t="s">
        <v>27</v>
      </c>
      <c r="K104" t="s">
        <v>42</v>
      </c>
      <c r="L104" t="s">
        <v>29</v>
      </c>
      <c r="M104" s="3">
        <v>48</v>
      </c>
      <c r="N104" s="4" t="s">
        <v>602</v>
      </c>
      <c r="O104" s="4" t="s">
        <v>606</v>
      </c>
    </row>
    <row r="105" spans="2:15" x14ac:dyDescent="0.25">
      <c r="B105" t="s">
        <v>184</v>
      </c>
      <c r="C105" t="s">
        <v>22</v>
      </c>
      <c r="D105" t="s">
        <v>31</v>
      </c>
      <c r="E105" t="s">
        <v>151</v>
      </c>
      <c r="F105" t="s">
        <v>41</v>
      </c>
      <c r="G105" s="1">
        <v>28850</v>
      </c>
      <c r="H105" t="s">
        <v>25</v>
      </c>
      <c r="I105" t="s">
        <v>26</v>
      </c>
      <c r="J105" t="s">
        <v>27</v>
      </c>
      <c r="K105" t="s">
        <v>42</v>
      </c>
      <c r="L105" t="s">
        <v>29</v>
      </c>
      <c r="M105" s="3">
        <v>47</v>
      </c>
      <c r="N105" s="4" t="s">
        <v>602</v>
      </c>
      <c r="O105" s="4" t="s">
        <v>607</v>
      </c>
    </row>
    <row r="106" spans="2:15" x14ac:dyDescent="0.25">
      <c r="B106" t="s">
        <v>185</v>
      </c>
      <c r="C106" t="s">
        <v>22</v>
      </c>
      <c r="D106" t="s">
        <v>31</v>
      </c>
      <c r="E106" t="s">
        <v>44</v>
      </c>
      <c r="F106" t="s">
        <v>46</v>
      </c>
      <c r="G106" s="1">
        <v>28655</v>
      </c>
      <c r="H106" t="s">
        <v>25</v>
      </c>
      <c r="I106" t="s">
        <v>26</v>
      </c>
      <c r="J106" t="s">
        <v>27</v>
      </c>
      <c r="K106" t="s">
        <v>19</v>
      </c>
      <c r="L106" t="s">
        <v>29</v>
      </c>
      <c r="M106" s="3">
        <v>47</v>
      </c>
      <c r="N106" s="4" t="s">
        <v>602</v>
      </c>
      <c r="O106" s="4" t="s">
        <v>607</v>
      </c>
    </row>
    <row r="107" spans="2:15" x14ac:dyDescent="0.25">
      <c r="B107" t="s">
        <v>186</v>
      </c>
      <c r="C107" t="s">
        <v>22</v>
      </c>
      <c r="D107" t="s">
        <v>31</v>
      </c>
      <c r="E107" t="s">
        <v>32</v>
      </c>
      <c r="F107" t="s">
        <v>37</v>
      </c>
      <c r="G107" s="1">
        <v>32473</v>
      </c>
      <c r="H107" t="s">
        <v>25</v>
      </c>
      <c r="I107" t="s">
        <v>26</v>
      </c>
      <c r="J107" t="s">
        <v>18</v>
      </c>
      <c r="K107" t="s">
        <v>28</v>
      </c>
      <c r="L107" t="s">
        <v>29</v>
      </c>
      <c r="M107" s="3">
        <v>37</v>
      </c>
      <c r="N107" s="4" t="s">
        <v>601</v>
      </c>
      <c r="O107" s="4" t="s">
        <v>607</v>
      </c>
    </row>
    <row r="108" spans="2:15" x14ac:dyDescent="0.25">
      <c r="B108" t="s">
        <v>187</v>
      </c>
      <c r="C108" t="s">
        <v>12</v>
      </c>
      <c r="D108" t="s">
        <v>57</v>
      </c>
      <c r="E108" t="s">
        <v>188</v>
      </c>
      <c r="F108" t="s">
        <v>41</v>
      </c>
      <c r="G108" s="1">
        <v>35511</v>
      </c>
      <c r="H108" t="s">
        <v>25</v>
      </c>
      <c r="I108" t="s">
        <v>26</v>
      </c>
      <c r="J108" t="s">
        <v>18</v>
      </c>
      <c r="K108" t="s">
        <v>42</v>
      </c>
      <c r="L108" t="s">
        <v>20</v>
      </c>
      <c r="M108" s="3">
        <v>28</v>
      </c>
      <c r="N108" s="4" t="s">
        <v>600</v>
      </c>
      <c r="O108" s="4" t="s">
        <v>606</v>
      </c>
    </row>
    <row r="109" spans="2:15" x14ac:dyDescent="0.25">
      <c r="B109" t="s">
        <v>189</v>
      </c>
      <c r="C109" t="s">
        <v>12</v>
      </c>
      <c r="D109" t="s">
        <v>60</v>
      </c>
      <c r="E109" t="s">
        <v>190</v>
      </c>
      <c r="F109" t="s">
        <v>46</v>
      </c>
      <c r="G109" s="1">
        <v>24583</v>
      </c>
      <c r="H109" t="s">
        <v>16</v>
      </c>
      <c r="I109" t="s">
        <v>17</v>
      </c>
      <c r="J109" t="s">
        <v>18</v>
      </c>
      <c r="K109" t="s">
        <v>42</v>
      </c>
      <c r="L109" t="s">
        <v>20</v>
      </c>
      <c r="M109" s="3">
        <v>58</v>
      </c>
      <c r="N109" s="4" t="s">
        <v>603</v>
      </c>
      <c r="O109" s="4" t="s">
        <v>606</v>
      </c>
    </row>
    <row r="110" spans="2:15" x14ac:dyDescent="0.25">
      <c r="B110" t="s">
        <v>191</v>
      </c>
      <c r="C110" t="s">
        <v>12</v>
      </c>
      <c r="D110" t="s">
        <v>72</v>
      </c>
      <c r="E110" t="s">
        <v>85</v>
      </c>
      <c r="F110" t="s">
        <v>46</v>
      </c>
      <c r="G110" s="1">
        <v>24059</v>
      </c>
      <c r="H110" t="s">
        <v>25</v>
      </c>
      <c r="I110" t="s">
        <v>26</v>
      </c>
      <c r="J110" t="s">
        <v>27</v>
      </c>
      <c r="K110" t="s">
        <v>42</v>
      </c>
      <c r="L110" t="s">
        <v>74</v>
      </c>
      <c r="M110" s="3">
        <v>60</v>
      </c>
      <c r="N110" s="4" t="s">
        <v>603</v>
      </c>
      <c r="O110" s="4" t="s">
        <v>606</v>
      </c>
    </row>
    <row r="111" spans="2:15" x14ac:dyDescent="0.25">
      <c r="B111" t="s">
        <v>192</v>
      </c>
      <c r="C111" t="s">
        <v>12</v>
      </c>
      <c r="D111" t="s">
        <v>54</v>
      </c>
      <c r="E111" t="s">
        <v>55</v>
      </c>
      <c r="F111" t="s">
        <v>46</v>
      </c>
      <c r="G111" s="1">
        <v>33044</v>
      </c>
      <c r="H111" t="s">
        <v>25</v>
      </c>
      <c r="I111" t="s">
        <v>26</v>
      </c>
      <c r="J111" t="s">
        <v>18</v>
      </c>
      <c r="K111" t="s">
        <v>19</v>
      </c>
      <c r="L111" t="s">
        <v>20</v>
      </c>
      <c r="M111" s="3">
        <v>35</v>
      </c>
      <c r="N111" s="4" t="s">
        <v>600</v>
      </c>
      <c r="O111" s="4" t="s">
        <v>606</v>
      </c>
    </row>
    <row r="112" spans="2:15" x14ac:dyDescent="0.25">
      <c r="B112" t="s">
        <v>193</v>
      </c>
      <c r="C112" t="s">
        <v>22</v>
      </c>
      <c r="D112" t="s">
        <v>54</v>
      </c>
      <c r="E112" t="s">
        <v>92</v>
      </c>
      <c r="F112" t="s">
        <v>41</v>
      </c>
      <c r="G112" s="1">
        <v>36353</v>
      </c>
      <c r="H112" t="s">
        <v>25</v>
      </c>
      <c r="I112" t="s">
        <v>26</v>
      </c>
      <c r="J112" t="s">
        <v>18</v>
      </c>
      <c r="K112" t="s">
        <v>42</v>
      </c>
      <c r="L112" t="s">
        <v>20</v>
      </c>
      <c r="M112" s="3">
        <v>26</v>
      </c>
      <c r="N112" s="4" t="s">
        <v>600</v>
      </c>
      <c r="O112" s="4" t="s">
        <v>607</v>
      </c>
    </row>
    <row r="113" spans="2:15" x14ac:dyDescent="0.25">
      <c r="B113" t="s">
        <v>194</v>
      </c>
      <c r="C113" t="s">
        <v>22</v>
      </c>
      <c r="D113" t="s">
        <v>60</v>
      </c>
      <c r="E113" t="s">
        <v>70</v>
      </c>
      <c r="F113" t="s">
        <v>46</v>
      </c>
      <c r="G113" s="1">
        <v>23092</v>
      </c>
      <c r="H113" t="s">
        <v>25</v>
      </c>
      <c r="I113" t="s">
        <v>26</v>
      </c>
      <c r="J113" t="s">
        <v>27</v>
      </c>
      <c r="K113" t="s">
        <v>28</v>
      </c>
      <c r="L113" t="s">
        <v>20</v>
      </c>
      <c r="M113" s="3">
        <v>62</v>
      </c>
      <c r="N113" s="4" t="s">
        <v>603</v>
      </c>
      <c r="O113" s="4" t="s">
        <v>607</v>
      </c>
    </row>
    <row r="114" spans="2:15" x14ac:dyDescent="0.25">
      <c r="B114" t="s">
        <v>195</v>
      </c>
      <c r="C114" t="s">
        <v>12</v>
      </c>
      <c r="D114" t="s">
        <v>31</v>
      </c>
      <c r="E114" t="s">
        <v>32</v>
      </c>
      <c r="F114" t="s">
        <v>37</v>
      </c>
      <c r="G114" s="1">
        <v>36368</v>
      </c>
      <c r="H114" t="s">
        <v>25</v>
      </c>
      <c r="I114" t="s">
        <v>26</v>
      </c>
      <c r="J114" t="s">
        <v>18</v>
      </c>
      <c r="K114" t="s">
        <v>19</v>
      </c>
      <c r="L114" t="s">
        <v>29</v>
      </c>
      <c r="M114" s="3">
        <v>26</v>
      </c>
      <c r="N114" s="4" t="s">
        <v>600</v>
      </c>
      <c r="O114" s="4" t="s">
        <v>606</v>
      </c>
    </row>
    <row r="115" spans="2:15" x14ac:dyDescent="0.25">
      <c r="B115" t="s">
        <v>196</v>
      </c>
      <c r="C115" t="s">
        <v>22</v>
      </c>
      <c r="D115" t="s">
        <v>54</v>
      </c>
      <c r="E115" t="s">
        <v>137</v>
      </c>
      <c r="F115" t="s">
        <v>41</v>
      </c>
      <c r="G115" s="1">
        <v>27752</v>
      </c>
      <c r="H115" t="s">
        <v>25</v>
      </c>
      <c r="I115" t="s">
        <v>26</v>
      </c>
      <c r="J115" t="s">
        <v>27</v>
      </c>
      <c r="K115" t="s">
        <v>42</v>
      </c>
      <c r="L115" t="s">
        <v>20</v>
      </c>
      <c r="M115" s="3">
        <v>50</v>
      </c>
      <c r="N115" s="4" t="s">
        <v>602</v>
      </c>
      <c r="O115" s="4" t="s">
        <v>607</v>
      </c>
    </row>
    <row r="116" spans="2:15" x14ac:dyDescent="0.25">
      <c r="B116" t="s">
        <v>197</v>
      </c>
      <c r="C116" t="s">
        <v>12</v>
      </c>
      <c r="D116" t="s">
        <v>57</v>
      </c>
      <c r="E116" t="s">
        <v>68</v>
      </c>
      <c r="F116" t="s">
        <v>41</v>
      </c>
      <c r="G116" s="1">
        <v>26332</v>
      </c>
      <c r="H116" t="s">
        <v>25</v>
      </c>
      <c r="I116" t="s">
        <v>26</v>
      </c>
      <c r="J116" t="s">
        <v>18</v>
      </c>
      <c r="K116" t="s">
        <v>42</v>
      </c>
      <c r="L116" t="s">
        <v>20</v>
      </c>
      <c r="M116" s="3">
        <v>53</v>
      </c>
      <c r="N116" s="4" t="s">
        <v>602</v>
      </c>
      <c r="O116" s="4" t="s">
        <v>606</v>
      </c>
    </row>
    <row r="117" spans="2:15" x14ac:dyDescent="0.25">
      <c r="B117" t="s">
        <v>198</v>
      </c>
      <c r="C117" t="s">
        <v>22</v>
      </c>
      <c r="D117" t="s">
        <v>54</v>
      </c>
      <c r="E117" t="s">
        <v>99</v>
      </c>
      <c r="F117" t="s">
        <v>46</v>
      </c>
      <c r="G117" s="1">
        <v>32857</v>
      </c>
      <c r="H117" t="s">
        <v>16</v>
      </c>
      <c r="I117" t="s">
        <v>17</v>
      </c>
      <c r="J117" t="s">
        <v>18</v>
      </c>
      <c r="K117" t="s">
        <v>42</v>
      </c>
      <c r="L117" t="s">
        <v>20</v>
      </c>
      <c r="M117" s="3">
        <v>36</v>
      </c>
      <c r="N117" s="4" t="s">
        <v>601</v>
      </c>
      <c r="O117" s="4" t="s">
        <v>607</v>
      </c>
    </row>
    <row r="118" spans="2:15" x14ac:dyDescent="0.25">
      <c r="B118" t="s">
        <v>199</v>
      </c>
      <c r="C118" t="s">
        <v>22</v>
      </c>
      <c r="D118" t="s">
        <v>13</v>
      </c>
      <c r="E118" t="s">
        <v>200</v>
      </c>
      <c r="F118" t="s">
        <v>52</v>
      </c>
      <c r="G118" s="1">
        <v>34241</v>
      </c>
      <c r="H118" t="s">
        <v>25</v>
      </c>
      <c r="I118" t="s">
        <v>26</v>
      </c>
      <c r="J118" t="s">
        <v>18</v>
      </c>
      <c r="K118" t="s">
        <v>42</v>
      </c>
      <c r="L118" t="s">
        <v>20</v>
      </c>
      <c r="M118" s="3">
        <v>32</v>
      </c>
      <c r="N118" s="4" t="s">
        <v>600</v>
      </c>
      <c r="O118" s="4" t="s">
        <v>607</v>
      </c>
    </row>
    <row r="119" spans="2:15" x14ac:dyDescent="0.25">
      <c r="B119" t="s">
        <v>201</v>
      </c>
      <c r="C119" t="s">
        <v>12</v>
      </c>
      <c r="D119" t="s">
        <v>81</v>
      </c>
      <c r="E119" t="s">
        <v>116</v>
      </c>
      <c r="F119" t="s">
        <v>33</v>
      </c>
      <c r="G119" s="1">
        <v>27397</v>
      </c>
      <c r="H119" t="s">
        <v>16</v>
      </c>
      <c r="I119" t="s">
        <v>110</v>
      </c>
      <c r="J119" t="s">
        <v>27</v>
      </c>
      <c r="K119" t="s">
        <v>28</v>
      </c>
      <c r="L119" t="s">
        <v>29</v>
      </c>
      <c r="M119" s="3">
        <v>51</v>
      </c>
      <c r="N119" s="4" t="s">
        <v>602</v>
      </c>
      <c r="O119" s="4" t="s">
        <v>606</v>
      </c>
    </row>
    <row r="120" spans="2:15" x14ac:dyDescent="0.25">
      <c r="B120" t="s">
        <v>202</v>
      </c>
      <c r="C120" t="s">
        <v>12</v>
      </c>
      <c r="D120" t="s">
        <v>72</v>
      </c>
      <c r="E120" t="s">
        <v>175</v>
      </c>
      <c r="F120" t="s">
        <v>41</v>
      </c>
      <c r="G120" s="1">
        <v>35785</v>
      </c>
      <c r="H120" t="s">
        <v>25</v>
      </c>
      <c r="I120" t="s">
        <v>26</v>
      </c>
      <c r="J120" t="s">
        <v>27</v>
      </c>
      <c r="K120" t="s">
        <v>42</v>
      </c>
      <c r="L120" t="s">
        <v>74</v>
      </c>
      <c r="M120" s="3">
        <v>28</v>
      </c>
      <c r="N120" s="4" t="s">
        <v>600</v>
      </c>
      <c r="O120" s="4" t="s">
        <v>606</v>
      </c>
    </row>
    <row r="121" spans="2:15" x14ac:dyDescent="0.25">
      <c r="B121" t="s">
        <v>203</v>
      </c>
      <c r="C121" t="s">
        <v>12</v>
      </c>
      <c r="D121" t="s">
        <v>23</v>
      </c>
      <c r="E121" t="s">
        <v>125</v>
      </c>
      <c r="F121" t="s">
        <v>41</v>
      </c>
      <c r="G121" s="1">
        <v>24095</v>
      </c>
      <c r="H121" t="s">
        <v>25</v>
      </c>
      <c r="I121" t="s">
        <v>26</v>
      </c>
      <c r="J121" t="s">
        <v>18</v>
      </c>
      <c r="K121" t="s">
        <v>42</v>
      </c>
      <c r="L121" t="s">
        <v>29</v>
      </c>
      <c r="M121" s="3">
        <v>60</v>
      </c>
      <c r="N121" s="4" t="s">
        <v>603</v>
      </c>
      <c r="O121" s="4" t="s">
        <v>606</v>
      </c>
    </row>
    <row r="122" spans="2:15" x14ac:dyDescent="0.25">
      <c r="B122" t="s">
        <v>204</v>
      </c>
      <c r="C122" t="s">
        <v>12</v>
      </c>
      <c r="D122" t="s">
        <v>31</v>
      </c>
      <c r="E122" t="s">
        <v>32</v>
      </c>
      <c r="F122" t="s">
        <v>33</v>
      </c>
      <c r="G122" s="1">
        <v>30232</v>
      </c>
      <c r="H122" t="s">
        <v>16</v>
      </c>
      <c r="I122" t="s">
        <v>17</v>
      </c>
      <c r="J122" t="s">
        <v>27</v>
      </c>
      <c r="K122" t="s">
        <v>28</v>
      </c>
      <c r="L122" t="s">
        <v>29</v>
      </c>
      <c r="M122" s="3">
        <v>43</v>
      </c>
      <c r="N122" s="4" t="s">
        <v>601</v>
      </c>
      <c r="O122" s="4" t="s">
        <v>606</v>
      </c>
    </row>
    <row r="123" spans="2:15" x14ac:dyDescent="0.25">
      <c r="B123" t="s">
        <v>205</v>
      </c>
      <c r="C123" t="s">
        <v>22</v>
      </c>
      <c r="D123" t="s">
        <v>81</v>
      </c>
      <c r="E123" t="s">
        <v>82</v>
      </c>
      <c r="F123" t="s">
        <v>37</v>
      </c>
      <c r="G123" s="1">
        <v>36645</v>
      </c>
      <c r="H123" t="s">
        <v>16</v>
      </c>
      <c r="I123" t="s">
        <v>17</v>
      </c>
      <c r="J123" t="s">
        <v>27</v>
      </c>
      <c r="K123" t="s">
        <v>42</v>
      </c>
      <c r="L123" t="s">
        <v>29</v>
      </c>
      <c r="M123" s="3">
        <v>25</v>
      </c>
      <c r="N123" s="4" t="s">
        <v>599</v>
      </c>
      <c r="O123" s="4" t="s">
        <v>607</v>
      </c>
    </row>
    <row r="124" spans="2:15" x14ac:dyDescent="0.25">
      <c r="B124" t="s">
        <v>206</v>
      </c>
      <c r="C124" t="s">
        <v>22</v>
      </c>
      <c r="D124" t="s">
        <v>57</v>
      </c>
      <c r="E124" t="s">
        <v>58</v>
      </c>
      <c r="F124" t="s">
        <v>46</v>
      </c>
      <c r="G124" s="1">
        <v>30071</v>
      </c>
      <c r="H124" t="s">
        <v>16</v>
      </c>
      <c r="I124" t="s">
        <v>110</v>
      </c>
      <c r="J124" t="s">
        <v>27</v>
      </c>
      <c r="K124" t="s">
        <v>28</v>
      </c>
      <c r="L124" t="s">
        <v>20</v>
      </c>
      <c r="M124" s="3">
        <v>43</v>
      </c>
      <c r="N124" s="4" t="s">
        <v>601</v>
      </c>
      <c r="O124" s="4" t="s">
        <v>607</v>
      </c>
    </row>
    <row r="125" spans="2:15" x14ac:dyDescent="0.25">
      <c r="B125" t="s">
        <v>207</v>
      </c>
      <c r="C125" t="s">
        <v>22</v>
      </c>
      <c r="D125" t="s">
        <v>54</v>
      </c>
      <c r="E125" t="s">
        <v>108</v>
      </c>
      <c r="F125" t="s">
        <v>33</v>
      </c>
      <c r="G125" s="1">
        <v>31679</v>
      </c>
      <c r="H125" t="s">
        <v>25</v>
      </c>
      <c r="I125" t="s">
        <v>26</v>
      </c>
      <c r="J125" t="s">
        <v>18</v>
      </c>
      <c r="K125" t="s">
        <v>42</v>
      </c>
      <c r="L125" t="s">
        <v>20</v>
      </c>
      <c r="M125" s="3">
        <v>39</v>
      </c>
      <c r="N125" s="4" t="s">
        <v>601</v>
      </c>
      <c r="O125" s="4" t="s">
        <v>607</v>
      </c>
    </row>
    <row r="126" spans="2:15" x14ac:dyDescent="0.25">
      <c r="B126" t="s">
        <v>208</v>
      </c>
      <c r="C126" t="s">
        <v>12</v>
      </c>
      <c r="D126" t="s">
        <v>39</v>
      </c>
      <c r="E126" t="s">
        <v>63</v>
      </c>
      <c r="F126" t="s">
        <v>33</v>
      </c>
      <c r="G126" s="1">
        <v>35722</v>
      </c>
      <c r="H126" t="s">
        <v>16</v>
      </c>
      <c r="I126" t="s">
        <v>17</v>
      </c>
      <c r="J126" t="s">
        <v>18</v>
      </c>
      <c r="K126" t="s">
        <v>42</v>
      </c>
      <c r="L126" t="s">
        <v>29</v>
      </c>
      <c r="M126" s="3">
        <v>28</v>
      </c>
      <c r="N126" s="4" t="s">
        <v>600</v>
      </c>
      <c r="O126" s="4" t="s">
        <v>606</v>
      </c>
    </row>
    <row r="127" spans="2:15" x14ac:dyDescent="0.25">
      <c r="B127" t="s">
        <v>209</v>
      </c>
      <c r="C127" t="s">
        <v>22</v>
      </c>
      <c r="D127" t="s">
        <v>72</v>
      </c>
      <c r="E127" t="s">
        <v>164</v>
      </c>
      <c r="F127" t="s">
        <v>41</v>
      </c>
      <c r="G127" s="1">
        <v>30141</v>
      </c>
      <c r="H127" t="s">
        <v>16</v>
      </c>
      <c r="I127" t="s">
        <v>17</v>
      </c>
      <c r="J127" t="s">
        <v>27</v>
      </c>
      <c r="K127" t="s">
        <v>42</v>
      </c>
      <c r="L127" t="s">
        <v>74</v>
      </c>
      <c r="M127" s="3">
        <v>43</v>
      </c>
      <c r="N127" s="4" t="s">
        <v>601</v>
      </c>
      <c r="O127" s="4" t="s">
        <v>607</v>
      </c>
    </row>
    <row r="128" spans="2:15" x14ac:dyDescent="0.25">
      <c r="B128" t="s">
        <v>210</v>
      </c>
      <c r="C128" t="s">
        <v>12</v>
      </c>
      <c r="D128" t="s">
        <v>13</v>
      </c>
      <c r="E128" t="s">
        <v>106</v>
      </c>
      <c r="F128" t="s">
        <v>41</v>
      </c>
      <c r="G128" s="1">
        <v>28230</v>
      </c>
      <c r="H128" t="s">
        <v>25</v>
      </c>
      <c r="I128" t="s">
        <v>26</v>
      </c>
      <c r="J128" t="s">
        <v>18</v>
      </c>
      <c r="K128" t="s">
        <v>42</v>
      </c>
      <c r="L128" t="s">
        <v>20</v>
      </c>
      <c r="M128" s="3">
        <v>48</v>
      </c>
      <c r="N128" s="4" t="s">
        <v>602</v>
      </c>
      <c r="O128" s="4" t="s">
        <v>606</v>
      </c>
    </row>
    <row r="129" spans="2:15" x14ac:dyDescent="0.25">
      <c r="B129" t="s">
        <v>211</v>
      </c>
      <c r="C129" t="s">
        <v>22</v>
      </c>
      <c r="D129" t="s">
        <v>54</v>
      </c>
      <c r="E129" t="s">
        <v>99</v>
      </c>
      <c r="F129" t="s">
        <v>37</v>
      </c>
      <c r="G129" s="1">
        <v>34306</v>
      </c>
      <c r="H129" t="s">
        <v>16</v>
      </c>
      <c r="I129" t="s">
        <v>17</v>
      </c>
      <c r="J129" t="s">
        <v>18</v>
      </c>
      <c r="K129" t="s">
        <v>42</v>
      </c>
      <c r="L129" t="s">
        <v>20</v>
      </c>
      <c r="M129" s="3">
        <v>32</v>
      </c>
      <c r="N129" s="4" t="s">
        <v>600</v>
      </c>
      <c r="O129" s="4" t="s">
        <v>607</v>
      </c>
    </row>
    <row r="130" spans="2:15" x14ac:dyDescent="0.25">
      <c r="B130" t="s">
        <v>212</v>
      </c>
      <c r="C130" t="s">
        <v>22</v>
      </c>
      <c r="D130" t="s">
        <v>72</v>
      </c>
      <c r="E130" t="s">
        <v>73</v>
      </c>
      <c r="F130" t="s">
        <v>41</v>
      </c>
      <c r="G130" s="1">
        <v>36813</v>
      </c>
      <c r="H130" t="s">
        <v>25</v>
      </c>
      <c r="I130" t="s">
        <v>26</v>
      </c>
      <c r="J130" t="s">
        <v>27</v>
      </c>
      <c r="K130" t="s">
        <v>42</v>
      </c>
      <c r="L130" t="s">
        <v>74</v>
      </c>
      <c r="M130" s="3">
        <v>25</v>
      </c>
      <c r="N130" s="4" t="s">
        <v>599</v>
      </c>
      <c r="O130" s="4" t="s">
        <v>607</v>
      </c>
    </row>
    <row r="131" spans="2:15" x14ac:dyDescent="0.25">
      <c r="B131" t="s">
        <v>213</v>
      </c>
      <c r="C131" t="s">
        <v>22</v>
      </c>
      <c r="D131" t="s">
        <v>81</v>
      </c>
      <c r="E131" t="s">
        <v>82</v>
      </c>
      <c r="F131" t="s">
        <v>33</v>
      </c>
      <c r="G131" s="1">
        <v>35947</v>
      </c>
      <c r="H131" t="s">
        <v>16</v>
      </c>
      <c r="I131" t="s">
        <v>17</v>
      </c>
      <c r="J131" t="s">
        <v>27</v>
      </c>
      <c r="K131" t="s">
        <v>19</v>
      </c>
      <c r="L131" t="s">
        <v>29</v>
      </c>
      <c r="M131" s="3">
        <v>27</v>
      </c>
      <c r="N131" s="4" t="s">
        <v>600</v>
      </c>
      <c r="O131" s="4" t="s">
        <v>607</v>
      </c>
    </row>
    <row r="132" spans="2:15" x14ac:dyDescent="0.25">
      <c r="B132" t="s">
        <v>214</v>
      </c>
      <c r="C132" t="s">
        <v>22</v>
      </c>
      <c r="D132" t="s">
        <v>39</v>
      </c>
      <c r="E132" t="s">
        <v>40</v>
      </c>
      <c r="F132" t="s">
        <v>15</v>
      </c>
      <c r="G132" s="1">
        <v>32541</v>
      </c>
      <c r="H132" t="s">
        <v>25</v>
      </c>
      <c r="I132" t="s">
        <v>26</v>
      </c>
      <c r="J132" t="s">
        <v>27</v>
      </c>
      <c r="K132" t="s">
        <v>28</v>
      </c>
      <c r="L132" t="s">
        <v>29</v>
      </c>
      <c r="M132" s="3">
        <v>36</v>
      </c>
      <c r="N132" s="4" t="s">
        <v>601</v>
      </c>
      <c r="O132" s="4" t="s">
        <v>607</v>
      </c>
    </row>
    <row r="133" spans="2:15" x14ac:dyDescent="0.25">
      <c r="B133" t="s">
        <v>215</v>
      </c>
      <c r="C133" t="s">
        <v>22</v>
      </c>
      <c r="D133" t="s">
        <v>35</v>
      </c>
      <c r="E133" t="s">
        <v>216</v>
      </c>
      <c r="F133" t="s">
        <v>41</v>
      </c>
      <c r="G133" s="1">
        <v>32820</v>
      </c>
      <c r="H133" t="s">
        <v>16</v>
      </c>
      <c r="I133" t="s">
        <v>17</v>
      </c>
      <c r="J133" t="s">
        <v>27</v>
      </c>
      <c r="K133" t="s">
        <v>42</v>
      </c>
      <c r="L133" t="s">
        <v>20</v>
      </c>
      <c r="M133" s="3">
        <v>36</v>
      </c>
      <c r="N133" s="4" t="s">
        <v>601</v>
      </c>
      <c r="O133" s="4" t="s">
        <v>607</v>
      </c>
    </row>
    <row r="134" spans="2:15" x14ac:dyDescent="0.25">
      <c r="B134" t="s">
        <v>217</v>
      </c>
      <c r="C134" t="s">
        <v>22</v>
      </c>
      <c r="D134" t="s">
        <v>81</v>
      </c>
      <c r="E134" t="s">
        <v>82</v>
      </c>
      <c r="F134" t="s">
        <v>37</v>
      </c>
      <c r="G134" s="1">
        <v>23990</v>
      </c>
      <c r="H134" t="s">
        <v>16</v>
      </c>
      <c r="I134" t="s">
        <v>17</v>
      </c>
      <c r="J134" t="s">
        <v>18</v>
      </c>
      <c r="K134" t="s">
        <v>42</v>
      </c>
      <c r="L134" t="s">
        <v>29</v>
      </c>
      <c r="M134" s="3">
        <v>60</v>
      </c>
      <c r="N134" s="4" t="s">
        <v>603</v>
      </c>
      <c r="O134" s="4" t="s">
        <v>607</v>
      </c>
    </row>
    <row r="135" spans="2:15" x14ac:dyDescent="0.25">
      <c r="B135" t="s">
        <v>218</v>
      </c>
      <c r="C135" t="s">
        <v>12</v>
      </c>
      <c r="D135" t="s">
        <v>39</v>
      </c>
      <c r="E135" t="s">
        <v>63</v>
      </c>
      <c r="F135" t="s">
        <v>33</v>
      </c>
      <c r="G135" s="1">
        <v>23956</v>
      </c>
      <c r="H135" t="s">
        <v>16</v>
      </c>
      <c r="I135" t="s">
        <v>17</v>
      </c>
      <c r="J135" t="s">
        <v>18</v>
      </c>
      <c r="K135" t="s">
        <v>42</v>
      </c>
      <c r="L135" t="s">
        <v>29</v>
      </c>
      <c r="M135" s="3">
        <v>60</v>
      </c>
      <c r="N135" s="4" t="s">
        <v>603</v>
      </c>
      <c r="O135" s="4" t="s">
        <v>606</v>
      </c>
    </row>
    <row r="136" spans="2:15" x14ac:dyDescent="0.25">
      <c r="B136" t="s">
        <v>219</v>
      </c>
      <c r="C136" t="s">
        <v>12</v>
      </c>
      <c r="D136" t="s">
        <v>54</v>
      </c>
      <c r="E136" t="s">
        <v>99</v>
      </c>
      <c r="F136" t="s">
        <v>46</v>
      </c>
      <c r="G136" s="1">
        <v>31213</v>
      </c>
      <c r="H136" t="s">
        <v>25</v>
      </c>
      <c r="I136" t="s">
        <v>26</v>
      </c>
      <c r="J136" t="s">
        <v>18</v>
      </c>
      <c r="K136" t="s">
        <v>42</v>
      </c>
      <c r="L136" t="s">
        <v>20</v>
      </c>
      <c r="M136" s="3">
        <v>40</v>
      </c>
      <c r="N136" s="4" t="s">
        <v>601</v>
      </c>
      <c r="O136" s="4" t="s">
        <v>606</v>
      </c>
    </row>
    <row r="137" spans="2:15" x14ac:dyDescent="0.25">
      <c r="B137" t="s">
        <v>220</v>
      </c>
      <c r="C137" t="s">
        <v>22</v>
      </c>
      <c r="D137" t="s">
        <v>81</v>
      </c>
      <c r="E137" t="s">
        <v>116</v>
      </c>
      <c r="F137" t="s">
        <v>37</v>
      </c>
      <c r="G137" s="1">
        <v>35012</v>
      </c>
      <c r="H137" t="s">
        <v>25</v>
      </c>
      <c r="I137" t="s">
        <v>26</v>
      </c>
      <c r="J137" t="s">
        <v>18</v>
      </c>
      <c r="K137" t="s">
        <v>28</v>
      </c>
      <c r="L137" t="s">
        <v>29</v>
      </c>
      <c r="M137" s="3">
        <v>30</v>
      </c>
      <c r="N137" s="4" t="s">
        <v>600</v>
      </c>
      <c r="O137" s="4" t="s">
        <v>607</v>
      </c>
    </row>
    <row r="138" spans="2:15" x14ac:dyDescent="0.25">
      <c r="B138" t="s">
        <v>221</v>
      </c>
      <c r="C138" t="s">
        <v>22</v>
      </c>
      <c r="D138" t="s">
        <v>31</v>
      </c>
      <c r="E138" t="s">
        <v>44</v>
      </c>
      <c r="F138" t="s">
        <v>37</v>
      </c>
      <c r="G138" s="1">
        <v>28681</v>
      </c>
      <c r="H138" t="s">
        <v>25</v>
      </c>
      <c r="I138" t="s">
        <v>26</v>
      </c>
      <c r="J138" t="s">
        <v>27</v>
      </c>
      <c r="K138" t="s">
        <v>28</v>
      </c>
      <c r="L138" t="s">
        <v>29</v>
      </c>
      <c r="M138" s="3">
        <v>47</v>
      </c>
      <c r="N138" s="4" t="s">
        <v>602</v>
      </c>
      <c r="O138" s="4" t="s">
        <v>607</v>
      </c>
    </row>
    <row r="139" spans="2:15" x14ac:dyDescent="0.25">
      <c r="B139" t="s">
        <v>222</v>
      </c>
      <c r="C139" t="s">
        <v>22</v>
      </c>
      <c r="D139" t="s">
        <v>54</v>
      </c>
      <c r="E139" t="s">
        <v>108</v>
      </c>
      <c r="F139" t="s">
        <v>33</v>
      </c>
      <c r="G139" s="1">
        <v>34282</v>
      </c>
      <c r="H139" t="s">
        <v>25</v>
      </c>
      <c r="I139" t="s">
        <v>26</v>
      </c>
      <c r="J139" t="s">
        <v>18</v>
      </c>
      <c r="K139" t="s">
        <v>42</v>
      </c>
      <c r="L139" t="s">
        <v>20</v>
      </c>
      <c r="M139" s="3">
        <v>32</v>
      </c>
      <c r="N139" s="4" t="s">
        <v>600</v>
      </c>
      <c r="O139" s="4" t="s">
        <v>607</v>
      </c>
    </row>
    <row r="140" spans="2:15" x14ac:dyDescent="0.25">
      <c r="B140" t="s">
        <v>223</v>
      </c>
      <c r="C140" t="s">
        <v>22</v>
      </c>
      <c r="D140" t="s">
        <v>31</v>
      </c>
      <c r="E140" t="s">
        <v>32</v>
      </c>
      <c r="F140" t="s">
        <v>33</v>
      </c>
      <c r="G140" s="1">
        <v>30543</v>
      </c>
      <c r="H140" t="s">
        <v>25</v>
      </c>
      <c r="I140" t="s">
        <v>26</v>
      </c>
      <c r="J140" t="s">
        <v>18</v>
      </c>
      <c r="K140" t="s">
        <v>19</v>
      </c>
      <c r="L140" t="s">
        <v>29</v>
      </c>
      <c r="M140" s="3">
        <v>42</v>
      </c>
      <c r="N140" s="4" t="s">
        <v>601</v>
      </c>
      <c r="O140" s="4" t="s">
        <v>607</v>
      </c>
    </row>
    <row r="141" spans="2:15" x14ac:dyDescent="0.25">
      <c r="B141" t="s">
        <v>224</v>
      </c>
      <c r="C141" t="s">
        <v>22</v>
      </c>
      <c r="D141" t="s">
        <v>13</v>
      </c>
      <c r="E141" t="s">
        <v>51</v>
      </c>
      <c r="F141" t="s">
        <v>41</v>
      </c>
      <c r="G141" s="1">
        <v>32520</v>
      </c>
      <c r="H141" t="s">
        <v>16</v>
      </c>
      <c r="I141" t="s">
        <v>17</v>
      </c>
      <c r="J141" t="s">
        <v>18</v>
      </c>
      <c r="K141" t="s">
        <v>28</v>
      </c>
      <c r="L141" t="s">
        <v>20</v>
      </c>
      <c r="M141" s="3">
        <v>36</v>
      </c>
      <c r="N141" s="4" t="s">
        <v>601</v>
      </c>
      <c r="O141" s="4" t="s">
        <v>607</v>
      </c>
    </row>
    <row r="142" spans="2:15" x14ac:dyDescent="0.25">
      <c r="B142" t="s">
        <v>225</v>
      </c>
      <c r="C142" t="s">
        <v>22</v>
      </c>
      <c r="D142" t="s">
        <v>81</v>
      </c>
      <c r="E142" t="s">
        <v>116</v>
      </c>
      <c r="F142" t="s">
        <v>37</v>
      </c>
      <c r="G142" s="1">
        <v>26326</v>
      </c>
      <c r="H142" t="s">
        <v>16</v>
      </c>
      <c r="I142" t="s">
        <v>120</v>
      </c>
      <c r="J142" t="s">
        <v>27</v>
      </c>
      <c r="K142" t="s">
        <v>19</v>
      </c>
      <c r="L142" t="s">
        <v>29</v>
      </c>
      <c r="M142" s="3">
        <v>53</v>
      </c>
      <c r="N142" s="4" t="s">
        <v>602</v>
      </c>
      <c r="O142" s="4" t="s">
        <v>607</v>
      </c>
    </row>
    <row r="143" spans="2:15" x14ac:dyDescent="0.25">
      <c r="B143" t="s">
        <v>226</v>
      </c>
      <c r="C143" t="s">
        <v>12</v>
      </c>
      <c r="D143" t="s">
        <v>13</v>
      </c>
      <c r="E143" t="s">
        <v>106</v>
      </c>
      <c r="F143" t="s">
        <v>15</v>
      </c>
      <c r="G143" s="1">
        <v>32021</v>
      </c>
      <c r="H143" t="s">
        <v>16</v>
      </c>
      <c r="I143" t="s">
        <v>17</v>
      </c>
      <c r="J143" t="s">
        <v>18</v>
      </c>
      <c r="K143" t="s">
        <v>28</v>
      </c>
      <c r="L143" t="s">
        <v>20</v>
      </c>
      <c r="M143" s="3">
        <v>38</v>
      </c>
      <c r="N143" s="4" t="s">
        <v>601</v>
      </c>
      <c r="O143" s="4" t="s">
        <v>606</v>
      </c>
    </row>
    <row r="144" spans="2:15" x14ac:dyDescent="0.25">
      <c r="B144" t="s">
        <v>227</v>
      </c>
      <c r="C144" t="s">
        <v>22</v>
      </c>
      <c r="D144" t="s">
        <v>31</v>
      </c>
      <c r="E144" t="s">
        <v>32</v>
      </c>
      <c r="F144" t="s">
        <v>33</v>
      </c>
      <c r="G144" s="1">
        <v>36357</v>
      </c>
      <c r="H144" t="s">
        <v>25</v>
      </c>
      <c r="I144" t="s">
        <v>26</v>
      </c>
      <c r="J144" t="s">
        <v>27</v>
      </c>
      <c r="K144" t="s">
        <v>28</v>
      </c>
      <c r="L144" t="s">
        <v>29</v>
      </c>
      <c r="M144" s="3">
        <v>26</v>
      </c>
      <c r="N144" s="4" t="s">
        <v>600</v>
      </c>
      <c r="O144" s="4" t="s">
        <v>607</v>
      </c>
    </row>
    <row r="145" spans="2:15" x14ac:dyDescent="0.25">
      <c r="B145" t="s">
        <v>228</v>
      </c>
      <c r="C145" t="s">
        <v>22</v>
      </c>
      <c r="D145" t="s">
        <v>60</v>
      </c>
      <c r="E145" t="s">
        <v>61</v>
      </c>
      <c r="F145" t="s">
        <v>33</v>
      </c>
      <c r="G145" s="1">
        <v>35767</v>
      </c>
      <c r="H145" t="s">
        <v>25</v>
      </c>
      <c r="I145" t="s">
        <v>26</v>
      </c>
      <c r="J145" t="s">
        <v>27</v>
      </c>
      <c r="K145" t="s">
        <v>42</v>
      </c>
      <c r="L145" t="s">
        <v>20</v>
      </c>
      <c r="M145" s="3">
        <v>28</v>
      </c>
      <c r="N145" s="4" t="s">
        <v>600</v>
      </c>
      <c r="O145" s="4" t="s">
        <v>607</v>
      </c>
    </row>
    <row r="146" spans="2:15" x14ac:dyDescent="0.25">
      <c r="B146" t="s">
        <v>229</v>
      </c>
      <c r="C146" t="s">
        <v>12</v>
      </c>
      <c r="D146" t="s">
        <v>57</v>
      </c>
      <c r="E146" t="s">
        <v>58</v>
      </c>
      <c r="F146" t="s">
        <v>33</v>
      </c>
      <c r="G146" s="1">
        <v>28455</v>
      </c>
      <c r="H146" t="s">
        <v>25</v>
      </c>
      <c r="I146" t="s">
        <v>26</v>
      </c>
      <c r="J146" t="s">
        <v>18</v>
      </c>
      <c r="K146" t="s">
        <v>28</v>
      </c>
      <c r="L146" t="s">
        <v>20</v>
      </c>
      <c r="M146" s="3">
        <v>48</v>
      </c>
      <c r="N146" s="4" t="s">
        <v>602</v>
      </c>
      <c r="O146" s="4" t="s">
        <v>606</v>
      </c>
    </row>
    <row r="147" spans="2:15" x14ac:dyDescent="0.25">
      <c r="B147" t="s">
        <v>230</v>
      </c>
      <c r="C147" t="s">
        <v>12</v>
      </c>
      <c r="D147" t="s">
        <v>54</v>
      </c>
      <c r="E147" t="s">
        <v>92</v>
      </c>
      <c r="F147" t="s">
        <v>41</v>
      </c>
      <c r="G147" s="1">
        <v>26194</v>
      </c>
      <c r="H147" t="s">
        <v>25</v>
      </c>
      <c r="I147" t="s">
        <v>26</v>
      </c>
      <c r="J147" t="s">
        <v>27</v>
      </c>
      <c r="K147" t="s">
        <v>42</v>
      </c>
      <c r="L147" t="s">
        <v>20</v>
      </c>
      <c r="M147" s="3">
        <v>54</v>
      </c>
      <c r="N147" s="4" t="s">
        <v>602</v>
      </c>
      <c r="O147" s="4" t="s">
        <v>606</v>
      </c>
    </row>
    <row r="148" spans="2:15" x14ac:dyDescent="0.25">
      <c r="B148" t="s">
        <v>231</v>
      </c>
      <c r="C148" t="s">
        <v>12</v>
      </c>
      <c r="D148" t="s">
        <v>39</v>
      </c>
      <c r="E148" t="s">
        <v>48</v>
      </c>
      <c r="F148" t="s">
        <v>15</v>
      </c>
      <c r="G148" s="1">
        <v>31993</v>
      </c>
      <c r="H148" t="s">
        <v>16</v>
      </c>
      <c r="I148" t="s">
        <v>17</v>
      </c>
      <c r="J148" t="s">
        <v>27</v>
      </c>
      <c r="K148" t="s">
        <v>19</v>
      </c>
      <c r="L148" t="s">
        <v>29</v>
      </c>
      <c r="M148" s="3">
        <v>38</v>
      </c>
      <c r="N148" s="4" t="s">
        <v>601</v>
      </c>
      <c r="O148" s="4" t="s">
        <v>606</v>
      </c>
    </row>
    <row r="149" spans="2:15" x14ac:dyDescent="0.25">
      <c r="B149" t="s">
        <v>232</v>
      </c>
      <c r="C149" t="s">
        <v>12</v>
      </c>
      <c r="D149" t="s">
        <v>13</v>
      </c>
      <c r="E149" t="s">
        <v>233</v>
      </c>
      <c r="F149" t="s">
        <v>52</v>
      </c>
      <c r="G149" s="1">
        <v>20624</v>
      </c>
      <c r="H149" t="s">
        <v>16</v>
      </c>
      <c r="I149" t="s">
        <v>17</v>
      </c>
      <c r="J149" t="s">
        <v>27</v>
      </c>
      <c r="K149" t="s">
        <v>42</v>
      </c>
      <c r="L149" t="s">
        <v>20</v>
      </c>
      <c r="M149" s="3">
        <v>69</v>
      </c>
      <c r="N149" s="4" t="s">
        <v>603</v>
      </c>
      <c r="O149" s="4" t="s">
        <v>606</v>
      </c>
    </row>
    <row r="150" spans="2:15" x14ac:dyDescent="0.25">
      <c r="B150" t="s">
        <v>234</v>
      </c>
      <c r="C150" t="s">
        <v>12</v>
      </c>
      <c r="D150" t="s">
        <v>31</v>
      </c>
      <c r="E150" t="s">
        <v>32</v>
      </c>
      <c r="F150" t="s">
        <v>33</v>
      </c>
      <c r="G150" s="1">
        <v>37178</v>
      </c>
      <c r="H150" t="s">
        <v>25</v>
      </c>
      <c r="I150" t="s">
        <v>26</v>
      </c>
      <c r="J150" t="s">
        <v>27</v>
      </c>
      <c r="K150" t="s">
        <v>19</v>
      </c>
      <c r="L150" t="s">
        <v>29</v>
      </c>
      <c r="M150" s="3">
        <v>24</v>
      </c>
      <c r="N150" s="4" t="s">
        <v>599</v>
      </c>
      <c r="O150" s="4" t="s">
        <v>606</v>
      </c>
    </row>
    <row r="151" spans="2:15" x14ac:dyDescent="0.25">
      <c r="B151" t="s">
        <v>235</v>
      </c>
      <c r="C151" t="s">
        <v>12</v>
      </c>
      <c r="D151" t="s">
        <v>23</v>
      </c>
      <c r="E151" t="s">
        <v>24</v>
      </c>
      <c r="F151" t="s">
        <v>15</v>
      </c>
      <c r="G151" s="1">
        <v>30915</v>
      </c>
      <c r="H151" t="s">
        <v>25</v>
      </c>
      <c r="I151" t="s">
        <v>26</v>
      </c>
      <c r="J151" t="s">
        <v>18</v>
      </c>
      <c r="K151" t="s">
        <v>19</v>
      </c>
      <c r="L151" t="s">
        <v>29</v>
      </c>
      <c r="M151" s="3">
        <v>41</v>
      </c>
      <c r="N151" s="4" t="s">
        <v>601</v>
      </c>
      <c r="O151" s="4" t="s">
        <v>606</v>
      </c>
    </row>
    <row r="152" spans="2:15" x14ac:dyDescent="0.25">
      <c r="B152" t="s">
        <v>236</v>
      </c>
      <c r="C152" t="s">
        <v>12</v>
      </c>
      <c r="D152" t="s">
        <v>81</v>
      </c>
      <c r="E152" t="s">
        <v>82</v>
      </c>
      <c r="F152" t="s">
        <v>33</v>
      </c>
      <c r="G152" s="1">
        <v>35201</v>
      </c>
      <c r="H152" t="s">
        <v>16</v>
      </c>
      <c r="I152" t="s">
        <v>120</v>
      </c>
      <c r="J152" t="s">
        <v>18</v>
      </c>
      <c r="K152" t="s">
        <v>42</v>
      </c>
      <c r="L152" t="s">
        <v>29</v>
      </c>
      <c r="M152" s="3">
        <v>29</v>
      </c>
      <c r="N152" s="4" t="s">
        <v>600</v>
      </c>
      <c r="O152" s="4" t="s">
        <v>606</v>
      </c>
    </row>
    <row r="153" spans="2:15" x14ac:dyDescent="0.25">
      <c r="B153" t="s">
        <v>237</v>
      </c>
      <c r="C153" t="s">
        <v>22</v>
      </c>
      <c r="D153" t="s">
        <v>60</v>
      </c>
      <c r="E153" t="s">
        <v>65</v>
      </c>
      <c r="F153" t="s">
        <v>41</v>
      </c>
      <c r="G153" s="1">
        <v>23658</v>
      </c>
      <c r="H153" t="s">
        <v>16</v>
      </c>
      <c r="I153" t="s">
        <v>17</v>
      </c>
      <c r="J153" t="s">
        <v>18</v>
      </c>
      <c r="K153" t="s">
        <v>42</v>
      </c>
      <c r="L153" t="s">
        <v>20</v>
      </c>
      <c r="M153" s="3">
        <v>61</v>
      </c>
      <c r="N153" s="4" t="s">
        <v>603</v>
      </c>
      <c r="O153" s="4" t="s">
        <v>607</v>
      </c>
    </row>
    <row r="154" spans="2:15" x14ac:dyDescent="0.25">
      <c r="B154" t="s">
        <v>238</v>
      </c>
      <c r="C154" t="s">
        <v>22</v>
      </c>
      <c r="D154" t="s">
        <v>39</v>
      </c>
      <c r="E154" t="s">
        <v>63</v>
      </c>
      <c r="F154" t="s">
        <v>33</v>
      </c>
      <c r="G154" s="1">
        <v>36973</v>
      </c>
      <c r="H154" t="s">
        <v>25</v>
      </c>
      <c r="I154" t="s">
        <v>26</v>
      </c>
      <c r="J154" t="s">
        <v>18</v>
      </c>
      <c r="K154" t="s">
        <v>28</v>
      </c>
      <c r="L154" t="s">
        <v>29</v>
      </c>
      <c r="M154" s="3">
        <v>24</v>
      </c>
      <c r="N154" s="4" t="s">
        <v>599</v>
      </c>
      <c r="O154" s="4" t="s">
        <v>607</v>
      </c>
    </row>
    <row r="155" spans="2:15" x14ac:dyDescent="0.25">
      <c r="B155" t="s">
        <v>239</v>
      </c>
      <c r="C155" t="s">
        <v>22</v>
      </c>
      <c r="D155" t="s">
        <v>72</v>
      </c>
      <c r="E155" t="s">
        <v>142</v>
      </c>
      <c r="F155" t="s">
        <v>46</v>
      </c>
      <c r="G155" s="1">
        <v>36517</v>
      </c>
      <c r="H155" t="s">
        <v>25</v>
      </c>
      <c r="I155" t="s">
        <v>26</v>
      </c>
      <c r="J155" t="s">
        <v>18</v>
      </c>
      <c r="K155" t="s">
        <v>42</v>
      </c>
      <c r="L155" t="s">
        <v>74</v>
      </c>
      <c r="M155" s="3">
        <v>26</v>
      </c>
      <c r="N155" s="4" t="s">
        <v>600</v>
      </c>
      <c r="O155" s="4" t="s">
        <v>607</v>
      </c>
    </row>
    <row r="156" spans="2:15" x14ac:dyDescent="0.25">
      <c r="B156" t="s">
        <v>240</v>
      </c>
      <c r="C156" t="s">
        <v>22</v>
      </c>
      <c r="D156" t="s">
        <v>54</v>
      </c>
      <c r="E156" t="s">
        <v>108</v>
      </c>
      <c r="F156" t="s">
        <v>33</v>
      </c>
      <c r="G156" s="1">
        <v>23214</v>
      </c>
      <c r="H156" t="s">
        <v>25</v>
      </c>
      <c r="I156" t="s">
        <v>26</v>
      </c>
      <c r="J156" t="s">
        <v>18</v>
      </c>
      <c r="K156" t="s">
        <v>28</v>
      </c>
      <c r="L156" t="s">
        <v>20</v>
      </c>
      <c r="M156" s="3">
        <v>62</v>
      </c>
      <c r="N156" s="4" t="s">
        <v>603</v>
      </c>
      <c r="O156" s="4" t="s">
        <v>607</v>
      </c>
    </row>
    <row r="157" spans="2:15" x14ac:dyDescent="0.25">
      <c r="B157" t="s">
        <v>241</v>
      </c>
      <c r="C157" t="s">
        <v>12</v>
      </c>
      <c r="D157" t="s">
        <v>81</v>
      </c>
      <c r="E157" t="s">
        <v>82</v>
      </c>
      <c r="F157" t="s">
        <v>46</v>
      </c>
      <c r="G157" s="1">
        <v>36036</v>
      </c>
      <c r="H157" t="s">
        <v>25</v>
      </c>
      <c r="I157" t="s">
        <v>26</v>
      </c>
      <c r="J157" t="s">
        <v>27</v>
      </c>
      <c r="K157" t="s">
        <v>19</v>
      </c>
      <c r="L157" t="s">
        <v>29</v>
      </c>
      <c r="M157" s="3">
        <v>27</v>
      </c>
      <c r="N157" s="4" t="s">
        <v>600</v>
      </c>
      <c r="O157" s="4" t="s">
        <v>606</v>
      </c>
    </row>
    <row r="158" spans="2:15" x14ac:dyDescent="0.25">
      <c r="B158" t="s">
        <v>242</v>
      </c>
      <c r="C158" t="s">
        <v>22</v>
      </c>
      <c r="D158" t="s">
        <v>72</v>
      </c>
      <c r="E158" t="s">
        <v>73</v>
      </c>
      <c r="F158" t="s">
        <v>41</v>
      </c>
      <c r="G158" s="1">
        <v>27093</v>
      </c>
      <c r="H158" t="s">
        <v>16</v>
      </c>
      <c r="I158" t="s">
        <v>120</v>
      </c>
      <c r="J158" t="s">
        <v>27</v>
      </c>
      <c r="K158" t="s">
        <v>19</v>
      </c>
      <c r="L158" t="s">
        <v>74</v>
      </c>
      <c r="M158" s="3">
        <v>51</v>
      </c>
      <c r="N158" s="4" t="s">
        <v>602</v>
      </c>
      <c r="O158" s="4" t="s">
        <v>607</v>
      </c>
    </row>
    <row r="159" spans="2:15" x14ac:dyDescent="0.25">
      <c r="B159" t="s">
        <v>243</v>
      </c>
      <c r="C159" t="s">
        <v>22</v>
      </c>
      <c r="D159" t="s">
        <v>31</v>
      </c>
      <c r="E159" t="s">
        <v>44</v>
      </c>
      <c r="F159" t="s">
        <v>46</v>
      </c>
      <c r="G159" s="1">
        <v>24759</v>
      </c>
      <c r="H159" t="s">
        <v>25</v>
      </c>
      <c r="I159" t="s">
        <v>26</v>
      </c>
      <c r="J159" t="s">
        <v>18</v>
      </c>
      <c r="K159" t="s">
        <v>19</v>
      </c>
      <c r="L159" t="s">
        <v>29</v>
      </c>
      <c r="M159" s="3">
        <v>58</v>
      </c>
      <c r="N159" s="4" t="s">
        <v>603</v>
      </c>
      <c r="O159" s="4" t="s">
        <v>607</v>
      </c>
    </row>
    <row r="160" spans="2:15" x14ac:dyDescent="0.25">
      <c r="B160" t="s">
        <v>244</v>
      </c>
      <c r="C160" t="s">
        <v>22</v>
      </c>
      <c r="D160" t="s">
        <v>54</v>
      </c>
      <c r="E160" t="s">
        <v>108</v>
      </c>
      <c r="F160" t="s">
        <v>33</v>
      </c>
      <c r="G160" s="1">
        <v>25084</v>
      </c>
      <c r="H160" t="s">
        <v>16</v>
      </c>
      <c r="I160" t="s">
        <v>17</v>
      </c>
      <c r="J160" t="s">
        <v>27</v>
      </c>
      <c r="K160" t="s">
        <v>42</v>
      </c>
      <c r="L160" t="s">
        <v>20</v>
      </c>
      <c r="M160" s="3">
        <v>57</v>
      </c>
      <c r="N160" s="4" t="s">
        <v>603</v>
      </c>
      <c r="O160" s="4" t="s">
        <v>607</v>
      </c>
    </row>
    <row r="161" spans="2:15" x14ac:dyDescent="0.25">
      <c r="B161" t="s">
        <v>245</v>
      </c>
      <c r="C161" t="s">
        <v>22</v>
      </c>
      <c r="D161" t="s">
        <v>54</v>
      </c>
      <c r="E161" t="s">
        <v>246</v>
      </c>
      <c r="F161" t="s">
        <v>15</v>
      </c>
      <c r="G161" s="1">
        <v>35548</v>
      </c>
      <c r="H161" t="s">
        <v>25</v>
      </c>
      <c r="I161" t="s">
        <v>26</v>
      </c>
      <c r="J161" t="s">
        <v>27</v>
      </c>
      <c r="K161" t="s">
        <v>42</v>
      </c>
      <c r="L161" t="s">
        <v>20</v>
      </c>
      <c r="M161" s="3">
        <v>28</v>
      </c>
      <c r="N161" s="4" t="s">
        <v>600</v>
      </c>
      <c r="O161" s="4" t="s">
        <v>607</v>
      </c>
    </row>
    <row r="162" spans="2:15" x14ac:dyDescent="0.25">
      <c r="B162" t="s">
        <v>247</v>
      </c>
      <c r="C162" t="s">
        <v>22</v>
      </c>
      <c r="D162" t="s">
        <v>54</v>
      </c>
      <c r="E162" t="s">
        <v>92</v>
      </c>
      <c r="F162" t="s">
        <v>41</v>
      </c>
      <c r="G162" s="1">
        <v>27402</v>
      </c>
      <c r="H162" t="s">
        <v>25</v>
      </c>
      <c r="I162" t="s">
        <v>26</v>
      </c>
      <c r="J162" t="s">
        <v>18</v>
      </c>
      <c r="K162" t="s">
        <v>28</v>
      </c>
      <c r="L162" t="s">
        <v>20</v>
      </c>
      <c r="M162" s="3">
        <v>51</v>
      </c>
      <c r="N162" s="4" t="s">
        <v>602</v>
      </c>
      <c r="O162" s="4" t="s">
        <v>607</v>
      </c>
    </row>
    <row r="163" spans="2:15" x14ac:dyDescent="0.25">
      <c r="B163" t="s">
        <v>248</v>
      </c>
      <c r="C163" t="s">
        <v>12</v>
      </c>
      <c r="D163" t="s">
        <v>81</v>
      </c>
      <c r="E163" t="s">
        <v>82</v>
      </c>
      <c r="F163" t="s">
        <v>46</v>
      </c>
      <c r="G163" s="1">
        <v>29078</v>
      </c>
      <c r="H163" t="s">
        <v>16</v>
      </c>
      <c r="I163" t="s">
        <v>120</v>
      </c>
      <c r="J163" t="s">
        <v>27</v>
      </c>
      <c r="K163" t="s">
        <v>28</v>
      </c>
      <c r="L163" t="s">
        <v>29</v>
      </c>
      <c r="M163" s="3">
        <v>46</v>
      </c>
      <c r="N163" s="4" t="s">
        <v>602</v>
      </c>
      <c r="O163" s="4" t="s">
        <v>606</v>
      </c>
    </row>
    <row r="164" spans="2:15" x14ac:dyDescent="0.25">
      <c r="B164" t="s">
        <v>249</v>
      </c>
      <c r="C164" t="s">
        <v>22</v>
      </c>
      <c r="D164" t="s">
        <v>81</v>
      </c>
      <c r="E164" t="s">
        <v>116</v>
      </c>
      <c r="F164" t="s">
        <v>46</v>
      </c>
      <c r="G164" s="1">
        <v>31646</v>
      </c>
      <c r="H164" t="s">
        <v>25</v>
      </c>
      <c r="I164" t="s">
        <v>26</v>
      </c>
      <c r="J164" t="s">
        <v>18</v>
      </c>
      <c r="K164" t="s">
        <v>19</v>
      </c>
      <c r="L164" t="s">
        <v>29</v>
      </c>
      <c r="M164" s="3">
        <v>39</v>
      </c>
      <c r="N164" s="4" t="s">
        <v>601</v>
      </c>
      <c r="O164" s="4" t="s">
        <v>607</v>
      </c>
    </row>
    <row r="165" spans="2:15" x14ac:dyDescent="0.25">
      <c r="B165" t="s">
        <v>250</v>
      </c>
      <c r="C165" t="s">
        <v>22</v>
      </c>
      <c r="D165" t="s">
        <v>54</v>
      </c>
      <c r="E165" t="s">
        <v>99</v>
      </c>
      <c r="F165" t="s">
        <v>37</v>
      </c>
      <c r="G165" s="1">
        <v>26500</v>
      </c>
      <c r="H165" t="s">
        <v>25</v>
      </c>
      <c r="I165" t="s">
        <v>26</v>
      </c>
      <c r="J165" t="s">
        <v>27</v>
      </c>
      <c r="K165" t="s">
        <v>42</v>
      </c>
      <c r="L165" t="s">
        <v>20</v>
      </c>
      <c r="M165" s="3">
        <v>53</v>
      </c>
      <c r="N165" s="4" t="s">
        <v>602</v>
      </c>
      <c r="O165" s="4" t="s">
        <v>607</v>
      </c>
    </row>
    <row r="166" spans="2:15" x14ac:dyDescent="0.25">
      <c r="B166" t="s">
        <v>251</v>
      </c>
      <c r="C166" t="s">
        <v>12</v>
      </c>
      <c r="D166" t="s">
        <v>35</v>
      </c>
      <c r="E166" t="s">
        <v>216</v>
      </c>
      <c r="F166" t="s">
        <v>15</v>
      </c>
      <c r="G166" s="1">
        <v>24732</v>
      </c>
      <c r="H166" t="s">
        <v>16</v>
      </c>
      <c r="I166" t="s">
        <v>110</v>
      </c>
      <c r="J166" t="s">
        <v>18</v>
      </c>
      <c r="K166" t="s">
        <v>28</v>
      </c>
      <c r="L166" t="s">
        <v>20</v>
      </c>
      <c r="M166" s="3">
        <v>58</v>
      </c>
      <c r="N166" s="4" t="s">
        <v>603</v>
      </c>
      <c r="O166" s="4" t="s">
        <v>606</v>
      </c>
    </row>
    <row r="167" spans="2:15" x14ac:dyDescent="0.25">
      <c r="B167" t="s">
        <v>252</v>
      </c>
      <c r="C167" t="s">
        <v>22</v>
      </c>
      <c r="D167" t="s">
        <v>60</v>
      </c>
      <c r="E167" t="s">
        <v>61</v>
      </c>
      <c r="F167" t="s">
        <v>33</v>
      </c>
      <c r="G167" s="1">
        <v>35406</v>
      </c>
      <c r="H167" t="s">
        <v>25</v>
      </c>
      <c r="I167" t="s">
        <v>26</v>
      </c>
      <c r="J167" t="s">
        <v>18</v>
      </c>
      <c r="K167" t="s">
        <v>42</v>
      </c>
      <c r="L167" t="s">
        <v>20</v>
      </c>
      <c r="M167" s="3">
        <v>29</v>
      </c>
      <c r="N167" s="4" t="s">
        <v>600</v>
      </c>
      <c r="O167" s="4" t="s">
        <v>607</v>
      </c>
    </row>
    <row r="168" spans="2:15" x14ac:dyDescent="0.25">
      <c r="B168" t="s">
        <v>253</v>
      </c>
      <c r="C168" t="s">
        <v>22</v>
      </c>
      <c r="D168" t="s">
        <v>35</v>
      </c>
      <c r="E168" t="s">
        <v>216</v>
      </c>
      <c r="F168" t="s">
        <v>41</v>
      </c>
      <c r="G168" s="1">
        <v>29742</v>
      </c>
      <c r="H168" t="s">
        <v>16</v>
      </c>
      <c r="I168" t="s">
        <v>17</v>
      </c>
      <c r="J168" t="s">
        <v>18</v>
      </c>
      <c r="K168" t="s">
        <v>42</v>
      </c>
      <c r="L168" t="s">
        <v>20</v>
      </c>
      <c r="M168" s="3">
        <v>44</v>
      </c>
      <c r="N168" s="4" t="s">
        <v>601</v>
      </c>
      <c r="O168" s="4" t="s">
        <v>607</v>
      </c>
    </row>
    <row r="169" spans="2:15" x14ac:dyDescent="0.25">
      <c r="B169" t="s">
        <v>254</v>
      </c>
      <c r="C169" t="s">
        <v>22</v>
      </c>
      <c r="D169" t="s">
        <v>57</v>
      </c>
      <c r="E169" t="s">
        <v>255</v>
      </c>
      <c r="F169" t="s">
        <v>41</v>
      </c>
      <c r="G169" s="1">
        <v>24170</v>
      </c>
      <c r="H169" t="s">
        <v>25</v>
      </c>
      <c r="I169" t="s">
        <v>26</v>
      </c>
      <c r="J169" t="s">
        <v>18</v>
      </c>
      <c r="K169" t="s">
        <v>42</v>
      </c>
      <c r="L169" t="s">
        <v>20</v>
      </c>
      <c r="M169" s="3">
        <v>59</v>
      </c>
      <c r="N169" s="4" t="s">
        <v>603</v>
      </c>
      <c r="O169" s="4" t="s">
        <v>607</v>
      </c>
    </row>
    <row r="170" spans="2:15" x14ac:dyDescent="0.25">
      <c r="B170" t="s">
        <v>256</v>
      </c>
      <c r="C170" t="s">
        <v>12</v>
      </c>
      <c r="D170" t="s">
        <v>39</v>
      </c>
      <c r="E170" t="s">
        <v>40</v>
      </c>
      <c r="F170" t="s">
        <v>97</v>
      </c>
      <c r="G170" s="1">
        <v>31567</v>
      </c>
      <c r="H170" t="s">
        <v>16</v>
      </c>
      <c r="I170" t="s">
        <v>17</v>
      </c>
      <c r="J170" t="s">
        <v>18</v>
      </c>
      <c r="K170" t="s">
        <v>19</v>
      </c>
      <c r="L170" t="s">
        <v>29</v>
      </c>
      <c r="M170" s="3">
        <v>39</v>
      </c>
      <c r="N170" s="4" t="s">
        <v>601</v>
      </c>
      <c r="O170" s="4" t="s">
        <v>606</v>
      </c>
    </row>
    <row r="171" spans="2:15" x14ac:dyDescent="0.25">
      <c r="B171" t="s">
        <v>257</v>
      </c>
      <c r="C171" t="s">
        <v>22</v>
      </c>
      <c r="D171" t="s">
        <v>60</v>
      </c>
      <c r="E171" t="s">
        <v>70</v>
      </c>
      <c r="F171" t="s">
        <v>46</v>
      </c>
      <c r="G171" s="1">
        <v>32626</v>
      </c>
      <c r="H171" t="s">
        <v>16</v>
      </c>
      <c r="I171" t="s">
        <v>17</v>
      </c>
      <c r="J171" t="s">
        <v>18</v>
      </c>
      <c r="K171" t="s">
        <v>28</v>
      </c>
      <c r="L171" t="s">
        <v>20</v>
      </c>
      <c r="M171" s="3">
        <v>36</v>
      </c>
      <c r="N171" s="4" t="s">
        <v>601</v>
      </c>
      <c r="O171" s="4" t="s">
        <v>607</v>
      </c>
    </row>
    <row r="172" spans="2:15" x14ac:dyDescent="0.25">
      <c r="B172" t="s">
        <v>258</v>
      </c>
      <c r="C172" t="s">
        <v>12</v>
      </c>
      <c r="D172" t="s">
        <v>60</v>
      </c>
      <c r="E172" t="s">
        <v>61</v>
      </c>
      <c r="F172" t="s">
        <v>46</v>
      </c>
      <c r="G172" s="1">
        <v>35337</v>
      </c>
      <c r="H172" t="s">
        <v>25</v>
      </c>
      <c r="I172" t="s">
        <v>26</v>
      </c>
      <c r="J172" t="s">
        <v>18</v>
      </c>
      <c r="K172" t="s">
        <v>42</v>
      </c>
      <c r="L172" t="s">
        <v>20</v>
      </c>
      <c r="M172" s="3">
        <v>29</v>
      </c>
      <c r="N172" s="4" t="s">
        <v>600</v>
      </c>
      <c r="O172" s="4" t="s">
        <v>606</v>
      </c>
    </row>
    <row r="173" spans="2:15" x14ac:dyDescent="0.25">
      <c r="B173" t="s">
        <v>259</v>
      </c>
      <c r="C173" t="s">
        <v>22</v>
      </c>
      <c r="D173" t="s">
        <v>54</v>
      </c>
      <c r="E173" t="s">
        <v>92</v>
      </c>
      <c r="F173" t="s">
        <v>41</v>
      </c>
      <c r="G173" s="1">
        <v>33018</v>
      </c>
      <c r="H173" t="s">
        <v>16</v>
      </c>
      <c r="I173" t="s">
        <v>17</v>
      </c>
      <c r="J173" t="s">
        <v>18</v>
      </c>
      <c r="K173" t="s">
        <v>42</v>
      </c>
      <c r="L173" t="s">
        <v>20</v>
      </c>
      <c r="M173" s="3">
        <v>35</v>
      </c>
      <c r="N173" s="4" t="s">
        <v>600</v>
      </c>
      <c r="O173" s="4" t="s">
        <v>607</v>
      </c>
    </row>
    <row r="174" spans="2:15" x14ac:dyDescent="0.25">
      <c r="B174" t="s">
        <v>260</v>
      </c>
      <c r="C174" t="s">
        <v>12</v>
      </c>
      <c r="D174" t="s">
        <v>31</v>
      </c>
      <c r="E174" t="s">
        <v>151</v>
      </c>
      <c r="F174" t="s">
        <v>41</v>
      </c>
      <c r="G174" s="1">
        <v>26442</v>
      </c>
      <c r="H174" t="s">
        <v>25</v>
      </c>
      <c r="I174" t="s">
        <v>26</v>
      </c>
      <c r="J174" t="s">
        <v>27</v>
      </c>
      <c r="K174" t="s">
        <v>28</v>
      </c>
      <c r="L174" t="s">
        <v>29</v>
      </c>
      <c r="M174" s="3">
        <v>53</v>
      </c>
      <c r="N174" s="4" t="s">
        <v>602</v>
      </c>
      <c r="O174" s="4" t="s">
        <v>606</v>
      </c>
    </row>
    <row r="175" spans="2:15" x14ac:dyDescent="0.25">
      <c r="B175" t="s">
        <v>261</v>
      </c>
      <c r="C175" t="s">
        <v>22</v>
      </c>
      <c r="D175" t="s">
        <v>57</v>
      </c>
      <c r="E175" t="s">
        <v>188</v>
      </c>
      <c r="F175" t="s">
        <v>41</v>
      </c>
      <c r="G175" s="1">
        <v>36674</v>
      </c>
      <c r="H175" t="s">
        <v>25</v>
      </c>
      <c r="I175" t="s">
        <v>26</v>
      </c>
      <c r="J175" t="s">
        <v>18</v>
      </c>
      <c r="K175" t="s">
        <v>28</v>
      </c>
      <c r="L175" t="s">
        <v>20</v>
      </c>
      <c r="M175" s="3">
        <v>25</v>
      </c>
      <c r="N175" s="4" t="s">
        <v>599</v>
      </c>
      <c r="O175" s="4" t="s">
        <v>607</v>
      </c>
    </row>
    <row r="176" spans="2:15" x14ac:dyDescent="0.25">
      <c r="B176" t="s">
        <v>262</v>
      </c>
      <c r="C176" t="s">
        <v>12</v>
      </c>
      <c r="D176" t="s">
        <v>60</v>
      </c>
      <c r="E176" t="s">
        <v>70</v>
      </c>
      <c r="F176" t="s">
        <v>33</v>
      </c>
      <c r="G176" s="1">
        <v>28498</v>
      </c>
      <c r="H176" t="s">
        <v>25</v>
      </c>
      <c r="I176" t="s">
        <v>26</v>
      </c>
      <c r="J176" t="s">
        <v>18</v>
      </c>
      <c r="K176" t="s">
        <v>42</v>
      </c>
      <c r="L176" t="s">
        <v>20</v>
      </c>
      <c r="M176" s="3">
        <v>48</v>
      </c>
      <c r="N176" s="4" t="s">
        <v>602</v>
      </c>
      <c r="O176" s="4" t="s">
        <v>606</v>
      </c>
    </row>
    <row r="177" spans="2:15" x14ac:dyDescent="0.25">
      <c r="B177" t="s">
        <v>263</v>
      </c>
      <c r="C177" t="s">
        <v>22</v>
      </c>
      <c r="D177" t="s">
        <v>23</v>
      </c>
      <c r="E177" t="s">
        <v>24</v>
      </c>
      <c r="F177" t="s">
        <v>15</v>
      </c>
      <c r="G177" s="1">
        <v>26287</v>
      </c>
      <c r="H177" t="s">
        <v>25</v>
      </c>
      <c r="I177" t="s">
        <v>26</v>
      </c>
      <c r="J177" t="s">
        <v>27</v>
      </c>
      <c r="K177" t="s">
        <v>42</v>
      </c>
      <c r="L177" t="s">
        <v>29</v>
      </c>
      <c r="M177" s="3">
        <v>54</v>
      </c>
      <c r="N177" s="4" t="s">
        <v>602</v>
      </c>
      <c r="O177" s="4" t="s">
        <v>607</v>
      </c>
    </row>
    <row r="178" spans="2:15" x14ac:dyDescent="0.25">
      <c r="B178" t="s">
        <v>264</v>
      </c>
      <c r="C178" t="s">
        <v>22</v>
      </c>
      <c r="D178" t="s">
        <v>23</v>
      </c>
      <c r="E178" t="s">
        <v>24</v>
      </c>
      <c r="F178" t="s">
        <v>41</v>
      </c>
      <c r="G178" s="1">
        <v>32413</v>
      </c>
      <c r="H178" t="s">
        <v>16</v>
      </c>
      <c r="I178" t="s">
        <v>17</v>
      </c>
      <c r="J178" t="s">
        <v>18</v>
      </c>
      <c r="K178" t="s">
        <v>28</v>
      </c>
      <c r="L178" t="s">
        <v>29</v>
      </c>
      <c r="M178" s="3">
        <v>37</v>
      </c>
      <c r="N178" s="4" t="s">
        <v>601</v>
      </c>
      <c r="O178" s="4" t="s">
        <v>607</v>
      </c>
    </row>
    <row r="179" spans="2:15" x14ac:dyDescent="0.25">
      <c r="B179" t="s">
        <v>265</v>
      </c>
      <c r="C179" t="s">
        <v>12</v>
      </c>
      <c r="D179" t="s">
        <v>60</v>
      </c>
      <c r="E179" t="s">
        <v>70</v>
      </c>
      <c r="F179" t="s">
        <v>46</v>
      </c>
      <c r="G179" s="1">
        <v>28789</v>
      </c>
      <c r="H179" t="s">
        <v>25</v>
      </c>
      <c r="I179" t="s">
        <v>26</v>
      </c>
      <c r="J179" t="s">
        <v>18</v>
      </c>
      <c r="K179" t="s">
        <v>19</v>
      </c>
      <c r="L179" t="s">
        <v>20</v>
      </c>
      <c r="M179" s="3">
        <v>47</v>
      </c>
      <c r="N179" s="4" t="s">
        <v>602</v>
      </c>
      <c r="O179" s="4" t="s">
        <v>606</v>
      </c>
    </row>
    <row r="180" spans="2:15" x14ac:dyDescent="0.25">
      <c r="B180" t="s">
        <v>266</v>
      </c>
      <c r="C180" t="s">
        <v>22</v>
      </c>
      <c r="D180" t="s">
        <v>54</v>
      </c>
      <c r="E180" t="s">
        <v>99</v>
      </c>
      <c r="F180" t="s">
        <v>33</v>
      </c>
      <c r="G180" s="1">
        <v>31264</v>
      </c>
      <c r="H180" t="s">
        <v>25</v>
      </c>
      <c r="I180" t="s">
        <v>26</v>
      </c>
      <c r="J180" t="s">
        <v>18</v>
      </c>
      <c r="K180" t="s">
        <v>42</v>
      </c>
      <c r="L180" t="s">
        <v>20</v>
      </c>
      <c r="M180" s="3">
        <v>40</v>
      </c>
      <c r="N180" s="4" t="s">
        <v>601</v>
      </c>
      <c r="O180" s="4" t="s">
        <v>607</v>
      </c>
    </row>
    <row r="181" spans="2:15" x14ac:dyDescent="0.25">
      <c r="B181" t="s">
        <v>267</v>
      </c>
      <c r="C181" t="s">
        <v>22</v>
      </c>
      <c r="D181" t="s">
        <v>31</v>
      </c>
      <c r="E181" t="s">
        <v>44</v>
      </c>
      <c r="F181" t="s">
        <v>37</v>
      </c>
      <c r="G181" s="1">
        <v>27822</v>
      </c>
      <c r="H181" t="s">
        <v>16</v>
      </c>
      <c r="I181" t="s">
        <v>17</v>
      </c>
      <c r="J181" t="s">
        <v>27</v>
      </c>
      <c r="K181" t="s">
        <v>42</v>
      </c>
      <c r="L181" t="s">
        <v>29</v>
      </c>
      <c r="M181" s="3">
        <v>49</v>
      </c>
      <c r="N181" s="4" t="s">
        <v>602</v>
      </c>
      <c r="O181" s="4" t="s">
        <v>607</v>
      </c>
    </row>
    <row r="182" spans="2:15" x14ac:dyDescent="0.25">
      <c r="B182" t="s">
        <v>268</v>
      </c>
      <c r="C182" t="s">
        <v>22</v>
      </c>
      <c r="D182" t="s">
        <v>31</v>
      </c>
      <c r="E182" t="s">
        <v>44</v>
      </c>
      <c r="F182" t="s">
        <v>46</v>
      </c>
      <c r="G182" s="1">
        <v>25858</v>
      </c>
      <c r="H182" t="s">
        <v>16</v>
      </c>
      <c r="I182" t="s">
        <v>110</v>
      </c>
      <c r="J182" t="s">
        <v>27</v>
      </c>
      <c r="K182" t="s">
        <v>28</v>
      </c>
      <c r="L182" t="s">
        <v>29</v>
      </c>
      <c r="M182" s="3">
        <v>55</v>
      </c>
      <c r="N182" s="4" t="s">
        <v>602</v>
      </c>
      <c r="O182" s="4" t="s">
        <v>607</v>
      </c>
    </row>
    <row r="183" spans="2:15" x14ac:dyDescent="0.25">
      <c r="B183" t="s">
        <v>269</v>
      </c>
      <c r="C183" t="s">
        <v>12</v>
      </c>
      <c r="D183" t="s">
        <v>39</v>
      </c>
      <c r="E183" t="s">
        <v>63</v>
      </c>
      <c r="F183" t="s">
        <v>46</v>
      </c>
      <c r="G183" s="1">
        <v>37171</v>
      </c>
      <c r="H183" t="s">
        <v>16</v>
      </c>
      <c r="I183" t="s">
        <v>17</v>
      </c>
      <c r="J183" t="s">
        <v>18</v>
      </c>
      <c r="K183" t="s">
        <v>19</v>
      </c>
      <c r="L183" t="s">
        <v>29</v>
      </c>
      <c r="M183" s="3">
        <v>24</v>
      </c>
      <c r="N183" s="4" t="s">
        <v>599</v>
      </c>
      <c r="O183" s="4" t="s">
        <v>606</v>
      </c>
    </row>
    <row r="184" spans="2:15" x14ac:dyDescent="0.25">
      <c r="B184" t="s">
        <v>270</v>
      </c>
      <c r="C184" t="s">
        <v>22</v>
      </c>
      <c r="D184" t="s">
        <v>72</v>
      </c>
      <c r="E184" t="s">
        <v>142</v>
      </c>
      <c r="F184" t="s">
        <v>37</v>
      </c>
      <c r="G184" s="1">
        <v>36141</v>
      </c>
      <c r="H184" t="s">
        <v>16</v>
      </c>
      <c r="I184" t="s">
        <v>17</v>
      </c>
      <c r="J184" t="s">
        <v>27</v>
      </c>
      <c r="K184" t="s">
        <v>19</v>
      </c>
      <c r="L184" t="s">
        <v>74</v>
      </c>
      <c r="M184" s="3">
        <v>27</v>
      </c>
      <c r="N184" s="4" t="s">
        <v>600</v>
      </c>
      <c r="O184" s="4" t="s">
        <v>607</v>
      </c>
    </row>
    <row r="185" spans="2:15" x14ac:dyDescent="0.25">
      <c r="B185" t="s">
        <v>271</v>
      </c>
      <c r="C185" t="s">
        <v>12</v>
      </c>
      <c r="D185" t="s">
        <v>13</v>
      </c>
      <c r="E185" t="s">
        <v>96</v>
      </c>
      <c r="F185" t="s">
        <v>15</v>
      </c>
      <c r="G185" s="1">
        <v>32965</v>
      </c>
      <c r="H185" t="s">
        <v>25</v>
      </c>
      <c r="I185" t="s">
        <v>26</v>
      </c>
      <c r="J185" t="s">
        <v>18</v>
      </c>
      <c r="K185" t="s">
        <v>42</v>
      </c>
      <c r="L185" t="s">
        <v>20</v>
      </c>
      <c r="M185" s="3">
        <v>35</v>
      </c>
      <c r="N185" s="4" t="s">
        <v>600</v>
      </c>
      <c r="O185" s="4" t="s">
        <v>606</v>
      </c>
    </row>
    <row r="186" spans="2:15" x14ac:dyDescent="0.25">
      <c r="B186" t="s">
        <v>272</v>
      </c>
      <c r="C186" t="s">
        <v>22</v>
      </c>
      <c r="D186" t="s">
        <v>60</v>
      </c>
      <c r="E186" t="s">
        <v>70</v>
      </c>
      <c r="F186" t="s">
        <v>33</v>
      </c>
      <c r="G186" s="1">
        <v>23250</v>
      </c>
      <c r="H186" t="s">
        <v>25</v>
      </c>
      <c r="I186" t="s">
        <v>26</v>
      </c>
      <c r="J186" t="s">
        <v>18</v>
      </c>
      <c r="K186" t="s">
        <v>42</v>
      </c>
      <c r="L186" t="s">
        <v>20</v>
      </c>
      <c r="M186" s="3">
        <v>62</v>
      </c>
      <c r="N186" s="4" t="s">
        <v>603</v>
      </c>
      <c r="O186" s="4" t="s">
        <v>607</v>
      </c>
    </row>
    <row r="187" spans="2:15" x14ac:dyDescent="0.25">
      <c r="B187" t="s">
        <v>273</v>
      </c>
      <c r="C187" t="s">
        <v>12</v>
      </c>
      <c r="D187" t="s">
        <v>57</v>
      </c>
      <c r="E187" t="s">
        <v>188</v>
      </c>
      <c r="F187" t="s">
        <v>41</v>
      </c>
      <c r="G187" s="1">
        <v>33301</v>
      </c>
      <c r="H187" t="s">
        <v>25</v>
      </c>
      <c r="I187" t="s">
        <v>26</v>
      </c>
      <c r="J187" t="s">
        <v>27</v>
      </c>
      <c r="K187" t="s">
        <v>42</v>
      </c>
      <c r="L187" t="s">
        <v>20</v>
      </c>
      <c r="M187" s="3">
        <v>34</v>
      </c>
      <c r="N187" s="4" t="s">
        <v>600</v>
      </c>
      <c r="O187" s="4" t="s">
        <v>606</v>
      </c>
    </row>
    <row r="188" spans="2:15" x14ac:dyDescent="0.25">
      <c r="B188" t="s">
        <v>274</v>
      </c>
      <c r="C188" t="s">
        <v>12</v>
      </c>
      <c r="D188" t="s">
        <v>31</v>
      </c>
      <c r="E188" t="s">
        <v>151</v>
      </c>
      <c r="F188" t="s">
        <v>33</v>
      </c>
      <c r="G188" s="1">
        <v>25087</v>
      </c>
      <c r="H188" t="s">
        <v>16</v>
      </c>
      <c r="I188" t="s">
        <v>17</v>
      </c>
      <c r="J188" t="s">
        <v>27</v>
      </c>
      <c r="K188" t="s">
        <v>42</v>
      </c>
      <c r="L188" t="s">
        <v>29</v>
      </c>
      <c r="M188" s="3">
        <v>57</v>
      </c>
      <c r="N188" s="4" t="s">
        <v>603</v>
      </c>
      <c r="O188" s="4" t="s">
        <v>606</v>
      </c>
    </row>
    <row r="189" spans="2:15" x14ac:dyDescent="0.25">
      <c r="B189" t="s">
        <v>275</v>
      </c>
      <c r="C189" t="s">
        <v>12</v>
      </c>
      <c r="D189" t="s">
        <v>31</v>
      </c>
      <c r="E189" t="s">
        <v>151</v>
      </c>
      <c r="F189" t="s">
        <v>33</v>
      </c>
      <c r="G189" s="1">
        <v>30813</v>
      </c>
      <c r="H189" t="s">
        <v>16</v>
      </c>
      <c r="I189" t="s">
        <v>17</v>
      </c>
      <c r="J189" t="s">
        <v>18</v>
      </c>
      <c r="K189" t="s">
        <v>42</v>
      </c>
      <c r="L189" t="s">
        <v>29</v>
      </c>
      <c r="M189" s="3">
        <v>41</v>
      </c>
      <c r="N189" s="4" t="s">
        <v>601</v>
      </c>
      <c r="O189" s="4" t="s">
        <v>606</v>
      </c>
    </row>
    <row r="190" spans="2:15" x14ac:dyDescent="0.25">
      <c r="B190" t="s">
        <v>276</v>
      </c>
      <c r="C190" t="s">
        <v>22</v>
      </c>
      <c r="D190" t="s">
        <v>60</v>
      </c>
      <c r="E190" t="s">
        <v>65</v>
      </c>
      <c r="F190" t="s">
        <v>15</v>
      </c>
      <c r="G190" s="1">
        <v>30286</v>
      </c>
      <c r="H190" t="s">
        <v>25</v>
      </c>
      <c r="I190" t="s">
        <v>26</v>
      </c>
      <c r="J190" t="s">
        <v>27</v>
      </c>
      <c r="K190" t="s">
        <v>19</v>
      </c>
      <c r="L190" t="s">
        <v>20</v>
      </c>
      <c r="M190" s="3">
        <v>43</v>
      </c>
      <c r="N190" s="4" t="s">
        <v>601</v>
      </c>
      <c r="O190" s="4" t="s">
        <v>607</v>
      </c>
    </row>
    <row r="191" spans="2:15" x14ac:dyDescent="0.25">
      <c r="B191" t="s">
        <v>277</v>
      </c>
      <c r="C191" t="s">
        <v>12</v>
      </c>
      <c r="D191" t="s">
        <v>13</v>
      </c>
      <c r="E191" t="s">
        <v>119</v>
      </c>
      <c r="F191" t="s">
        <v>15</v>
      </c>
      <c r="G191" s="1">
        <v>26530</v>
      </c>
      <c r="H191" t="s">
        <v>16</v>
      </c>
      <c r="I191" t="s">
        <v>110</v>
      </c>
      <c r="J191" t="s">
        <v>18</v>
      </c>
      <c r="K191" t="s">
        <v>42</v>
      </c>
      <c r="L191" t="s">
        <v>20</v>
      </c>
      <c r="M191" s="3">
        <v>53</v>
      </c>
      <c r="N191" s="4" t="s">
        <v>602</v>
      </c>
      <c r="O191" s="4" t="s">
        <v>606</v>
      </c>
    </row>
    <row r="192" spans="2:15" x14ac:dyDescent="0.25">
      <c r="B192" t="s">
        <v>278</v>
      </c>
      <c r="C192" t="s">
        <v>12</v>
      </c>
      <c r="D192" t="s">
        <v>81</v>
      </c>
      <c r="E192" t="s">
        <v>82</v>
      </c>
      <c r="F192" t="s">
        <v>37</v>
      </c>
      <c r="G192" s="1">
        <v>24621</v>
      </c>
      <c r="H192" t="s">
        <v>25</v>
      </c>
      <c r="I192" t="s">
        <v>26</v>
      </c>
      <c r="J192" t="s">
        <v>18</v>
      </c>
      <c r="K192" t="s">
        <v>28</v>
      </c>
      <c r="L192" t="s">
        <v>29</v>
      </c>
      <c r="M192" s="3">
        <v>58</v>
      </c>
      <c r="N192" s="4" t="s">
        <v>603</v>
      </c>
      <c r="O192" s="4" t="s">
        <v>606</v>
      </c>
    </row>
    <row r="193" spans="2:15" x14ac:dyDescent="0.25">
      <c r="B193" t="s">
        <v>279</v>
      </c>
      <c r="C193" t="s">
        <v>12</v>
      </c>
      <c r="D193" t="s">
        <v>81</v>
      </c>
      <c r="E193" t="s">
        <v>116</v>
      </c>
      <c r="F193" t="s">
        <v>37</v>
      </c>
      <c r="G193" s="1">
        <v>35697</v>
      </c>
      <c r="H193" t="s">
        <v>25</v>
      </c>
      <c r="I193" t="s">
        <v>26</v>
      </c>
      <c r="J193" t="s">
        <v>18</v>
      </c>
      <c r="K193" t="s">
        <v>19</v>
      </c>
      <c r="L193" t="s">
        <v>29</v>
      </c>
      <c r="M193" s="3">
        <v>28</v>
      </c>
      <c r="N193" s="4" t="s">
        <v>600</v>
      </c>
      <c r="O193" s="4" t="s">
        <v>606</v>
      </c>
    </row>
    <row r="194" spans="2:15" x14ac:dyDescent="0.25">
      <c r="B194" t="s">
        <v>280</v>
      </c>
      <c r="C194" t="s">
        <v>22</v>
      </c>
      <c r="D194" t="s">
        <v>60</v>
      </c>
      <c r="E194" t="s">
        <v>190</v>
      </c>
      <c r="F194" t="s">
        <v>41</v>
      </c>
      <c r="G194" s="1">
        <v>30771</v>
      </c>
      <c r="H194" t="s">
        <v>25</v>
      </c>
      <c r="I194" t="s">
        <v>26</v>
      </c>
      <c r="J194" t="s">
        <v>18</v>
      </c>
      <c r="K194" t="s">
        <v>19</v>
      </c>
      <c r="L194" t="s">
        <v>20</v>
      </c>
      <c r="M194" s="3">
        <v>41</v>
      </c>
      <c r="N194" s="4" t="s">
        <v>601</v>
      </c>
      <c r="O194" s="4" t="s">
        <v>607</v>
      </c>
    </row>
    <row r="195" spans="2:15" x14ac:dyDescent="0.25">
      <c r="B195" t="s">
        <v>281</v>
      </c>
      <c r="C195" t="s">
        <v>12</v>
      </c>
      <c r="D195" t="s">
        <v>23</v>
      </c>
      <c r="E195" t="s">
        <v>125</v>
      </c>
      <c r="F195" t="s">
        <v>97</v>
      </c>
      <c r="G195" s="1">
        <v>35416</v>
      </c>
      <c r="H195" t="s">
        <v>16</v>
      </c>
      <c r="I195" t="s">
        <v>17</v>
      </c>
      <c r="J195" t="s">
        <v>18</v>
      </c>
      <c r="K195" t="s">
        <v>42</v>
      </c>
      <c r="L195" t="s">
        <v>29</v>
      </c>
      <c r="M195" s="3">
        <v>29</v>
      </c>
      <c r="N195" s="4" t="s">
        <v>600</v>
      </c>
      <c r="O195" s="4" t="s">
        <v>606</v>
      </c>
    </row>
    <row r="196" spans="2:15" x14ac:dyDescent="0.25">
      <c r="B196" t="s">
        <v>282</v>
      </c>
      <c r="C196" t="s">
        <v>12</v>
      </c>
      <c r="D196" t="s">
        <v>54</v>
      </c>
      <c r="E196" t="s">
        <v>108</v>
      </c>
      <c r="F196" t="s">
        <v>46</v>
      </c>
      <c r="G196" s="1">
        <v>37222</v>
      </c>
      <c r="H196" t="s">
        <v>16</v>
      </c>
      <c r="I196" t="s">
        <v>17</v>
      </c>
      <c r="J196" t="s">
        <v>18</v>
      </c>
      <c r="K196" t="s">
        <v>42</v>
      </c>
      <c r="L196" t="s">
        <v>20</v>
      </c>
      <c r="M196" s="3">
        <v>24</v>
      </c>
      <c r="N196" s="4" t="s">
        <v>599</v>
      </c>
      <c r="O196" s="4" t="s">
        <v>606</v>
      </c>
    </row>
    <row r="197" spans="2:15" x14ac:dyDescent="0.25">
      <c r="B197" t="s">
        <v>283</v>
      </c>
      <c r="C197" t="s">
        <v>22</v>
      </c>
      <c r="D197" t="s">
        <v>13</v>
      </c>
      <c r="E197" t="s">
        <v>284</v>
      </c>
      <c r="F197" t="s">
        <v>52</v>
      </c>
      <c r="G197" s="1">
        <v>28455</v>
      </c>
      <c r="H197" t="s">
        <v>25</v>
      </c>
      <c r="I197" t="s">
        <v>26</v>
      </c>
      <c r="J197" t="s">
        <v>27</v>
      </c>
      <c r="K197" t="s">
        <v>28</v>
      </c>
      <c r="L197" t="s">
        <v>20</v>
      </c>
      <c r="M197" s="3">
        <v>48</v>
      </c>
      <c r="N197" s="4" t="s">
        <v>602</v>
      </c>
      <c r="O197" s="4" t="s">
        <v>607</v>
      </c>
    </row>
    <row r="198" spans="2:15" x14ac:dyDescent="0.25">
      <c r="B198" t="s">
        <v>285</v>
      </c>
      <c r="C198" t="s">
        <v>12</v>
      </c>
      <c r="D198" t="s">
        <v>54</v>
      </c>
      <c r="E198" t="s">
        <v>137</v>
      </c>
      <c r="F198" t="s">
        <v>97</v>
      </c>
      <c r="G198" s="1">
        <v>36228</v>
      </c>
      <c r="H198" t="s">
        <v>25</v>
      </c>
      <c r="I198" t="s">
        <v>26</v>
      </c>
      <c r="J198" t="s">
        <v>18</v>
      </c>
      <c r="K198" t="s">
        <v>42</v>
      </c>
      <c r="L198" t="s">
        <v>20</v>
      </c>
      <c r="M198" s="3">
        <v>26</v>
      </c>
      <c r="N198" s="4" t="s">
        <v>600</v>
      </c>
      <c r="O198" s="4" t="s">
        <v>606</v>
      </c>
    </row>
    <row r="199" spans="2:15" x14ac:dyDescent="0.25">
      <c r="B199" t="s">
        <v>286</v>
      </c>
      <c r="C199" t="s">
        <v>22</v>
      </c>
      <c r="D199" t="s">
        <v>81</v>
      </c>
      <c r="E199" t="s">
        <v>116</v>
      </c>
      <c r="F199" t="s">
        <v>33</v>
      </c>
      <c r="G199" s="1">
        <v>24830</v>
      </c>
      <c r="H199" t="s">
        <v>16</v>
      </c>
      <c r="I199" t="s">
        <v>17</v>
      </c>
      <c r="J199" t="s">
        <v>18</v>
      </c>
      <c r="K199" t="s">
        <v>42</v>
      </c>
      <c r="L199" t="s">
        <v>29</v>
      </c>
      <c r="M199" s="3">
        <v>58</v>
      </c>
      <c r="N199" s="4" t="s">
        <v>603</v>
      </c>
      <c r="O199" s="4" t="s">
        <v>607</v>
      </c>
    </row>
    <row r="200" spans="2:15" x14ac:dyDescent="0.25">
      <c r="B200" t="s">
        <v>287</v>
      </c>
      <c r="C200" t="s">
        <v>22</v>
      </c>
      <c r="D200" t="s">
        <v>81</v>
      </c>
      <c r="E200" t="s">
        <v>116</v>
      </c>
      <c r="F200" t="s">
        <v>46</v>
      </c>
      <c r="G200" s="1">
        <v>38135</v>
      </c>
      <c r="H200" t="s">
        <v>25</v>
      </c>
      <c r="I200" t="s">
        <v>26</v>
      </c>
      <c r="J200" t="s">
        <v>27</v>
      </c>
      <c r="K200" t="s">
        <v>28</v>
      </c>
      <c r="L200" t="s">
        <v>29</v>
      </c>
      <c r="M200" s="3">
        <v>21</v>
      </c>
      <c r="N200" s="4" t="s">
        <v>599</v>
      </c>
      <c r="O200" s="4" t="s">
        <v>607</v>
      </c>
    </row>
    <row r="201" spans="2:15" x14ac:dyDescent="0.25">
      <c r="B201" t="s">
        <v>288</v>
      </c>
      <c r="C201" t="s">
        <v>12</v>
      </c>
      <c r="D201" t="s">
        <v>54</v>
      </c>
      <c r="E201" t="s">
        <v>137</v>
      </c>
      <c r="F201" t="s">
        <v>41</v>
      </c>
      <c r="G201" s="1">
        <v>35488</v>
      </c>
      <c r="H201" t="s">
        <v>16</v>
      </c>
      <c r="I201" t="s">
        <v>17</v>
      </c>
      <c r="J201" t="s">
        <v>27</v>
      </c>
      <c r="K201" t="s">
        <v>42</v>
      </c>
      <c r="L201" t="s">
        <v>20</v>
      </c>
      <c r="M201" s="3">
        <v>28</v>
      </c>
      <c r="N201" s="4" t="s">
        <v>600</v>
      </c>
      <c r="O201" s="4" t="s">
        <v>606</v>
      </c>
    </row>
    <row r="202" spans="2:15" x14ac:dyDescent="0.25">
      <c r="B202" t="s">
        <v>289</v>
      </c>
      <c r="C202" t="s">
        <v>22</v>
      </c>
      <c r="D202" t="s">
        <v>60</v>
      </c>
      <c r="E202" t="s">
        <v>190</v>
      </c>
      <c r="F202" t="s">
        <v>46</v>
      </c>
      <c r="G202" s="1">
        <v>33053</v>
      </c>
      <c r="H202" t="s">
        <v>16</v>
      </c>
      <c r="I202" t="s">
        <v>120</v>
      </c>
      <c r="J202" t="s">
        <v>18</v>
      </c>
      <c r="K202" t="s">
        <v>42</v>
      </c>
      <c r="L202" t="s">
        <v>20</v>
      </c>
      <c r="M202" s="3">
        <v>35</v>
      </c>
      <c r="N202" s="4" t="s">
        <v>600</v>
      </c>
      <c r="O202" s="4" t="s">
        <v>607</v>
      </c>
    </row>
    <row r="203" spans="2:15" x14ac:dyDescent="0.25">
      <c r="B203" t="s">
        <v>290</v>
      </c>
      <c r="C203" t="s">
        <v>12</v>
      </c>
      <c r="D203" t="s">
        <v>72</v>
      </c>
      <c r="E203" t="s">
        <v>94</v>
      </c>
      <c r="F203" t="s">
        <v>41</v>
      </c>
      <c r="G203" s="1">
        <v>32823</v>
      </c>
      <c r="H203" t="s">
        <v>16</v>
      </c>
      <c r="I203" t="s">
        <v>17</v>
      </c>
      <c r="J203" t="s">
        <v>18</v>
      </c>
      <c r="K203" t="s">
        <v>42</v>
      </c>
      <c r="L203" t="s">
        <v>74</v>
      </c>
      <c r="M203" s="3">
        <v>36</v>
      </c>
      <c r="N203" s="4" t="s">
        <v>601</v>
      </c>
      <c r="O203" s="4" t="s">
        <v>606</v>
      </c>
    </row>
    <row r="204" spans="2:15" x14ac:dyDescent="0.25">
      <c r="B204" t="s">
        <v>291</v>
      </c>
      <c r="C204" t="s">
        <v>22</v>
      </c>
      <c r="D204" t="s">
        <v>54</v>
      </c>
      <c r="E204" t="s">
        <v>108</v>
      </c>
      <c r="F204" t="s">
        <v>33</v>
      </c>
      <c r="G204" s="1">
        <v>22240</v>
      </c>
      <c r="H204" t="s">
        <v>25</v>
      </c>
      <c r="I204" t="s">
        <v>26</v>
      </c>
      <c r="J204" t="s">
        <v>27</v>
      </c>
      <c r="K204" t="s">
        <v>42</v>
      </c>
      <c r="L204" t="s">
        <v>20</v>
      </c>
      <c r="M204" s="3">
        <v>65</v>
      </c>
      <c r="N204" s="4" t="s">
        <v>603</v>
      </c>
      <c r="O204" s="4" t="s">
        <v>607</v>
      </c>
    </row>
    <row r="205" spans="2:15" x14ac:dyDescent="0.25">
      <c r="B205" t="s">
        <v>292</v>
      </c>
      <c r="C205" t="s">
        <v>22</v>
      </c>
      <c r="D205" t="s">
        <v>81</v>
      </c>
      <c r="E205" t="s">
        <v>116</v>
      </c>
      <c r="F205" t="s">
        <v>37</v>
      </c>
      <c r="G205" s="1">
        <v>34933</v>
      </c>
      <c r="H205" t="s">
        <v>16</v>
      </c>
      <c r="I205" t="s">
        <v>17</v>
      </c>
      <c r="J205" t="s">
        <v>18</v>
      </c>
      <c r="K205" t="s">
        <v>42</v>
      </c>
      <c r="L205" t="s">
        <v>29</v>
      </c>
      <c r="M205" s="3">
        <v>30</v>
      </c>
      <c r="N205" s="4" t="s">
        <v>600</v>
      </c>
      <c r="O205" s="4" t="s">
        <v>607</v>
      </c>
    </row>
    <row r="206" spans="2:15" x14ac:dyDescent="0.25">
      <c r="B206" t="s">
        <v>293</v>
      </c>
      <c r="C206" t="s">
        <v>12</v>
      </c>
      <c r="D206" t="s">
        <v>60</v>
      </c>
      <c r="E206" t="s">
        <v>61</v>
      </c>
      <c r="F206" t="s">
        <v>37</v>
      </c>
      <c r="G206" s="1">
        <v>33378</v>
      </c>
      <c r="H206" t="s">
        <v>16</v>
      </c>
      <c r="I206" t="s">
        <v>120</v>
      </c>
      <c r="J206" t="s">
        <v>27</v>
      </c>
      <c r="K206" t="s">
        <v>42</v>
      </c>
      <c r="L206" t="s">
        <v>20</v>
      </c>
      <c r="M206" s="3">
        <v>34</v>
      </c>
      <c r="N206" s="4" t="s">
        <v>600</v>
      </c>
      <c r="O206" s="4" t="s">
        <v>606</v>
      </c>
    </row>
    <row r="207" spans="2:15" x14ac:dyDescent="0.25">
      <c r="B207" t="s">
        <v>294</v>
      </c>
      <c r="C207" t="s">
        <v>22</v>
      </c>
      <c r="D207" t="s">
        <v>54</v>
      </c>
      <c r="E207" t="s">
        <v>99</v>
      </c>
      <c r="F207" t="s">
        <v>33</v>
      </c>
      <c r="G207" s="1">
        <v>36184</v>
      </c>
      <c r="H207" t="s">
        <v>25</v>
      </c>
      <c r="I207" t="s">
        <v>26</v>
      </c>
      <c r="J207" t="s">
        <v>27</v>
      </c>
      <c r="K207" t="s">
        <v>42</v>
      </c>
      <c r="L207" t="s">
        <v>20</v>
      </c>
      <c r="M207" s="3">
        <v>26</v>
      </c>
      <c r="N207" s="4" t="s">
        <v>600</v>
      </c>
      <c r="O207" s="4" t="s">
        <v>607</v>
      </c>
    </row>
    <row r="208" spans="2:15" x14ac:dyDescent="0.25">
      <c r="B208" t="s">
        <v>295</v>
      </c>
      <c r="C208" t="s">
        <v>12</v>
      </c>
      <c r="D208" t="s">
        <v>72</v>
      </c>
      <c r="E208" t="s">
        <v>94</v>
      </c>
      <c r="F208" t="s">
        <v>41</v>
      </c>
      <c r="G208" s="1">
        <v>31184</v>
      </c>
      <c r="H208" t="s">
        <v>16</v>
      </c>
      <c r="I208" t="s">
        <v>17</v>
      </c>
      <c r="J208" t="s">
        <v>18</v>
      </c>
      <c r="K208" t="s">
        <v>28</v>
      </c>
      <c r="L208" t="s">
        <v>74</v>
      </c>
      <c r="M208" s="3">
        <v>40</v>
      </c>
      <c r="N208" s="4" t="s">
        <v>601</v>
      </c>
      <c r="O208" s="4" t="s">
        <v>606</v>
      </c>
    </row>
    <row r="209" spans="2:15" x14ac:dyDescent="0.25">
      <c r="B209" t="s">
        <v>296</v>
      </c>
      <c r="C209" t="s">
        <v>12</v>
      </c>
      <c r="D209" t="s">
        <v>54</v>
      </c>
      <c r="E209" t="s">
        <v>55</v>
      </c>
      <c r="F209" t="s">
        <v>46</v>
      </c>
      <c r="G209" s="1">
        <v>25545</v>
      </c>
      <c r="H209" t="s">
        <v>16</v>
      </c>
      <c r="I209" t="s">
        <v>110</v>
      </c>
      <c r="J209" t="s">
        <v>27</v>
      </c>
      <c r="K209" t="s">
        <v>19</v>
      </c>
      <c r="L209" t="s">
        <v>20</v>
      </c>
      <c r="M209" s="3">
        <v>56</v>
      </c>
      <c r="N209" s="4" t="s">
        <v>603</v>
      </c>
      <c r="O209" s="4" t="s">
        <v>606</v>
      </c>
    </row>
    <row r="210" spans="2:15" x14ac:dyDescent="0.25">
      <c r="B210" t="s">
        <v>297</v>
      </c>
      <c r="C210" t="s">
        <v>22</v>
      </c>
      <c r="D210" t="s">
        <v>54</v>
      </c>
      <c r="E210" t="s">
        <v>137</v>
      </c>
      <c r="F210" t="s">
        <v>97</v>
      </c>
      <c r="G210" s="1">
        <v>27747</v>
      </c>
      <c r="H210" t="s">
        <v>25</v>
      </c>
      <c r="I210" t="s">
        <v>26</v>
      </c>
      <c r="J210" t="s">
        <v>18</v>
      </c>
      <c r="K210" t="s">
        <v>42</v>
      </c>
      <c r="L210" t="s">
        <v>20</v>
      </c>
      <c r="M210" s="3">
        <v>50</v>
      </c>
      <c r="N210" s="4" t="s">
        <v>602</v>
      </c>
      <c r="O210" s="4" t="s">
        <v>607</v>
      </c>
    </row>
    <row r="211" spans="2:15" x14ac:dyDescent="0.25">
      <c r="B211" t="s">
        <v>298</v>
      </c>
      <c r="C211" t="s">
        <v>22</v>
      </c>
      <c r="D211" t="s">
        <v>39</v>
      </c>
      <c r="E211" t="s">
        <v>48</v>
      </c>
      <c r="F211" t="s">
        <v>33</v>
      </c>
      <c r="G211" s="1">
        <v>36038</v>
      </c>
      <c r="H211" t="s">
        <v>16</v>
      </c>
      <c r="I211" t="s">
        <v>110</v>
      </c>
      <c r="J211" t="s">
        <v>18</v>
      </c>
      <c r="K211" t="s">
        <v>42</v>
      </c>
      <c r="L211" t="s">
        <v>29</v>
      </c>
      <c r="M211" s="3">
        <v>27</v>
      </c>
      <c r="N211" s="4" t="s">
        <v>600</v>
      </c>
      <c r="O211" s="4" t="s">
        <v>607</v>
      </c>
    </row>
    <row r="212" spans="2:15" x14ac:dyDescent="0.25">
      <c r="B212" t="s">
        <v>299</v>
      </c>
      <c r="C212" t="s">
        <v>12</v>
      </c>
      <c r="D212" t="s">
        <v>81</v>
      </c>
      <c r="E212" t="s">
        <v>116</v>
      </c>
      <c r="F212" t="s">
        <v>46</v>
      </c>
      <c r="G212" s="1">
        <v>31333</v>
      </c>
      <c r="H212" t="s">
        <v>16</v>
      </c>
      <c r="I212" t="s">
        <v>17</v>
      </c>
      <c r="J212" t="s">
        <v>18</v>
      </c>
      <c r="K212" t="s">
        <v>19</v>
      </c>
      <c r="L212" t="s">
        <v>29</v>
      </c>
      <c r="M212" s="3">
        <v>40</v>
      </c>
      <c r="N212" s="4" t="s">
        <v>601</v>
      </c>
      <c r="O212" s="4" t="s">
        <v>606</v>
      </c>
    </row>
    <row r="213" spans="2:15" x14ac:dyDescent="0.25">
      <c r="B213" t="s">
        <v>300</v>
      </c>
      <c r="C213" t="s">
        <v>22</v>
      </c>
      <c r="D213" t="s">
        <v>81</v>
      </c>
      <c r="E213" t="s">
        <v>82</v>
      </c>
      <c r="F213" t="s">
        <v>37</v>
      </c>
      <c r="G213" s="1">
        <v>34571</v>
      </c>
      <c r="H213" t="s">
        <v>16</v>
      </c>
      <c r="I213" t="s">
        <v>110</v>
      </c>
      <c r="J213" t="s">
        <v>18</v>
      </c>
      <c r="K213" t="s">
        <v>42</v>
      </c>
      <c r="L213" t="s">
        <v>29</v>
      </c>
      <c r="M213" s="3">
        <v>31</v>
      </c>
      <c r="N213" s="4" t="s">
        <v>600</v>
      </c>
      <c r="O213" s="4" t="s">
        <v>607</v>
      </c>
    </row>
    <row r="214" spans="2:15" x14ac:dyDescent="0.25">
      <c r="B214" t="s">
        <v>301</v>
      </c>
      <c r="C214" t="s">
        <v>12</v>
      </c>
      <c r="D214" t="s">
        <v>31</v>
      </c>
      <c r="E214" t="s">
        <v>44</v>
      </c>
      <c r="F214" t="s">
        <v>37</v>
      </c>
      <c r="G214" s="1">
        <v>30059</v>
      </c>
      <c r="H214" t="s">
        <v>16</v>
      </c>
      <c r="I214" t="s">
        <v>17</v>
      </c>
      <c r="J214" t="s">
        <v>18</v>
      </c>
      <c r="K214" t="s">
        <v>42</v>
      </c>
      <c r="L214" t="s">
        <v>29</v>
      </c>
      <c r="M214" s="3">
        <v>43</v>
      </c>
      <c r="N214" s="4" t="s">
        <v>601</v>
      </c>
      <c r="O214" s="4" t="s">
        <v>606</v>
      </c>
    </row>
    <row r="215" spans="2:15" x14ac:dyDescent="0.25">
      <c r="B215" t="s">
        <v>302</v>
      </c>
      <c r="C215" t="s">
        <v>22</v>
      </c>
      <c r="D215" t="s">
        <v>81</v>
      </c>
      <c r="E215" t="s">
        <v>116</v>
      </c>
      <c r="F215" t="s">
        <v>33</v>
      </c>
      <c r="G215" s="1">
        <v>33118</v>
      </c>
      <c r="H215" t="s">
        <v>16</v>
      </c>
      <c r="I215" t="s">
        <v>17</v>
      </c>
      <c r="J215" t="s">
        <v>18</v>
      </c>
      <c r="K215" t="s">
        <v>42</v>
      </c>
      <c r="L215" t="s">
        <v>29</v>
      </c>
      <c r="M215" s="3">
        <v>35</v>
      </c>
      <c r="N215" s="4" t="s">
        <v>600</v>
      </c>
      <c r="O215" s="4" t="s">
        <v>607</v>
      </c>
    </row>
    <row r="216" spans="2:15" x14ac:dyDescent="0.25">
      <c r="B216" t="s">
        <v>303</v>
      </c>
      <c r="C216" t="s">
        <v>22</v>
      </c>
      <c r="D216" t="s">
        <v>81</v>
      </c>
      <c r="E216" t="s">
        <v>116</v>
      </c>
      <c r="F216" t="s">
        <v>46</v>
      </c>
      <c r="G216" s="1">
        <v>27870</v>
      </c>
      <c r="H216" t="s">
        <v>25</v>
      </c>
      <c r="I216" t="s">
        <v>26</v>
      </c>
      <c r="J216" t="s">
        <v>27</v>
      </c>
      <c r="K216" t="s">
        <v>42</v>
      </c>
      <c r="L216" t="s">
        <v>29</v>
      </c>
      <c r="M216" s="3">
        <v>49</v>
      </c>
      <c r="N216" s="4" t="s">
        <v>602</v>
      </c>
      <c r="O216" s="4" t="s">
        <v>607</v>
      </c>
    </row>
    <row r="217" spans="2:15" x14ac:dyDescent="0.25">
      <c r="B217" t="s">
        <v>304</v>
      </c>
      <c r="C217" t="s">
        <v>22</v>
      </c>
      <c r="D217" t="s">
        <v>54</v>
      </c>
      <c r="E217" t="s">
        <v>55</v>
      </c>
      <c r="F217" t="s">
        <v>33</v>
      </c>
      <c r="G217" s="1">
        <v>25075</v>
      </c>
      <c r="H217" t="s">
        <v>25</v>
      </c>
      <c r="I217" t="s">
        <v>26</v>
      </c>
      <c r="J217" t="s">
        <v>18</v>
      </c>
      <c r="K217" t="s">
        <v>42</v>
      </c>
      <c r="L217" t="s">
        <v>20</v>
      </c>
      <c r="M217" s="3">
        <v>57</v>
      </c>
      <c r="N217" s="4" t="s">
        <v>603</v>
      </c>
      <c r="O217" s="4" t="s">
        <v>607</v>
      </c>
    </row>
    <row r="218" spans="2:15" x14ac:dyDescent="0.25">
      <c r="B218" t="s">
        <v>305</v>
      </c>
      <c r="C218" t="s">
        <v>22</v>
      </c>
      <c r="D218" t="s">
        <v>81</v>
      </c>
      <c r="E218" t="s">
        <v>82</v>
      </c>
      <c r="F218" t="s">
        <v>46</v>
      </c>
      <c r="G218" s="1">
        <v>28015</v>
      </c>
      <c r="H218" t="s">
        <v>16</v>
      </c>
      <c r="I218" t="s">
        <v>17</v>
      </c>
      <c r="J218" t="s">
        <v>18</v>
      </c>
      <c r="K218" t="s">
        <v>42</v>
      </c>
      <c r="L218" t="s">
        <v>29</v>
      </c>
      <c r="M218" s="3">
        <v>49</v>
      </c>
      <c r="N218" s="4" t="s">
        <v>602</v>
      </c>
      <c r="O218" s="4" t="s">
        <v>607</v>
      </c>
    </row>
    <row r="219" spans="2:15" x14ac:dyDescent="0.25">
      <c r="B219" t="s">
        <v>306</v>
      </c>
      <c r="C219" t="s">
        <v>22</v>
      </c>
      <c r="D219" t="s">
        <v>39</v>
      </c>
      <c r="E219" t="s">
        <v>40</v>
      </c>
      <c r="F219" t="s">
        <v>15</v>
      </c>
      <c r="G219" s="1">
        <v>21553</v>
      </c>
      <c r="H219" t="s">
        <v>25</v>
      </c>
      <c r="I219" t="s">
        <v>26</v>
      </c>
      <c r="J219" t="s">
        <v>18</v>
      </c>
      <c r="K219" t="s">
        <v>28</v>
      </c>
      <c r="L219" t="s">
        <v>29</v>
      </c>
      <c r="M219" s="3">
        <v>67</v>
      </c>
      <c r="N219" s="4" t="s">
        <v>603</v>
      </c>
      <c r="O219" s="4" t="s">
        <v>607</v>
      </c>
    </row>
    <row r="220" spans="2:15" x14ac:dyDescent="0.25">
      <c r="B220" t="s">
        <v>307</v>
      </c>
      <c r="C220" t="s">
        <v>12</v>
      </c>
      <c r="D220" t="s">
        <v>72</v>
      </c>
      <c r="E220" t="s">
        <v>175</v>
      </c>
      <c r="F220" t="s">
        <v>97</v>
      </c>
      <c r="G220" s="1">
        <v>27804</v>
      </c>
      <c r="H220" t="s">
        <v>25</v>
      </c>
      <c r="I220" t="s">
        <v>26</v>
      </c>
      <c r="J220" t="s">
        <v>27</v>
      </c>
      <c r="K220" t="s">
        <v>42</v>
      </c>
      <c r="L220" t="s">
        <v>74</v>
      </c>
      <c r="M220" s="3">
        <v>49</v>
      </c>
      <c r="N220" s="4" t="s">
        <v>602</v>
      </c>
      <c r="O220" s="4" t="s">
        <v>606</v>
      </c>
    </row>
    <row r="221" spans="2:15" x14ac:dyDescent="0.25">
      <c r="B221" t="s">
        <v>308</v>
      </c>
      <c r="C221" t="s">
        <v>22</v>
      </c>
      <c r="D221" t="s">
        <v>39</v>
      </c>
      <c r="E221" t="s">
        <v>40</v>
      </c>
      <c r="F221" t="s">
        <v>15</v>
      </c>
      <c r="G221" s="1">
        <v>32830</v>
      </c>
      <c r="H221" t="s">
        <v>25</v>
      </c>
      <c r="I221" t="s">
        <v>26</v>
      </c>
      <c r="J221" t="s">
        <v>27</v>
      </c>
      <c r="K221" t="s">
        <v>28</v>
      </c>
      <c r="L221" t="s">
        <v>29</v>
      </c>
      <c r="M221" s="3">
        <v>36</v>
      </c>
      <c r="N221" s="4" t="s">
        <v>601</v>
      </c>
      <c r="O221" s="4" t="s">
        <v>607</v>
      </c>
    </row>
    <row r="222" spans="2:15" x14ac:dyDescent="0.25">
      <c r="B222" t="s">
        <v>309</v>
      </c>
      <c r="C222" t="s">
        <v>12</v>
      </c>
      <c r="D222" t="s">
        <v>23</v>
      </c>
      <c r="E222" t="s">
        <v>125</v>
      </c>
      <c r="F222" t="s">
        <v>41</v>
      </c>
      <c r="G222" s="1">
        <v>32925</v>
      </c>
      <c r="H222" t="s">
        <v>16</v>
      </c>
      <c r="I222" t="s">
        <v>110</v>
      </c>
      <c r="J222" t="s">
        <v>27</v>
      </c>
      <c r="K222" t="s">
        <v>42</v>
      </c>
      <c r="L222" t="s">
        <v>29</v>
      </c>
      <c r="M222" s="3">
        <v>35</v>
      </c>
      <c r="N222" s="4" t="s">
        <v>600</v>
      </c>
      <c r="O222" s="4" t="s">
        <v>606</v>
      </c>
    </row>
    <row r="223" spans="2:15" x14ac:dyDescent="0.25">
      <c r="B223" t="s">
        <v>310</v>
      </c>
      <c r="C223" t="s">
        <v>22</v>
      </c>
      <c r="D223" t="s">
        <v>81</v>
      </c>
      <c r="E223" t="s">
        <v>82</v>
      </c>
      <c r="F223" t="s">
        <v>37</v>
      </c>
      <c r="G223" s="1">
        <v>26927</v>
      </c>
      <c r="H223" t="s">
        <v>25</v>
      </c>
      <c r="I223" t="s">
        <v>26</v>
      </c>
      <c r="J223" t="s">
        <v>27</v>
      </c>
      <c r="K223" t="s">
        <v>19</v>
      </c>
      <c r="L223" t="s">
        <v>29</v>
      </c>
      <c r="M223" s="3">
        <v>52</v>
      </c>
      <c r="N223" s="4" t="s">
        <v>602</v>
      </c>
      <c r="O223" s="4" t="s">
        <v>607</v>
      </c>
    </row>
    <row r="224" spans="2:15" x14ac:dyDescent="0.25">
      <c r="B224" t="s">
        <v>311</v>
      </c>
      <c r="C224" t="s">
        <v>22</v>
      </c>
      <c r="D224" t="s">
        <v>60</v>
      </c>
      <c r="E224" t="s">
        <v>70</v>
      </c>
      <c r="F224" t="s">
        <v>46</v>
      </c>
      <c r="G224" s="1">
        <v>27905</v>
      </c>
      <c r="H224" t="s">
        <v>25</v>
      </c>
      <c r="I224" t="s">
        <v>26</v>
      </c>
      <c r="J224" t="s">
        <v>27</v>
      </c>
      <c r="K224" t="s">
        <v>42</v>
      </c>
      <c r="L224" t="s">
        <v>20</v>
      </c>
      <c r="M224" s="3">
        <v>49</v>
      </c>
      <c r="N224" s="4" t="s">
        <v>602</v>
      </c>
      <c r="O224" s="4" t="s">
        <v>607</v>
      </c>
    </row>
    <row r="225" spans="2:15" x14ac:dyDescent="0.25">
      <c r="B225" t="s">
        <v>312</v>
      </c>
      <c r="C225" t="s">
        <v>12</v>
      </c>
      <c r="D225" t="s">
        <v>81</v>
      </c>
      <c r="E225" t="s">
        <v>82</v>
      </c>
      <c r="F225" t="s">
        <v>46</v>
      </c>
      <c r="G225" s="1">
        <v>26071</v>
      </c>
      <c r="H225" t="s">
        <v>25</v>
      </c>
      <c r="I225" t="s">
        <v>26</v>
      </c>
      <c r="J225" t="s">
        <v>18</v>
      </c>
      <c r="K225" t="s">
        <v>28</v>
      </c>
      <c r="L225" t="s">
        <v>29</v>
      </c>
      <c r="M225" s="3">
        <v>54</v>
      </c>
      <c r="N225" s="4" t="s">
        <v>602</v>
      </c>
      <c r="O225" s="4" t="s">
        <v>606</v>
      </c>
    </row>
    <row r="226" spans="2:15" x14ac:dyDescent="0.25">
      <c r="B226" t="s">
        <v>313</v>
      </c>
      <c r="C226" t="s">
        <v>22</v>
      </c>
      <c r="D226" t="s">
        <v>31</v>
      </c>
      <c r="E226" t="s">
        <v>44</v>
      </c>
      <c r="F226" t="s">
        <v>37</v>
      </c>
      <c r="G226" s="1">
        <v>26811</v>
      </c>
      <c r="H226" t="s">
        <v>16</v>
      </c>
      <c r="I226" t="s">
        <v>120</v>
      </c>
      <c r="J226" t="s">
        <v>27</v>
      </c>
      <c r="K226" t="s">
        <v>42</v>
      </c>
      <c r="L226" t="s">
        <v>29</v>
      </c>
      <c r="M226" s="3">
        <v>52</v>
      </c>
      <c r="N226" s="4" t="s">
        <v>602</v>
      </c>
      <c r="O226" s="4" t="s">
        <v>607</v>
      </c>
    </row>
    <row r="227" spans="2:15" x14ac:dyDescent="0.25">
      <c r="B227" t="s">
        <v>314</v>
      </c>
      <c r="C227" t="s">
        <v>22</v>
      </c>
      <c r="D227" t="s">
        <v>13</v>
      </c>
      <c r="E227" t="s">
        <v>51</v>
      </c>
      <c r="F227" t="s">
        <v>41</v>
      </c>
      <c r="G227" s="1">
        <v>35344</v>
      </c>
      <c r="H227" t="s">
        <v>25</v>
      </c>
      <c r="I227" t="s">
        <v>26</v>
      </c>
      <c r="J227" t="s">
        <v>18</v>
      </c>
      <c r="K227" t="s">
        <v>42</v>
      </c>
      <c r="L227" t="s">
        <v>20</v>
      </c>
      <c r="M227" s="3">
        <v>29</v>
      </c>
      <c r="N227" s="4" t="s">
        <v>600</v>
      </c>
      <c r="O227" s="4" t="s">
        <v>607</v>
      </c>
    </row>
    <row r="228" spans="2:15" x14ac:dyDescent="0.25">
      <c r="B228" t="s">
        <v>315</v>
      </c>
      <c r="C228" t="s">
        <v>22</v>
      </c>
      <c r="D228" t="s">
        <v>72</v>
      </c>
      <c r="E228" t="s">
        <v>76</v>
      </c>
      <c r="F228" t="s">
        <v>46</v>
      </c>
      <c r="G228" s="1">
        <v>28655</v>
      </c>
      <c r="H228" t="s">
        <v>16</v>
      </c>
      <c r="I228" t="s">
        <v>120</v>
      </c>
      <c r="J228" t="s">
        <v>27</v>
      </c>
      <c r="K228" t="s">
        <v>42</v>
      </c>
      <c r="L228" t="s">
        <v>74</v>
      </c>
      <c r="M228" s="3">
        <v>47</v>
      </c>
      <c r="N228" s="4" t="s">
        <v>602</v>
      </c>
      <c r="O228" s="4" t="s">
        <v>607</v>
      </c>
    </row>
    <row r="229" spans="2:15" x14ac:dyDescent="0.25">
      <c r="B229" t="s">
        <v>316</v>
      </c>
      <c r="C229" t="s">
        <v>22</v>
      </c>
      <c r="D229" t="s">
        <v>72</v>
      </c>
      <c r="E229" t="s">
        <v>155</v>
      </c>
      <c r="F229" t="s">
        <v>33</v>
      </c>
      <c r="G229" s="1">
        <v>30204</v>
      </c>
      <c r="H229" t="s">
        <v>16</v>
      </c>
      <c r="I229" t="s">
        <v>17</v>
      </c>
      <c r="J229" t="s">
        <v>18</v>
      </c>
      <c r="K229" t="s">
        <v>42</v>
      </c>
      <c r="L229" t="s">
        <v>74</v>
      </c>
      <c r="M229" s="3">
        <v>43</v>
      </c>
      <c r="N229" s="4" t="s">
        <v>601</v>
      </c>
      <c r="O229" s="4" t="s">
        <v>607</v>
      </c>
    </row>
    <row r="230" spans="2:15" x14ac:dyDescent="0.25">
      <c r="B230" t="s">
        <v>317</v>
      </c>
      <c r="C230" t="s">
        <v>22</v>
      </c>
      <c r="D230" t="s">
        <v>23</v>
      </c>
      <c r="E230" t="s">
        <v>318</v>
      </c>
      <c r="F230" t="s">
        <v>33</v>
      </c>
      <c r="G230" s="1">
        <v>37970</v>
      </c>
      <c r="H230" t="s">
        <v>16</v>
      </c>
      <c r="I230" t="s">
        <v>17</v>
      </c>
      <c r="J230" t="s">
        <v>18</v>
      </c>
      <c r="K230" t="s">
        <v>42</v>
      </c>
      <c r="L230" t="s">
        <v>29</v>
      </c>
      <c r="M230" s="3">
        <v>22</v>
      </c>
      <c r="N230" s="4" t="s">
        <v>599</v>
      </c>
      <c r="O230" s="4" t="s">
        <v>607</v>
      </c>
    </row>
    <row r="231" spans="2:15" x14ac:dyDescent="0.25">
      <c r="B231" t="s">
        <v>319</v>
      </c>
      <c r="C231" t="s">
        <v>12</v>
      </c>
      <c r="D231" t="s">
        <v>57</v>
      </c>
      <c r="E231" t="s">
        <v>179</v>
      </c>
      <c r="F231" t="s">
        <v>52</v>
      </c>
      <c r="G231" s="1">
        <v>28971</v>
      </c>
      <c r="H231" t="s">
        <v>25</v>
      </c>
      <c r="I231" t="s">
        <v>26</v>
      </c>
      <c r="J231" t="s">
        <v>18</v>
      </c>
      <c r="K231" t="s">
        <v>42</v>
      </c>
      <c r="L231" t="s">
        <v>20</v>
      </c>
      <c r="M231" s="3">
        <v>46</v>
      </c>
      <c r="N231" s="4" t="s">
        <v>602</v>
      </c>
      <c r="O231" s="4" t="s">
        <v>606</v>
      </c>
    </row>
    <row r="232" spans="2:15" x14ac:dyDescent="0.25">
      <c r="B232" t="s">
        <v>320</v>
      </c>
      <c r="C232" t="s">
        <v>12</v>
      </c>
      <c r="D232" t="s">
        <v>60</v>
      </c>
      <c r="E232" t="s">
        <v>70</v>
      </c>
      <c r="F232" t="s">
        <v>46</v>
      </c>
      <c r="G232" s="1">
        <v>34799</v>
      </c>
      <c r="H232" t="s">
        <v>25</v>
      </c>
      <c r="I232" t="s">
        <v>26</v>
      </c>
      <c r="J232" t="s">
        <v>18</v>
      </c>
      <c r="K232" t="s">
        <v>42</v>
      </c>
      <c r="L232" t="s">
        <v>20</v>
      </c>
      <c r="M232" s="3">
        <v>30</v>
      </c>
      <c r="N232" s="4" t="s">
        <v>600</v>
      </c>
      <c r="O232" s="4" t="s">
        <v>606</v>
      </c>
    </row>
    <row r="233" spans="2:15" x14ac:dyDescent="0.25">
      <c r="B233" t="s">
        <v>321</v>
      </c>
      <c r="C233" t="s">
        <v>12</v>
      </c>
      <c r="D233" t="s">
        <v>39</v>
      </c>
      <c r="E233" t="s">
        <v>48</v>
      </c>
      <c r="F233" t="s">
        <v>33</v>
      </c>
      <c r="G233" s="1">
        <v>24787</v>
      </c>
      <c r="H233" t="s">
        <v>25</v>
      </c>
      <c r="I233" t="s">
        <v>26</v>
      </c>
      <c r="J233" t="s">
        <v>18</v>
      </c>
      <c r="K233" t="s">
        <v>19</v>
      </c>
      <c r="L233" t="s">
        <v>29</v>
      </c>
      <c r="M233" s="3">
        <v>58</v>
      </c>
      <c r="N233" s="4" t="s">
        <v>603</v>
      </c>
      <c r="O233" s="4" t="s">
        <v>606</v>
      </c>
    </row>
    <row r="234" spans="2:15" x14ac:dyDescent="0.25">
      <c r="B234" t="s">
        <v>322</v>
      </c>
      <c r="C234" t="s">
        <v>12</v>
      </c>
      <c r="D234" t="s">
        <v>23</v>
      </c>
      <c r="E234" t="s">
        <v>125</v>
      </c>
      <c r="F234" t="s">
        <v>15</v>
      </c>
      <c r="G234" s="1">
        <v>28295</v>
      </c>
      <c r="H234" t="s">
        <v>16</v>
      </c>
      <c r="I234" t="s">
        <v>17</v>
      </c>
      <c r="J234" t="s">
        <v>18</v>
      </c>
      <c r="K234" t="s">
        <v>19</v>
      </c>
      <c r="L234" t="s">
        <v>29</v>
      </c>
      <c r="M234" s="3">
        <v>48</v>
      </c>
      <c r="N234" s="4" t="s">
        <v>602</v>
      </c>
      <c r="O234" s="4" t="s">
        <v>606</v>
      </c>
    </row>
    <row r="235" spans="2:15" x14ac:dyDescent="0.25">
      <c r="B235" t="s">
        <v>323</v>
      </c>
      <c r="C235" t="s">
        <v>12</v>
      </c>
      <c r="D235" t="s">
        <v>31</v>
      </c>
      <c r="E235" t="s">
        <v>44</v>
      </c>
      <c r="F235" t="s">
        <v>46</v>
      </c>
      <c r="G235" s="1">
        <v>28240</v>
      </c>
      <c r="H235" t="s">
        <v>25</v>
      </c>
      <c r="I235" t="s">
        <v>26</v>
      </c>
      <c r="J235" t="s">
        <v>18</v>
      </c>
      <c r="K235" t="s">
        <v>42</v>
      </c>
      <c r="L235" t="s">
        <v>29</v>
      </c>
      <c r="M235" s="3">
        <v>48</v>
      </c>
      <c r="N235" s="4" t="s">
        <v>602</v>
      </c>
      <c r="O235" s="4" t="s">
        <v>606</v>
      </c>
    </row>
    <row r="236" spans="2:15" x14ac:dyDescent="0.25">
      <c r="B236" t="s">
        <v>324</v>
      </c>
      <c r="C236" t="s">
        <v>22</v>
      </c>
      <c r="D236" t="s">
        <v>81</v>
      </c>
      <c r="E236" t="s">
        <v>116</v>
      </c>
      <c r="F236" t="s">
        <v>37</v>
      </c>
      <c r="G236" s="1">
        <v>27686</v>
      </c>
      <c r="H236" t="s">
        <v>16</v>
      </c>
      <c r="I236" t="s">
        <v>17</v>
      </c>
      <c r="J236" t="s">
        <v>27</v>
      </c>
      <c r="K236" t="s">
        <v>28</v>
      </c>
      <c r="L236" t="s">
        <v>29</v>
      </c>
      <c r="M236" s="3">
        <v>50</v>
      </c>
      <c r="N236" s="4" t="s">
        <v>602</v>
      </c>
      <c r="O236" s="4" t="s">
        <v>607</v>
      </c>
    </row>
    <row r="237" spans="2:15" x14ac:dyDescent="0.25">
      <c r="B237" t="s">
        <v>325</v>
      </c>
      <c r="C237" t="s">
        <v>12</v>
      </c>
      <c r="D237" t="s">
        <v>57</v>
      </c>
      <c r="E237" t="s">
        <v>188</v>
      </c>
      <c r="F237" t="s">
        <v>46</v>
      </c>
      <c r="G237" s="1">
        <v>34168</v>
      </c>
      <c r="H237" t="s">
        <v>16</v>
      </c>
      <c r="I237" t="s">
        <v>17</v>
      </c>
      <c r="J237" t="s">
        <v>27</v>
      </c>
      <c r="K237" t="s">
        <v>42</v>
      </c>
      <c r="L237" t="s">
        <v>20</v>
      </c>
      <c r="M237" s="3">
        <v>32</v>
      </c>
      <c r="N237" s="4" t="s">
        <v>600</v>
      </c>
      <c r="O237" s="4" t="s">
        <v>606</v>
      </c>
    </row>
    <row r="238" spans="2:15" x14ac:dyDescent="0.25">
      <c r="B238" t="s">
        <v>326</v>
      </c>
      <c r="C238" t="s">
        <v>22</v>
      </c>
      <c r="D238" t="s">
        <v>54</v>
      </c>
      <c r="E238" t="s">
        <v>55</v>
      </c>
      <c r="F238" t="s">
        <v>33</v>
      </c>
      <c r="G238" s="1">
        <v>33897</v>
      </c>
      <c r="H238" t="s">
        <v>16</v>
      </c>
      <c r="I238" t="s">
        <v>120</v>
      </c>
      <c r="J238" t="s">
        <v>27</v>
      </c>
      <c r="K238" t="s">
        <v>42</v>
      </c>
      <c r="L238" t="s">
        <v>20</v>
      </c>
      <c r="M238" s="3">
        <v>33</v>
      </c>
      <c r="N238" s="4" t="s">
        <v>600</v>
      </c>
      <c r="O238" s="4" t="s">
        <v>607</v>
      </c>
    </row>
    <row r="239" spans="2:15" x14ac:dyDescent="0.25">
      <c r="B239" t="s">
        <v>327</v>
      </c>
      <c r="C239" t="s">
        <v>22</v>
      </c>
      <c r="D239" t="s">
        <v>81</v>
      </c>
      <c r="E239" t="s">
        <v>82</v>
      </c>
      <c r="F239" t="s">
        <v>46</v>
      </c>
      <c r="G239" s="1">
        <v>30315</v>
      </c>
      <c r="H239" t="s">
        <v>16</v>
      </c>
      <c r="I239" t="s">
        <v>17</v>
      </c>
      <c r="J239" t="s">
        <v>27</v>
      </c>
      <c r="K239" t="s">
        <v>28</v>
      </c>
      <c r="L239" t="s">
        <v>29</v>
      </c>
      <c r="M239" s="3">
        <v>43</v>
      </c>
      <c r="N239" s="4" t="s">
        <v>601</v>
      </c>
      <c r="O239" s="4" t="s">
        <v>607</v>
      </c>
    </row>
    <row r="240" spans="2:15" x14ac:dyDescent="0.25">
      <c r="B240" t="s">
        <v>328</v>
      </c>
      <c r="C240" t="s">
        <v>22</v>
      </c>
      <c r="D240" t="s">
        <v>72</v>
      </c>
      <c r="E240" t="s">
        <v>85</v>
      </c>
      <c r="F240" t="s">
        <v>46</v>
      </c>
      <c r="G240" s="1">
        <v>27533</v>
      </c>
      <c r="H240" t="s">
        <v>16</v>
      </c>
      <c r="I240" t="s">
        <v>120</v>
      </c>
      <c r="J240" t="s">
        <v>27</v>
      </c>
      <c r="K240" t="s">
        <v>42</v>
      </c>
      <c r="L240" t="s">
        <v>74</v>
      </c>
      <c r="M240" s="3">
        <v>50</v>
      </c>
      <c r="N240" s="4" t="s">
        <v>602</v>
      </c>
      <c r="O240" s="4" t="s">
        <v>607</v>
      </c>
    </row>
    <row r="241" spans="2:15" x14ac:dyDescent="0.25">
      <c r="B241" t="s">
        <v>329</v>
      </c>
      <c r="C241" t="s">
        <v>22</v>
      </c>
      <c r="D241" t="s">
        <v>72</v>
      </c>
      <c r="E241" t="s">
        <v>155</v>
      </c>
      <c r="F241" t="s">
        <v>46</v>
      </c>
      <c r="G241" s="1">
        <v>36705</v>
      </c>
      <c r="H241" t="s">
        <v>16</v>
      </c>
      <c r="I241" t="s">
        <v>17</v>
      </c>
      <c r="J241" t="s">
        <v>18</v>
      </c>
      <c r="K241" t="s">
        <v>42</v>
      </c>
      <c r="L241" t="s">
        <v>74</v>
      </c>
      <c r="M241" s="3">
        <v>25</v>
      </c>
      <c r="N241" s="4" t="s">
        <v>599</v>
      </c>
      <c r="O241" s="4" t="s">
        <v>607</v>
      </c>
    </row>
    <row r="242" spans="2:15" x14ac:dyDescent="0.25">
      <c r="B242" t="s">
        <v>330</v>
      </c>
      <c r="C242" t="s">
        <v>22</v>
      </c>
      <c r="D242" t="s">
        <v>13</v>
      </c>
      <c r="E242" t="s">
        <v>96</v>
      </c>
      <c r="F242" t="s">
        <v>41</v>
      </c>
      <c r="G242" s="1">
        <v>21835</v>
      </c>
      <c r="H242" t="s">
        <v>16</v>
      </c>
      <c r="I242" t="s">
        <v>17</v>
      </c>
      <c r="J242" t="s">
        <v>18</v>
      </c>
      <c r="K242" t="s">
        <v>19</v>
      </c>
      <c r="L242" t="s">
        <v>20</v>
      </c>
      <c r="M242" s="3">
        <v>66</v>
      </c>
      <c r="N242" s="4" t="s">
        <v>603</v>
      </c>
      <c r="O242" s="4" t="s">
        <v>607</v>
      </c>
    </row>
    <row r="243" spans="2:15" x14ac:dyDescent="0.25">
      <c r="B243" t="s">
        <v>331</v>
      </c>
      <c r="C243" t="s">
        <v>22</v>
      </c>
      <c r="D243" t="s">
        <v>60</v>
      </c>
      <c r="E243" t="s">
        <v>65</v>
      </c>
      <c r="F243" t="s">
        <v>15</v>
      </c>
      <c r="G243" s="1">
        <v>29239</v>
      </c>
      <c r="H243" t="s">
        <v>16</v>
      </c>
      <c r="I243" t="s">
        <v>17</v>
      </c>
      <c r="J243" t="s">
        <v>27</v>
      </c>
      <c r="K243" t="s">
        <v>19</v>
      </c>
      <c r="L243" t="s">
        <v>20</v>
      </c>
      <c r="M243" s="3">
        <v>45</v>
      </c>
      <c r="N243" s="4" t="s">
        <v>601</v>
      </c>
      <c r="O243" s="4" t="s">
        <v>607</v>
      </c>
    </row>
    <row r="244" spans="2:15" x14ac:dyDescent="0.25">
      <c r="B244" t="s">
        <v>332</v>
      </c>
      <c r="C244" t="s">
        <v>22</v>
      </c>
      <c r="D244" t="s">
        <v>39</v>
      </c>
      <c r="E244" t="s">
        <v>63</v>
      </c>
      <c r="F244" t="s">
        <v>46</v>
      </c>
      <c r="G244" s="1">
        <v>24680</v>
      </c>
      <c r="H244" t="s">
        <v>16</v>
      </c>
      <c r="I244" t="s">
        <v>17</v>
      </c>
      <c r="J244" t="s">
        <v>27</v>
      </c>
      <c r="K244" t="s">
        <v>28</v>
      </c>
      <c r="L244" t="s">
        <v>29</v>
      </c>
      <c r="M244" s="3">
        <v>58</v>
      </c>
      <c r="N244" s="4" t="s">
        <v>603</v>
      </c>
      <c r="O244" s="4" t="s">
        <v>607</v>
      </c>
    </row>
    <row r="245" spans="2:15" x14ac:dyDescent="0.25">
      <c r="B245" t="s">
        <v>333</v>
      </c>
      <c r="C245" t="s">
        <v>22</v>
      </c>
      <c r="D245" t="s">
        <v>31</v>
      </c>
      <c r="E245" t="s">
        <v>32</v>
      </c>
      <c r="F245" t="s">
        <v>46</v>
      </c>
      <c r="G245" s="1">
        <v>26991</v>
      </c>
      <c r="H245" t="s">
        <v>16</v>
      </c>
      <c r="I245" t="s">
        <v>110</v>
      </c>
      <c r="J245" t="s">
        <v>18</v>
      </c>
      <c r="K245" t="s">
        <v>19</v>
      </c>
      <c r="L245" t="s">
        <v>29</v>
      </c>
      <c r="M245" s="3">
        <v>52</v>
      </c>
      <c r="N245" s="4" t="s">
        <v>602</v>
      </c>
      <c r="O245" s="4" t="s">
        <v>607</v>
      </c>
    </row>
    <row r="246" spans="2:15" x14ac:dyDescent="0.25">
      <c r="B246" t="s">
        <v>334</v>
      </c>
      <c r="C246" t="s">
        <v>22</v>
      </c>
      <c r="D246" t="s">
        <v>60</v>
      </c>
      <c r="E246" t="s">
        <v>65</v>
      </c>
      <c r="F246" t="s">
        <v>97</v>
      </c>
      <c r="G246" s="1">
        <v>23217</v>
      </c>
      <c r="H246" t="s">
        <v>25</v>
      </c>
      <c r="I246" t="s">
        <v>26</v>
      </c>
      <c r="J246" t="s">
        <v>27</v>
      </c>
      <c r="K246" t="s">
        <v>19</v>
      </c>
      <c r="L246" t="s">
        <v>20</v>
      </c>
      <c r="M246" s="3">
        <v>62</v>
      </c>
      <c r="N246" s="4" t="s">
        <v>603</v>
      </c>
      <c r="O246" s="4" t="s">
        <v>607</v>
      </c>
    </row>
    <row r="247" spans="2:15" x14ac:dyDescent="0.25">
      <c r="B247" t="s">
        <v>335</v>
      </c>
      <c r="C247" t="s">
        <v>22</v>
      </c>
      <c r="D247" t="s">
        <v>54</v>
      </c>
      <c r="E247" t="s">
        <v>137</v>
      </c>
      <c r="F247" t="s">
        <v>15</v>
      </c>
      <c r="G247" s="1">
        <v>26408</v>
      </c>
      <c r="H247" t="s">
        <v>16</v>
      </c>
      <c r="I247" t="s">
        <v>17</v>
      </c>
      <c r="J247" t="s">
        <v>18</v>
      </c>
      <c r="K247" t="s">
        <v>42</v>
      </c>
      <c r="L247" t="s">
        <v>20</v>
      </c>
      <c r="M247" s="3">
        <v>53</v>
      </c>
      <c r="N247" s="4" t="s">
        <v>602</v>
      </c>
      <c r="O247" s="4" t="s">
        <v>607</v>
      </c>
    </row>
    <row r="248" spans="2:15" x14ac:dyDescent="0.25">
      <c r="B248" t="s">
        <v>336</v>
      </c>
      <c r="C248" t="s">
        <v>22</v>
      </c>
      <c r="D248" t="s">
        <v>72</v>
      </c>
      <c r="E248" t="s">
        <v>175</v>
      </c>
      <c r="F248" t="s">
        <v>15</v>
      </c>
      <c r="G248" s="1">
        <v>34850</v>
      </c>
      <c r="H248" t="s">
        <v>25</v>
      </c>
      <c r="I248" t="s">
        <v>26</v>
      </c>
      <c r="J248" t="s">
        <v>18</v>
      </c>
      <c r="K248" t="s">
        <v>42</v>
      </c>
      <c r="L248" t="s">
        <v>74</v>
      </c>
      <c r="M248" s="3">
        <v>30</v>
      </c>
      <c r="N248" s="4" t="s">
        <v>600</v>
      </c>
      <c r="O248" s="4" t="s">
        <v>607</v>
      </c>
    </row>
    <row r="249" spans="2:15" x14ac:dyDescent="0.25">
      <c r="B249" t="s">
        <v>337</v>
      </c>
      <c r="C249" t="s">
        <v>22</v>
      </c>
      <c r="D249" t="s">
        <v>81</v>
      </c>
      <c r="E249" t="s">
        <v>82</v>
      </c>
      <c r="F249" t="s">
        <v>33</v>
      </c>
      <c r="G249" s="1">
        <v>26583</v>
      </c>
      <c r="H249" t="s">
        <v>16</v>
      </c>
      <c r="I249" t="s">
        <v>110</v>
      </c>
      <c r="J249" t="s">
        <v>27</v>
      </c>
      <c r="K249" t="s">
        <v>42</v>
      </c>
      <c r="L249" t="s">
        <v>29</v>
      </c>
      <c r="M249" s="3">
        <v>53</v>
      </c>
      <c r="N249" s="4" t="s">
        <v>602</v>
      </c>
      <c r="O249" s="4" t="s">
        <v>607</v>
      </c>
    </row>
    <row r="250" spans="2:15" x14ac:dyDescent="0.25">
      <c r="B250" t="s">
        <v>338</v>
      </c>
      <c r="C250" t="s">
        <v>22</v>
      </c>
      <c r="D250" t="s">
        <v>39</v>
      </c>
      <c r="E250" t="s">
        <v>63</v>
      </c>
      <c r="F250" t="s">
        <v>41</v>
      </c>
      <c r="G250" s="1">
        <v>24374</v>
      </c>
      <c r="H250" t="s">
        <v>16</v>
      </c>
      <c r="I250" t="s">
        <v>17</v>
      </c>
      <c r="J250" t="s">
        <v>27</v>
      </c>
      <c r="K250" t="s">
        <v>28</v>
      </c>
      <c r="L250" t="s">
        <v>29</v>
      </c>
      <c r="M250" s="3">
        <v>59</v>
      </c>
      <c r="N250" s="4" t="s">
        <v>603</v>
      </c>
      <c r="O250" s="4" t="s">
        <v>607</v>
      </c>
    </row>
    <row r="251" spans="2:15" x14ac:dyDescent="0.25">
      <c r="B251" t="s">
        <v>339</v>
      </c>
      <c r="C251" t="s">
        <v>22</v>
      </c>
      <c r="D251" t="s">
        <v>31</v>
      </c>
      <c r="E251" t="s">
        <v>44</v>
      </c>
      <c r="F251" t="s">
        <v>46</v>
      </c>
      <c r="G251" s="1">
        <v>25798</v>
      </c>
      <c r="H251" t="s">
        <v>25</v>
      </c>
      <c r="I251" t="s">
        <v>26</v>
      </c>
      <c r="J251" t="s">
        <v>18</v>
      </c>
      <c r="K251" t="s">
        <v>19</v>
      </c>
      <c r="L251" t="s">
        <v>29</v>
      </c>
      <c r="M251" s="3">
        <v>55</v>
      </c>
      <c r="N251" s="4" t="s">
        <v>602</v>
      </c>
      <c r="O251" s="4" t="s">
        <v>607</v>
      </c>
    </row>
    <row r="252" spans="2:15" x14ac:dyDescent="0.25">
      <c r="B252" t="s">
        <v>340</v>
      </c>
      <c r="C252" t="s">
        <v>22</v>
      </c>
      <c r="D252" t="s">
        <v>57</v>
      </c>
      <c r="E252" t="s">
        <v>68</v>
      </c>
      <c r="F252" t="s">
        <v>15</v>
      </c>
      <c r="G252" s="1">
        <v>35501</v>
      </c>
      <c r="H252" t="s">
        <v>16</v>
      </c>
      <c r="I252" t="s">
        <v>17</v>
      </c>
      <c r="J252" t="s">
        <v>18</v>
      </c>
      <c r="K252" t="s">
        <v>42</v>
      </c>
      <c r="L252" t="s">
        <v>20</v>
      </c>
      <c r="M252" s="3">
        <v>28</v>
      </c>
      <c r="N252" s="4" t="s">
        <v>600</v>
      </c>
      <c r="O252" s="4" t="s">
        <v>607</v>
      </c>
    </row>
    <row r="253" spans="2:15" x14ac:dyDescent="0.25">
      <c r="B253" t="s">
        <v>341</v>
      </c>
      <c r="C253" t="s">
        <v>12</v>
      </c>
      <c r="D253" t="s">
        <v>60</v>
      </c>
      <c r="E253" t="s">
        <v>61</v>
      </c>
      <c r="F253" t="s">
        <v>46</v>
      </c>
      <c r="G253" s="1">
        <v>26648</v>
      </c>
      <c r="H253" t="s">
        <v>16</v>
      </c>
      <c r="I253" t="s">
        <v>17</v>
      </c>
      <c r="J253" t="s">
        <v>27</v>
      </c>
      <c r="K253" t="s">
        <v>19</v>
      </c>
      <c r="L253" t="s">
        <v>20</v>
      </c>
      <c r="M253" s="3">
        <v>53</v>
      </c>
      <c r="N253" s="4" t="s">
        <v>602</v>
      </c>
      <c r="O253" s="4" t="s">
        <v>606</v>
      </c>
    </row>
    <row r="254" spans="2:15" x14ac:dyDescent="0.25">
      <c r="B254" t="s">
        <v>342</v>
      </c>
      <c r="C254" t="s">
        <v>22</v>
      </c>
      <c r="D254" t="s">
        <v>54</v>
      </c>
      <c r="E254" t="s">
        <v>137</v>
      </c>
      <c r="F254" t="s">
        <v>97</v>
      </c>
      <c r="G254" s="1">
        <v>30082</v>
      </c>
      <c r="H254" t="s">
        <v>16</v>
      </c>
      <c r="I254" t="s">
        <v>17</v>
      </c>
      <c r="J254" t="s">
        <v>27</v>
      </c>
      <c r="K254" t="s">
        <v>19</v>
      </c>
      <c r="L254" t="s">
        <v>20</v>
      </c>
      <c r="M254" s="3">
        <v>43</v>
      </c>
      <c r="N254" s="4" t="s">
        <v>601</v>
      </c>
      <c r="O254" s="4" t="s">
        <v>607</v>
      </c>
    </row>
    <row r="255" spans="2:15" x14ac:dyDescent="0.25">
      <c r="B255" t="s">
        <v>343</v>
      </c>
      <c r="C255" t="s">
        <v>12</v>
      </c>
      <c r="D255" t="s">
        <v>60</v>
      </c>
      <c r="E255" t="s">
        <v>70</v>
      </c>
      <c r="F255" t="s">
        <v>33</v>
      </c>
      <c r="G255" s="1">
        <v>22977</v>
      </c>
      <c r="H255" t="s">
        <v>25</v>
      </c>
      <c r="I255" t="s">
        <v>26</v>
      </c>
      <c r="J255" t="s">
        <v>27</v>
      </c>
      <c r="K255" t="s">
        <v>42</v>
      </c>
      <c r="L255" t="s">
        <v>20</v>
      </c>
      <c r="M255" s="3">
        <v>63</v>
      </c>
      <c r="N255" s="4" t="s">
        <v>603</v>
      </c>
      <c r="O255" s="4" t="s">
        <v>606</v>
      </c>
    </row>
    <row r="256" spans="2:15" x14ac:dyDescent="0.25">
      <c r="B256" t="s">
        <v>344</v>
      </c>
      <c r="C256" t="s">
        <v>22</v>
      </c>
      <c r="D256" t="s">
        <v>31</v>
      </c>
      <c r="E256" t="s">
        <v>32</v>
      </c>
      <c r="F256" t="s">
        <v>33</v>
      </c>
      <c r="G256" s="1">
        <v>30869</v>
      </c>
      <c r="H256" t="s">
        <v>25</v>
      </c>
      <c r="I256" t="s">
        <v>26</v>
      </c>
      <c r="J256" t="s">
        <v>18</v>
      </c>
      <c r="K256" t="s">
        <v>19</v>
      </c>
      <c r="L256" t="s">
        <v>29</v>
      </c>
      <c r="M256" s="3">
        <v>41</v>
      </c>
      <c r="N256" s="4" t="s">
        <v>601</v>
      </c>
      <c r="O256" s="4" t="s">
        <v>607</v>
      </c>
    </row>
    <row r="257" spans="2:15" x14ac:dyDescent="0.25">
      <c r="B257" t="s">
        <v>345</v>
      </c>
      <c r="C257" t="s">
        <v>22</v>
      </c>
      <c r="D257" t="s">
        <v>54</v>
      </c>
      <c r="E257" t="s">
        <v>55</v>
      </c>
      <c r="F257" t="s">
        <v>46</v>
      </c>
      <c r="G257" s="1">
        <v>31482</v>
      </c>
      <c r="H257" t="s">
        <v>16</v>
      </c>
      <c r="I257" t="s">
        <v>17</v>
      </c>
      <c r="J257" t="s">
        <v>27</v>
      </c>
      <c r="K257" t="s">
        <v>42</v>
      </c>
      <c r="L257" t="s">
        <v>20</v>
      </c>
      <c r="M257" s="3">
        <v>39</v>
      </c>
      <c r="N257" s="4" t="s">
        <v>601</v>
      </c>
      <c r="O257" s="4" t="s">
        <v>607</v>
      </c>
    </row>
    <row r="258" spans="2:15" x14ac:dyDescent="0.25">
      <c r="B258" t="s">
        <v>346</v>
      </c>
      <c r="C258" t="s">
        <v>12</v>
      </c>
      <c r="D258" t="s">
        <v>39</v>
      </c>
      <c r="E258" t="s">
        <v>40</v>
      </c>
      <c r="F258" t="s">
        <v>97</v>
      </c>
      <c r="G258" s="1">
        <v>34472</v>
      </c>
      <c r="H258" t="s">
        <v>25</v>
      </c>
      <c r="I258" t="s">
        <v>26</v>
      </c>
      <c r="J258" t="s">
        <v>27</v>
      </c>
      <c r="K258" t="s">
        <v>42</v>
      </c>
      <c r="L258" t="s">
        <v>29</v>
      </c>
      <c r="M258" s="3">
        <v>31</v>
      </c>
      <c r="N258" s="4" t="s">
        <v>600</v>
      </c>
      <c r="O258" s="4" t="s">
        <v>606</v>
      </c>
    </row>
    <row r="259" spans="2:15" x14ac:dyDescent="0.25">
      <c r="B259" t="s">
        <v>347</v>
      </c>
      <c r="C259" t="s">
        <v>22</v>
      </c>
      <c r="D259" t="s">
        <v>60</v>
      </c>
      <c r="E259" t="s">
        <v>65</v>
      </c>
      <c r="F259" t="s">
        <v>15</v>
      </c>
      <c r="G259" s="1">
        <v>24262</v>
      </c>
      <c r="H259" t="s">
        <v>16</v>
      </c>
      <c r="I259" t="s">
        <v>17</v>
      </c>
      <c r="J259" t="s">
        <v>27</v>
      </c>
      <c r="K259" t="s">
        <v>42</v>
      </c>
      <c r="L259" t="s">
        <v>20</v>
      </c>
      <c r="M259" s="3">
        <v>59</v>
      </c>
      <c r="N259" s="4" t="s">
        <v>603</v>
      </c>
      <c r="O259" s="4" t="s">
        <v>607</v>
      </c>
    </row>
    <row r="260" spans="2:15" x14ac:dyDescent="0.25">
      <c r="B260" t="s">
        <v>348</v>
      </c>
      <c r="C260" t="s">
        <v>22</v>
      </c>
      <c r="D260" t="s">
        <v>81</v>
      </c>
      <c r="E260" t="s">
        <v>82</v>
      </c>
      <c r="F260" t="s">
        <v>46</v>
      </c>
      <c r="G260" s="1">
        <v>29775</v>
      </c>
      <c r="H260" t="s">
        <v>25</v>
      </c>
      <c r="I260" t="s">
        <v>26</v>
      </c>
      <c r="J260" t="s">
        <v>18</v>
      </c>
      <c r="K260" t="s">
        <v>42</v>
      </c>
      <c r="L260" t="s">
        <v>29</v>
      </c>
      <c r="M260" s="3">
        <v>44</v>
      </c>
      <c r="N260" s="4" t="s">
        <v>601</v>
      </c>
      <c r="O260" s="4" t="s">
        <v>607</v>
      </c>
    </row>
    <row r="261" spans="2:15" x14ac:dyDescent="0.25">
      <c r="B261" t="s">
        <v>349</v>
      </c>
      <c r="C261" t="s">
        <v>12</v>
      </c>
      <c r="D261" t="s">
        <v>54</v>
      </c>
      <c r="E261" t="s">
        <v>246</v>
      </c>
      <c r="F261" t="s">
        <v>41</v>
      </c>
      <c r="G261" s="1">
        <v>24114</v>
      </c>
      <c r="H261" t="s">
        <v>25</v>
      </c>
      <c r="I261" t="s">
        <v>26</v>
      </c>
      <c r="J261" t="s">
        <v>18</v>
      </c>
      <c r="K261" t="s">
        <v>42</v>
      </c>
      <c r="L261" t="s">
        <v>20</v>
      </c>
      <c r="M261" s="3">
        <v>60</v>
      </c>
      <c r="N261" s="4" t="s">
        <v>603</v>
      </c>
      <c r="O261" s="4" t="s">
        <v>606</v>
      </c>
    </row>
    <row r="262" spans="2:15" x14ac:dyDescent="0.25">
      <c r="B262" t="s">
        <v>350</v>
      </c>
      <c r="C262" t="s">
        <v>22</v>
      </c>
      <c r="D262" t="s">
        <v>57</v>
      </c>
      <c r="E262" t="s">
        <v>255</v>
      </c>
      <c r="F262" t="s">
        <v>33</v>
      </c>
      <c r="G262" s="1">
        <v>25660</v>
      </c>
      <c r="H262" t="s">
        <v>16</v>
      </c>
      <c r="I262" t="s">
        <v>17</v>
      </c>
      <c r="J262" t="s">
        <v>18</v>
      </c>
      <c r="K262" t="s">
        <v>42</v>
      </c>
      <c r="L262" t="s">
        <v>20</v>
      </c>
      <c r="M262" s="3">
        <v>55</v>
      </c>
      <c r="N262" s="4" t="s">
        <v>602</v>
      </c>
      <c r="O262" s="4" t="s">
        <v>607</v>
      </c>
    </row>
    <row r="263" spans="2:15" x14ac:dyDescent="0.25">
      <c r="B263" t="s">
        <v>351</v>
      </c>
      <c r="C263" t="s">
        <v>12</v>
      </c>
      <c r="D263" t="s">
        <v>60</v>
      </c>
      <c r="E263" t="s">
        <v>70</v>
      </c>
      <c r="F263" t="s">
        <v>33</v>
      </c>
      <c r="G263" s="1">
        <v>35172</v>
      </c>
      <c r="H263" t="s">
        <v>25</v>
      </c>
      <c r="I263" t="s">
        <v>26</v>
      </c>
      <c r="J263" t="s">
        <v>18</v>
      </c>
      <c r="K263" t="s">
        <v>42</v>
      </c>
      <c r="L263" t="s">
        <v>20</v>
      </c>
      <c r="M263" s="3">
        <v>29</v>
      </c>
      <c r="N263" s="4" t="s">
        <v>600</v>
      </c>
      <c r="O263" s="4" t="s">
        <v>606</v>
      </c>
    </row>
    <row r="264" spans="2:15" x14ac:dyDescent="0.25">
      <c r="B264" t="s">
        <v>352</v>
      </c>
      <c r="C264" t="s">
        <v>12</v>
      </c>
      <c r="D264" t="s">
        <v>23</v>
      </c>
      <c r="E264" t="s">
        <v>318</v>
      </c>
      <c r="F264" t="s">
        <v>41</v>
      </c>
      <c r="G264" s="1">
        <v>27135</v>
      </c>
      <c r="H264" t="s">
        <v>16</v>
      </c>
      <c r="I264" t="s">
        <v>17</v>
      </c>
      <c r="J264" t="s">
        <v>18</v>
      </c>
      <c r="K264" t="s">
        <v>28</v>
      </c>
      <c r="L264" t="s">
        <v>29</v>
      </c>
      <c r="M264" s="3">
        <v>51</v>
      </c>
      <c r="N264" s="4" t="s">
        <v>602</v>
      </c>
      <c r="O264" s="4" t="s">
        <v>606</v>
      </c>
    </row>
    <row r="265" spans="2:15" x14ac:dyDescent="0.25">
      <c r="B265" t="s">
        <v>353</v>
      </c>
      <c r="C265" t="s">
        <v>22</v>
      </c>
      <c r="D265" t="s">
        <v>23</v>
      </c>
      <c r="E265" t="s">
        <v>125</v>
      </c>
      <c r="F265" t="s">
        <v>97</v>
      </c>
      <c r="G265" s="1">
        <v>30758</v>
      </c>
      <c r="H265" t="s">
        <v>16</v>
      </c>
      <c r="I265" t="s">
        <v>110</v>
      </c>
      <c r="J265" t="s">
        <v>18</v>
      </c>
      <c r="K265" t="s">
        <v>28</v>
      </c>
      <c r="L265" t="s">
        <v>29</v>
      </c>
      <c r="M265" s="3">
        <v>41</v>
      </c>
      <c r="N265" s="4" t="s">
        <v>601</v>
      </c>
      <c r="O265" s="4" t="s">
        <v>607</v>
      </c>
    </row>
    <row r="266" spans="2:15" x14ac:dyDescent="0.25">
      <c r="B266" t="s">
        <v>354</v>
      </c>
      <c r="C266" t="s">
        <v>22</v>
      </c>
      <c r="D266" t="s">
        <v>81</v>
      </c>
      <c r="E266" t="s">
        <v>116</v>
      </c>
      <c r="F266" t="s">
        <v>46</v>
      </c>
      <c r="G266" s="1">
        <v>30493</v>
      </c>
      <c r="H266" t="s">
        <v>25</v>
      </c>
      <c r="I266" t="s">
        <v>26</v>
      </c>
      <c r="J266" t="s">
        <v>18</v>
      </c>
      <c r="K266" t="s">
        <v>42</v>
      </c>
      <c r="L266" t="s">
        <v>29</v>
      </c>
      <c r="M266" s="3">
        <v>42</v>
      </c>
      <c r="N266" s="4" t="s">
        <v>601</v>
      </c>
      <c r="O266" s="4" t="s">
        <v>607</v>
      </c>
    </row>
    <row r="267" spans="2:15" x14ac:dyDescent="0.25">
      <c r="B267" t="s">
        <v>355</v>
      </c>
      <c r="C267" t="s">
        <v>22</v>
      </c>
      <c r="D267" t="s">
        <v>31</v>
      </c>
      <c r="E267" t="s">
        <v>151</v>
      </c>
      <c r="F267" t="s">
        <v>33</v>
      </c>
      <c r="G267" s="1">
        <v>33873</v>
      </c>
      <c r="H267" t="s">
        <v>16</v>
      </c>
      <c r="I267" t="s">
        <v>120</v>
      </c>
      <c r="J267" t="s">
        <v>27</v>
      </c>
      <c r="K267" t="s">
        <v>42</v>
      </c>
      <c r="L267" t="s">
        <v>29</v>
      </c>
      <c r="M267" s="3">
        <v>33</v>
      </c>
      <c r="N267" s="4" t="s">
        <v>600</v>
      </c>
      <c r="O267" s="4" t="s">
        <v>607</v>
      </c>
    </row>
    <row r="268" spans="2:15" x14ac:dyDescent="0.25">
      <c r="B268" t="s">
        <v>356</v>
      </c>
      <c r="C268" t="s">
        <v>12</v>
      </c>
      <c r="D268" t="s">
        <v>13</v>
      </c>
      <c r="E268" t="s">
        <v>119</v>
      </c>
      <c r="F268" t="s">
        <v>97</v>
      </c>
      <c r="G268" s="1">
        <v>25372</v>
      </c>
      <c r="H268" t="s">
        <v>25</v>
      </c>
      <c r="I268" t="s">
        <v>26</v>
      </c>
      <c r="J268" t="s">
        <v>18</v>
      </c>
      <c r="K268" t="s">
        <v>28</v>
      </c>
      <c r="L268" t="s">
        <v>20</v>
      </c>
      <c r="M268" s="3">
        <v>56</v>
      </c>
      <c r="N268" s="4" t="s">
        <v>603</v>
      </c>
      <c r="O268" s="4" t="s">
        <v>606</v>
      </c>
    </row>
    <row r="269" spans="2:15" x14ac:dyDescent="0.25">
      <c r="B269" t="s">
        <v>357</v>
      </c>
      <c r="C269" t="s">
        <v>12</v>
      </c>
      <c r="D269" t="s">
        <v>54</v>
      </c>
      <c r="E269" t="s">
        <v>108</v>
      </c>
      <c r="F269" t="s">
        <v>46</v>
      </c>
      <c r="G269" s="1">
        <v>26249</v>
      </c>
      <c r="H269" t="s">
        <v>25</v>
      </c>
      <c r="I269" t="s">
        <v>26</v>
      </c>
      <c r="J269" t="s">
        <v>18</v>
      </c>
      <c r="K269" t="s">
        <v>28</v>
      </c>
      <c r="L269" t="s">
        <v>20</v>
      </c>
      <c r="M269" s="3">
        <v>54</v>
      </c>
      <c r="N269" s="4" t="s">
        <v>602</v>
      </c>
      <c r="O269" s="4" t="s">
        <v>606</v>
      </c>
    </row>
    <row r="270" spans="2:15" x14ac:dyDescent="0.25">
      <c r="B270" t="s">
        <v>358</v>
      </c>
      <c r="C270" t="s">
        <v>12</v>
      </c>
      <c r="D270" t="s">
        <v>81</v>
      </c>
      <c r="E270" t="s">
        <v>116</v>
      </c>
      <c r="F270" t="s">
        <v>33</v>
      </c>
      <c r="G270" s="1">
        <v>35194</v>
      </c>
      <c r="H270" t="s">
        <v>16</v>
      </c>
      <c r="I270" t="s">
        <v>17</v>
      </c>
      <c r="J270" t="s">
        <v>27</v>
      </c>
      <c r="K270" t="s">
        <v>42</v>
      </c>
      <c r="L270" t="s">
        <v>29</v>
      </c>
      <c r="M270" s="3">
        <v>29</v>
      </c>
      <c r="N270" s="4" t="s">
        <v>600</v>
      </c>
      <c r="O270" s="4" t="s">
        <v>606</v>
      </c>
    </row>
    <row r="271" spans="2:15" x14ac:dyDescent="0.25">
      <c r="B271" t="s">
        <v>359</v>
      </c>
      <c r="C271" t="s">
        <v>22</v>
      </c>
      <c r="D271" t="s">
        <v>23</v>
      </c>
      <c r="E271" t="s">
        <v>24</v>
      </c>
      <c r="F271" t="s">
        <v>97</v>
      </c>
      <c r="G271" s="1">
        <v>28778</v>
      </c>
      <c r="H271" t="s">
        <v>25</v>
      </c>
      <c r="I271" t="s">
        <v>26</v>
      </c>
      <c r="J271" t="s">
        <v>27</v>
      </c>
      <c r="K271" t="s">
        <v>42</v>
      </c>
      <c r="L271" t="s">
        <v>29</v>
      </c>
      <c r="M271" s="3">
        <v>47</v>
      </c>
      <c r="N271" s="4" t="s">
        <v>602</v>
      </c>
      <c r="O271" s="4" t="s">
        <v>607</v>
      </c>
    </row>
    <row r="272" spans="2:15" x14ac:dyDescent="0.25">
      <c r="B272" t="s">
        <v>360</v>
      </c>
      <c r="C272" t="s">
        <v>22</v>
      </c>
      <c r="D272" t="s">
        <v>81</v>
      </c>
      <c r="E272" t="s">
        <v>116</v>
      </c>
      <c r="F272" t="s">
        <v>37</v>
      </c>
      <c r="G272" s="1">
        <v>28339</v>
      </c>
      <c r="H272" t="s">
        <v>25</v>
      </c>
      <c r="I272" t="s">
        <v>26</v>
      </c>
      <c r="J272" t="s">
        <v>18</v>
      </c>
      <c r="K272" t="s">
        <v>28</v>
      </c>
      <c r="L272" t="s">
        <v>29</v>
      </c>
      <c r="M272" s="3">
        <v>48</v>
      </c>
      <c r="N272" s="4" t="s">
        <v>602</v>
      </c>
      <c r="O272" s="4" t="s">
        <v>607</v>
      </c>
    </row>
    <row r="273" spans="2:15" x14ac:dyDescent="0.25">
      <c r="B273" t="s">
        <v>361</v>
      </c>
      <c r="C273" t="s">
        <v>12</v>
      </c>
      <c r="D273" t="s">
        <v>39</v>
      </c>
      <c r="E273" t="s">
        <v>63</v>
      </c>
      <c r="F273" t="s">
        <v>33</v>
      </c>
      <c r="G273" s="1">
        <v>34616</v>
      </c>
      <c r="H273" t="s">
        <v>25</v>
      </c>
      <c r="I273" t="s">
        <v>26</v>
      </c>
      <c r="J273" t="s">
        <v>18</v>
      </c>
      <c r="K273" t="s">
        <v>42</v>
      </c>
      <c r="L273" t="s">
        <v>29</v>
      </c>
      <c r="M273" s="3">
        <v>31</v>
      </c>
      <c r="N273" s="4" t="s">
        <v>600</v>
      </c>
      <c r="O273" s="4" t="s">
        <v>606</v>
      </c>
    </row>
    <row r="274" spans="2:15" x14ac:dyDescent="0.25">
      <c r="B274" t="s">
        <v>362</v>
      </c>
      <c r="C274" t="s">
        <v>12</v>
      </c>
      <c r="D274" t="s">
        <v>54</v>
      </c>
      <c r="E274" t="s">
        <v>137</v>
      </c>
      <c r="F274" t="s">
        <v>97</v>
      </c>
      <c r="G274" s="1">
        <v>24539</v>
      </c>
      <c r="H274" t="s">
        <v>16</v>
      </c>
      <c r="I274" t="s">
        <v>17</v>
      </c>
      <c r="J274" t="s">
        <v>27</v>
      </c>
      <c r="K274" t="s">
        <v>19</v>
      </c>
      <c r="L274" t="s">
        <v>20</v>
      </c>
      <c r="M274" s="3">
        <v>58</v>
      </c>
      <c r="N274" s="4" t="s">
        <v>603</v>
      </c>
      <c r="O274" s="4" t="s">
        <v>606</v>
      </c>
    </row>
    <row r="275" spans="2:15" x14ac:dyDescent="0.25">
      <c r="B275" t="s">
        <v>363</v>
      </c>
      <c r="C275" t="s">
        <v>22</v>
      </c>
      <c r="D275" t="s">
        <v>54</v>
      </c>
      <c r="E275" t="s">
        <v>55</v>
      </c>
      <c r="F275" t="s">
        <v>33</v>
      </c>
      <c r="G275" s="1">
        <v>33049</v>
      </c>
      <c r="H275" t="s">
        <v>16</v>
      </c>
      <c r="I275" t="s">
        <v>17</v>
      </c>
      <c r="J275" t="s">
        <v>18</v>
      </c>
      <c r="K275" t="s">
        <v>42</v>
      </c>
      <c r="L275" t="s">
        <v>20</v>
      </c>
      <c r="M275" s="3">
        <v>35</v>
      </c>
      <c r="N275" s="4" t="s">
        <v>600</v>
      </c>
      <c r="O275" s="4" t="s">
        <v>607</v>
      </c>
    </row>
    <row r="276" spans="2:15" x14ac:dyDescent="0.25">
      <c r="B276" t="s">
        <v>364</v>
      </c>
      <c r="C276" t="s">
        <v>12</v>
      </c>
      <c r="D276" t="s">
        <v>81</v>
      </c>
      <c r="E276" t="s">
        <v>116</v>
      </c>
      <c r="F276" t="s">
        <v>37</v>
      </c>
      <c r="G276" s="1">
        <v>36228</v>
      </c>
      <c r="H276" t="s">
        <v>25</v>
      </c>
      <c r="I276" t="s">
        <v>26</v>
      </c>
      <c r="J276" t="s">
        <v>27</v>
      </c>
      <c r="K276" t="s">
        <v>19</v>
      </c>
      <c r="L276" t="s">
        <v>29</v>
      </c>
      <c r="M276" s="3">
        <v>26</v>
      </c>
      <c r="N276" s="4" t="s">
        <v>600</v>
      </c>
      <c r="O276" s="4" t="s">
        <v>606</v>
      </c>
    </row>
    <row r="277" spans="2:15" x14ac:dyDescent="0.25">
      <c r="B277" t="s">
        <v>365</v>
      </c>
      <c r="C277" t="s">
        <v>12</v>
      </c>
      <c r="D277" t="s">
        <v>81</v>
      </c>
      <c r="E277" t="s">
        <v>82</v>
      </c>
      <c r="F277" t="s">
        <v>33</v>
      </c>
      <c r="G277" s="1">
        <v>27389</v>
      </c>
      <c r="H277" t="s">
        <v>16</v>
      </c>
      <c r="I277" t="s">
        <v>17</v>
      </c>
      <c r="J277" t="s">
        <v>27</v>
      </c>
      <c r="K277" t="s">
        <v>42</v>
      </c>
      <c r="L277" t="s">
        <v>29</v>
      </c>
      <c r="M277" s="3">
        <v>51</v>
      </c>
      <c r="N277" s="4" t="s">
        <v>602</v>
      </c>
      <c r="O277" s="4" t="s">
        <v>606</v>
      </c>
    </row>
    <row r="278" spans="2:15" x14ac:dyDescent="0.25">
      <c r="B278" t="s">
        <v>366</v>
      </c>
      <c r="C278" t="s">
        <v>12</v>
      </c>
      <c r="D278" t="s">
        <v>13</v>
      </c>
      <c r="E278" t="s">
        <v>119</v>
      </c>
      <c r="F278" t="s">
        <v>41</v>
      </c>
      <c r="G278" s="1">
        <v>24421</v>
      </c>
      <c r="H278" t="s">
        <v>16</v>
      </c>
      <c r="I278" t="s">
        <v>17</v>
      </c>
      <c r="J278" t="s">
        <v>18</v>
      </c>
      <c r="K278" t="s">
        <v>42</v>
      </c>
      <c r="L278" t="s">
        <v>20</v>
      </c>
      <c r="M278" s="3">
        <v>59</v>
      </c>
      <c r="N278" s="4" t="s">
        <v>603</v>
      </c>
      <c r="O278" s="4" t="s">
        <v>606</v>
      </c>
    </row>
    <row r="279" spans="2:15" x14ac:dyDescent="0.25">
      <c r="B279" t="s">
        <v>367</v>
      </c>
      <c r="C279" t="s">
        <v>12</v>
      </c>
      <c r="D279" t="s">
        <v>81</v>
      </c>
      <c r="E279" t="s">
        <v>82</v>
      </c>
      <c r="F279" t="s">
        <v>37</v>
      </c>
      <c r="G279" s="1">
        <v>34494</v>
      </c>
      <c r="H279" t="s">
        <v>16</v>
      </c>
      <c r="I279" t="s">
        <v>17</v>
      </c>
      <c r="J279" t="s">
        <v>18</v>
      </c>
      <c r="K279" t="s">
        <v>42</v>
      </c>
      <c r="L279" t="s">
        <v>29</v>
      </c>
      <c r="M279" s="3">
        <v>31</v>
      </c>
      <c r="N279" s="4" t="s">
        <v>600</v>
      </c>
      <c r="O279" s="4" t="s">
        <v>606</v>
      </c>
    </row>
    <row r="280" spans="2:15" x14ac:dyDescent="0.25">
      <c r="B280" t="s">
        <v>368</v>
      </c>
      <c r="C280" t="s">
        <v>12</v>
      </c>
      <c r="D280" t="s">
        <v>54</v>
      </c>
      <c r="E280" t="s">
        <v>99</v>
      </c>
      <c r="F280" t="s">
        <v>37</v>
      </c>
      <c r="G280" s="1">
        <v>31050</v>
      </c>
      <c r="H280" t="s">
        <v>16</v>
      </c>
      <c r="I280" t="s">
        <v>17</v>
      </c>
      <c r="J280" t="s">
        <v>18</v>
      </c>
      <c r="K280" t="s">
        <v>42</v>
      </c>
      <c r="L280" t="s">
        <v>20</v>
      </c>
      <c r="M280" s="3">
        <v>41</v>
      </c>
      <c r="N280" s="4" t="s">
        <v>601</v>
      </c>
      <c r="O280" s="4" t="s">
        <v>606</v>
      </c>
    </row>
    <row r="281" spans="2:15" x14ac:dyDescent="0.25">
      <c r="B281" t="s">
        <v>369</v>
      </c>
      <c r="C281" t="s">
        <v>22</v>
      </c>
      <c r="D281" t="s">
        <v>57</v>
      </c>
      <c r="E281" t="s">
        <v>188</v>
      </c>
      <c r="F281" t="s">
        <v>41</v>
      </c>
      <c r="G281" s="1">
        <v>27259</v>
      </c>
      <c r="H281" t="s">
        <v>25</v>
      </c>
      <c r="I281" t="s">
        <v>26</v>
      </c>
      <c r="J281" t="s">
        <v>18</v>
      </c>
      <c r="K281" t="s">
        <v>28</v>
      </c>
      <c r="L281" t="s">
        <v>20</v>
      </c>
      <c r="M281" s="3">
        <v>51</v>
      </c>
      <c r="N281" s="4" t="s">
        <v>602</v>
      </c>
      <c r="O281" s="4" t="s">
        <v>607</v>
      </c>
    </row>
    <row r="282" spans="2:15" x14ac:dyDescent="0.25">
      <c r="B282" t="s">
        <v>370</v>
      </c>
      <c r="C282" t="s">
        <v>12</v>
      </c>
      <c r="D282" t="s">
        <v>72</v>
      </c>
      <c r="E282" t="s">
        <v>155</v>
      </c>
      <c r="F282" t="s">
        <v>33</v>
      </c>
      <c r="G282" s="1">
        <v>31904</v>
      </c>
      <c r="H282" t="s">
        <v>25</v>
      </c>
      <c r="I282" t="s">
        <v>26</v>
      </c>
      <c r="J282" t="s">
        <v>18</v>
      </c>
      <c r="K282" t="s">
        <v>19</v>
      </c>
      <c r="L282" t="s">
        <v>74</v>
      </c>
      <c r="M282" s="3">
        <v>38</v>
      </c>
      <c r="N282" s="4" t="s">
        <v>601</v>
      </c>
      <c r="O282" s="4" t="s">
        <v>606</v>
      </c>
    </row>
    <row r="283" spans="2:15" x14ac:dyDescent="0.25">
      <c r="B283" t="s">
        <v>371</v>
      </c>
      <c r="C283" t="s">
        <v>22</v>
      </c>
      <c r="D283" t="s">
        <v>60</v>
      </c>
      <c r="E283" t="s">
        <v>70</v>
      </c>
      <c r="F283" t="s">
        <v>33</v>
      </c>
      <c r="G283" s="1">
        <v>25268</v>
      </c>
      <c r="H283" t="s">
        <v>16</v>
      </c>
      <c r="I283" t="s">
        <v>17</v>
      </c>
      <c r="J283" t="s">
        <v>27</v>
      </c>
      <c r="K283" t="s">
        <v>28</v>
      </c>
      <c r="L283" t="s">
        <v>20</v>
      </c>
      <c r="M283" s="3">
        <v>56</v>
      </c>
      <c r="N283" s="4" t="s">
        <v>603</v>
      </c>
      <c r="O283" s="4" t="s">
        <v>607</v>
      </c>
    </row>
    <row r="284" spans="2:15" x14ac:dyDescent="0.25">
      <c r="B284" t="s">
        <v>372</v>
      </c>
      <c r="C284" t="s">
        <v>12</v>
      </c>
      <c r="D284" t="s">
        <v>31</v>
      </c>
      <c r="E284" t="s">
        <v>44</v>
      </c>
      <c r="F284" t="s">
        <v>37</v>
      </c>
      <c r="G284" s="1">
        <v>25615</v>
      </c>
      <c r="H284" t="s">
        <v>25</v>
      </c>
      <c r="I284" t="s">
        <v>26</v>
      </c>
      <c r="J284" t="s">
        <v>18</v>
      </c>
      <c r="K284" t="s">
        <v>42</v>
      </c>
      <c r="L284" t="s">
        <v>29</v>
      </c>
      <c r="M284" s="3">
        <v>55</v>
      </c>
      <c r="N284" s="4" t="s">
        <v>602</v>
      </c>
      <c r="O284" s="4" t="s">
        <v>606</v>
      </c>
    </row>
    <row r="285" spans="2:15" x14ac:dyDescent="0.25">
      <c r="B285" t="s">
        <v>373</v>
      </c>
      <c r="C285" t="s">
        <v>22</v>
      </c>
      <c r="D285" t="s">
        <v>72</v>
      </c>
      <c r="E285" t="s">
        <v>175</v>
      </c>
      <c r="F285" t="s">
        <v>97</v>
      </c>
      <c r="G285" s="1">
        <v>24623</v>
      </c>
      <c r="H285" t="s">
        <v>25</v>
      </c>
      <c r="I285" t="s">
        <v>26</v>
      </c>
      <c r="J285" t="s">
        <v>18</v>
      </c>
      <c r="K285" t="s">
        <v>42</v>
      </c>
      <c r="L285" t="s">
        <v>74</v>
      </c>
      <c r="M285" s="3">
        <v>58</v>
      </c>
      <c r="N285" s="4" t="s">
        <v>603</v>
      </c>
      <c r="O285" s="4" t="s">
        <v>607</v>
      </c>
    </row>
    <row r="286" spans="2:15" x14ac:dyDescent="0.25">
      <c r="B286" t="s">
        <v>374</v>
      </c>
      <c r="C286" t="s">
        <v>22</v>
      </c>
      <c r="D286" t="s">
        <v>81</v>
      </c>
      <c r="E286" t="s">
        <v>82</v>
      </c>
      <c r="F286" t="s">
        <v>46</v>
      </c>
      <c r="G286" s="1">
        <v>34306</v>
      </c>
      <c r="H286" t="s">
        <v>16</v>
      </c>
      <c r="I286" t="s">
        <v>110</v>
      </c>
      <c r="J286" t="s">
        <v>27</v>
      </c>
      <c r="K286" t="s">
        <v>42</v>
      </c>
      <c r="L286" t="s">
        <v>29</v>
      </c>
      <c r="M286" s="3">
        <v>32</v>
      </c>
      <c r="N286" s="4" t="s">
        <v>600</v>
      </c>
      <c r="O286" s="4" t="s">
        <v>607</v>
      </c>
    </row>
    <row r="287" spans="2:15" x14ac:dyDescent="0.25">
      <c r="B287" t="s">
        <v>375</v>
      </c>
      <c r="C287" t="s">
        <v>22</v>
      </c>
      <c r="D287" t="s">
        <v>23</v>
      </c>
      <c r="E287" t="s">
        <v>24</v>
      </c>
      <c r="F287" t="s">
        <v>41</v>
      </c>
      <c r="G287" s="1">
        <v>26075</v>
      </c>
      <c r="H287" t="s">
        <v>25</v>
      </c>
      <c r="I287" t="s">
        <v>26</v>
      </c>
      <c r="J287" t="s">
        <v>27</v>
      </c>
      <c r="K287" t="s">
        <v>28</v>
      </c>
      <c r="L287" t="s">
        <v>29</v>
      </c>
      <c r="M287" s="3">
        <v>54</v>
      </c>
      <c r="N287" s="4" t="s">
        <v>602</v>
      </c>
      <c r="O287" s="4" t="s">
        <v>607</v>
      </c>
    </row>
    <row r="288" spans="2:15" x14ac:dyDescent="0.25">
      <c r="B288" t="s">
        <v>376</v>
      </c>
      <c r="C288" t="s">
        <v>12</v>
      </c>
      <c r="D288" t="s">
        <v>31</v>
      </c>
      <c r="E288" t="s">
        <v>32</v>
      </c>
      <c r="F288" t="s">
        <v>33</v>
      </c>
      <c r="G288" s="1">
        <v>24757</v>
      </c>
      <c r="H288" t="s">
        <v>16</v>
      </c>
      <c r="I288" t="s">
        <v>17</v>
      </c>
      <c r="J288" t="s">
        <v>18</v>
      </c>
      <c r="K288" t="s">
        <v>42</v>
      </c>
      <c r="L288" t="s">
        <v>29</v>
      </c>
      <c r="M288" s="3">
        <v>58</v>
      </c>
      <c r="N288" s="4" t="s">
        <v>603</v>
      </c>
      <c r="O288" s="4" t="s">
        <v>606</v>
      </c>
    </row>
    <row r="289" spans="2:15" x14ac:dyDescent="0.25">
      <c r="B289" t="s">
        <v>377</v>
      </c>
      <c r="C289" t="s">
        <v>22</v>
      </c>
      <c r="D289" t="s">
        <v>54</v>
      </c>
      <c r="E289" t="s">
        <v>108</v>
      </c>
      <c r="F289" t="s">
        <v>33</v>
      </c>
      <c r="G289" s="1">
        <v>27377</v>
      </c>
      <c r="H289" t="s">
        <v>25</v>
      </c>
      <c r="I289" t="s">
        <v>26</v>
      </c>
      <c r="J289" t="s">
        <v>18</v>
      </c>
      <c r="K289" t="s">
        <v>42</v>
      </c>
      <c r="L289" t="s">
        <v>20</v>
      </c>
      <c r="M289" s="3">
        <v>51</v>
      </c>
      <c r="N289" s="4" t="s">
        <v>602</v>
      </c>
      <c r="O289" s="4" t="s">
        <v>607</v>
      </c>
    </row>
    <row r="290" spans="2:15" x14ac:dyDescent="0.25">
      <c r="B290" t="s">
        <v>378</v>
      </c>
      <c r="C290" t="s">
        <v>12</v>
      </c>
      <c r="D290" t="s">
        <v>39</v>
      </c>
      <c r="E290" t="s">
        <v>40</v>
      </c>
      <c r="F290" t="s">
        <v>41</v>
      </c>
      <c r="G290" s="1">
        <v>32124</v>
      </c>
      <c r="H290" t="s">
        <v>25</v>
      </c>
      <c r="I290" t="s">
        <v>26</v>
      </c>
      <c r="J290" t="s">
        <v>27</v>
      </c>
      <c r="K290" t="s">
        <v>28</v>
      </c>
      <c r="L290" t="s">
        <v>29</v>
      </c>
      <c r="M290" s="3">
        <v>38</v>
      </c>
      <c r="N290" s="4" t="s">
        <v>601</v>
      </c>
      <c r="O290" s="4" t="s">
        <v>606</v>
      </c>
    </row>
    <row r="291" spans="2:15" x14ac:dyDescent="0.25">
      <c r="B291" t="s">
        <v>379</v>
      </c>
      <c r="C291" t="s">
        <v>22</v>
      </c>
      <c r="D291" t="s">
        <v>72</v>
      </c>
      <c r="E291" t="s">
        <v>76</v>
      </c>
      <c r="F291" t="s">
        <v>41</v>
      </c>
      <c r="G291" s="1">
        <v>25575</v>
      </c>
      <c r="H291" t="s">
        <v>16</v>
      </c>
      <c r="I291" t="s">
        <v>110</v>
      </c>
      <c r="J291" t="s">
        <v>18</v>
      </c>
      <c r="K291" t="s">
        <v>28</v>
      </c>
      <c r="L291" t="s">
        <v>74</v>
      </c>
      <c r="M291" s="3">
        <v>56</v>
      </c>
      <c r="N291" s="4" t="s">
        <v>603</v>
      </c>
      <c r="O291" s="4" t="s">
        <v>607</v>
      </c>
    </row>
    <row r="292" spans="2:15" x14ac:dyDescent="0.25">
      <c r="B292" t="s">
        <v>380</v>
      </c>
      <c r="C292" t="s">
        <v>22</v>
      </c>
      <c r="D292" t="s">
        <v>23</v>
      </c>
      <c r="E292" t="s">
        <v>125</v>
      </c>
      <c r="F292" t="s">
        <v>41</v>
      </c>
      <c r="G292" s="1">
        <v>27290</v>
      </c>
      <c r="H292" t="s">
        <v>16</v>
      </c>
      <c r="I292" t="s">
        <v>120</v>
      </c>
      <c r="J292" t="s">
        <v>18</v>
      </c>
      <c r="K292" t="s">
        <v>42</v>
      </c>
      <c r="L292" t="s">
        <v>29</v>
      </c>
      <c r="M292" s="3">
        <v>51</v>
      </c>
      <c r="N292" s="4" t="s">
        <v>602</v>
      </c>
      <c r="O292" s="4" t="s">
        <v>607</v>
      </c>
    </row>
    <row r="293" spans="2:15" x14ac:dyDescent="0.25">
      <c r="B293" t="s">
        <v>381</v>
      </c>
      <c r="C293" t="s">
        <v>22</v>
      </c>
      <c r="D293" t="s">
        <v>23</v>
      </c>
      <c r="E293" t="s">
        <v>125</v>
      </c>
      <c r="F293" t="s">
        <v>41</v>
      </c>
      <c r="G293" s="1">
        <v>31609</v>
      </c>
      <c r="H293" t="s">
        <v>16</v>
      </c>
      <c r="I293" t="s">
        <v>17</v>
      </c>
      <c r="J293" t="s">
        <v>18</v>
      </c>
      <c r="K293" t="s">
        <v>19</v>
      </c>
      <c r="L293" t="s">
        <v>29</v>
      </c>
      <c r="M293" s="3">
        <v>39</v>
      </c>
      <c r="N293" s="4" t="s">
        <v>601</v>
      </c>
      <c r="O293" s="4" t="s">
        <v>607</v>
      </c>
    </row>
    <row r="294" spans="2:15" x14ac:dyDescent="0.25">
      <c r="B294" t="s">
        <v>382</v>
      </c>
      <c r="C294" t="s">
        <v>22</v>
      </c>
      <c r="D294" t="s">
        <v>13</v>
      </c>
      <c r="E294" t="s">
        <v>119</v>
      </c>
      <c r="F294" t="s">
        <v>15</v>
      </c>
      <c r="G294" s="1">
        <v>19455</v>
      </c>
      <c r="H294" t="s">
        <v>16</v>
      </c>
      <c r="I294" t="s">
        <v>120</v>
      </c>
      <c r="J294" t="s">
        <v>27</v>
      </c>
      <c r="K294" t="s">
        <v>42</v>
      </c>
      <c r="L294" t="s">
        <v>20</v>
      </c>
      <c r="M294" s="3">
        <v>72</v>
      </c>
      <c r="N294" s="4" t="s">
        <v>603</v>
      </c>
      <c r="O294" s="4" t="s">
        <v>607</v>
      </c>
    </row>
    <row r="295" spans="2:15" x14ac:dyDescent="0.25">
      <c r="B295" t="s">
        <v>383</v>
      </c>
      <c r="C295" t="s">
        <v>22</v>
      </c>
      <c r="D295" t="s">
        <v>23</v>
      </c>
      <c r="E295" t="s">
        <v>24</v>
      </c>
      <c r="F295" t="s">
        <v>97</v>
      </c>
      <c r="G295" s="1">
        <v>34789</v>
      </c>
      <c r="H295" t="s">
        <v>25</v>
      </c>
      <c r="I295" t="s">
        <v>26</v>
      </c>
      <c r="J295" t="s">
        <v>27</v>
      </c>
      <c r="K295" t="s">
        <v>19</v>
      </c>
      <c r="L295" t="s">
        <v>29</v>
      </c>
      <c r="M295" s="3">
        <v>30</v>
      </c>
      <c r="N295" s="4" t="s">
        <v>600</v>
      </c>
      <c r="O295" s="4" t="s">
        <v>607</v>
      </c>
    </row>
    <row r="296" spans="2:15" x14ac:dyDescent="0.25">
      <c r="B296" t="s">
        <v>384</v>
      </c>
      <c r="C296" t="s">
        <v>22</v>
      </c>
      <c r="D296" t="s">
        <v>39</v>
      </c>
      <c r="E296" t="s">
        <v>63</v>
      </c>
      <c r="F296" t="s">
        <v>46</v>
      </c>
      <c r="G296" s="1">
        <v>26635</v>
      </c>
      <c r="H296" t="s">
        <v>25</v>
      </c>
      <c r="I296" t="s">
        <v>26</v>
      </c>
      <c r="J296" t="s">
        <v>18</v>
      </c>
      <c r="K296" t="s">
        <v>28</v>
      </c>
      <c r="L296" t="s">
        <v>29</v>
      </c>
      <c r="M296" s="3">
        <v>53</v>
      </c>
      <c r="N296" s="4" t="s">
        <v>602</v>
      </c>
      <c r="O296" s="4" t="s">
        <v>607</v>
      </c>
    </row>
    <row r="297" spans="2:15" x14ac:dyDescent="0.25">
      <c r="B297" t="s">
        <v>385</v>
      </c>
      <c r="C297" t="s">
        <v>22</v>
      </c>
      <c r="D297" t="s">
        <v>35</v>
      </c>
      <c r="E297" t="s">
        <v>386</v>
      </c>
      <c r="F297" t="s">
        <v>37</v>
      </c>
      <c r="G297" s="1">
        <v>24666</v>
      </c>
      <c r="H297" t="s">
        <v>25</v>
      </c>
      <c r="I297" t="s">
        <v>26</v>
      </c>
      <c r="J297" t="s">
        <v>27</v>
      </c>
      <c r="K297" t="s">
        <v>42</v>
      </c>
      <c r="L297" t="s">
        <v>20</v>
      </c>
      <c r="M297" s="3">
        <v>58</v>
      </c>
      <c r="N297" s="4" t="s">
        <v>603</v>
      </c>
      <c r="O297" s="4" t="s">
        <v>607</v>
      </c>
    </row>
    <row r="298" spans="2:15" x14ac:dyDescent="0.25">
      <c r="B298" t="s">
        <v>387</v>
      </c>
      <c r="C298" t="s">
        <v>22</v>
      </c>
      <c r="D298" t="s">
        <v>54</v>
      </c>
      <c r="E298" t="s">
        <v>137</v>
      </c>
      <c r="F298" t="s">
        <v>41</v>
      </c>
      <c r="G298" s="1">
        <v>33230</v>
      </c>
      <c r="H298" t="s">
        <v>25</v>
      </c>
      <c r="I298" t="s">
        <v>26</v>
      </c>
      <c r="J298" t="s">
        <v>18</v>
      </c>
      <c r="K298" t="s">
        <v>19</v>
      </c>
      <c r="L298" t="s">
        <v>20</v>
      </c>
      <c r="M298" s="3">
        <v>35</v>
      </c>
      <c r="N298" s="4" t="s">
        <v>600</v>
      </c>
      <c r="O298" s="4" t="s">
        <v>607</v>
      </c>
    </row>
    <row r="299" spans="2:15" x14ac:dyDescent="0.25">
      <c r="B299" t="s">
        <v>388</v>
      </c>
      <c r="C299" t="s">
        <v>22</v>
      </c>
      <c r="D299" t="s">
        <v>72</v>
      </c>
      <c r="E299" t="s">
        <v>175</v>
      </c>
      <c r="F299" t="s">
        <v>97</v>
      </c>
      <c r="G299" s="1">
        <v>33300</v>
      </c>
      <c r="H299" t="s">
        <v>25</v>
      </c>
      <c r="I299" t="s">
        <v>26</v>
      </c>
      <c r="J299" t="s">
        <v>18</v>
      </c>
      <c r="K299" t="s">
        <v>28</v>
      </c>
      <c r="L299" t="s">
        <v>74</v>
      </c>
      <c r="M299" s="3">
        <v>34</v>
      </c>
      <c r="N299" s="4" t="s">
        <v>600</v>
      </c>
      <c r="O299" s="4" t="s">
        <v>607</v>
      </c>
    </row>
    <row r="300" spans="2:15" x14ac:dyDescent="0.25">
      <c r="B300" t="s">
        <v>389</v>
      </c>
      <c r="C300" t="s">
        <v>12</v>
      </c>
      <c r="D300" t="s">
        <v>54</v>
      </c>
      <c r="E300" t="s">
        <v>108</v>
      </c>
      <c r="F300" t="s">
        <v>46</v>
      </c>
      <c r="G300" s="1">
        <v>35660</v>
      </c>
      <c r="H300" t="s">
        <v>16</v>
      </c>
      <c r="I300" t="s">
        <v>17</v>
      </c>
      <c r="J300" t="s">
        <v>18</v>
      </c>
      <c r="K300" t="s">
        <v>19</v>
      </c>
      <c r="L300" t="s">
        <v>20</v>
      </c>
      <c r="M300" s="3">
        <v>28</v>
      </c>
      <c r="N300" s="4" t="s">
        <v>600</v>
      </c>
      <c r="O300" s="4" t="s">
        <v>606</v>
      </c>
    </row>
    <row r="301" spans="2:15" x14ac:dyDescent="0.25">
      <c r="B301" t="s">
        <v>390</v>
      </c>
      <c r="C301" t="s">
        <v>22</v>
      </c>
      <c r="D301" t="s">
        <v>35</v>
      </c>
      <c r="E301" t="s">
        <v>386</v>
      </c>
      <c r="F301" t="s">
        <v>37</v>
      </c>
      <c r="G301" s="1">
        <v>28784</v>
      </c>
      <c r="H301" t="s">
        <v>16</v>
      </c>
      <c r="I301" t="s">
        <v>17</v>
      </c>
      <c r="J301" t="s">
        <v>18</v>
      </c>
      <c r="K301" t="s">
        <v>42</v>
      </c>
      <c r="L301" t="s">
        <v>20</v>
      </c>
      <c r="M301" s="3">
        <v>47</v>
      </c>
      <c r="N301" s="4" t="s">
        <v>602</v>
      </c>
      <c r="O301" s="4" t="s">
        <v>607</v>
      </c>
    </row>
    <row r="302" spans="2:15" x14ac:dyDescent="0.25">
      <c r="B302" t="s">
        <v>391</v>
      </c>
      <c r="C302" t="s">
        <v>12</v>
      </c>
      <c r="D302" t="s">
        <v>57</v>
      </c>
      <c r="E302" t="s">
        <v>179</v>
      </c>
      <c r="F302" t="s">
        <v>97</v>
      </c>
      <c r="G302" s="1">
        <v>25410</v>
      </c>
      <c r="H302" t="s">
        <v>16</v>
      </c>
      <c r="I302" t="s">
        <v>110</v>
      </c>
      <c r="J302" t="s">
        <v>27</v>
      </c>
      <c r="K302" t="s">
        <v>19</v>
      </c>
      <c r="L302" t="s">
        <v>20</v>
      </c>
      <c r="M302" s="3">
        <v>56</v>
      </c>
      <c r="N302" s="4" t="s">
        <v>603</v>
      </c>
      <c r="O302" s="4" t="s">
        <v>606</v>
      </c>
    </row>
    <row r="303" spans="2:15" x14ac:dyDescent="0.25">
      <c r="B303" t="s">
        <v>392</v>
      </c>
      <c r="C303" t="s">
        <v>22</v>
      </c>
      <c r="D303" t="s">
        <v>72</v>
      </c>
      <c r="E303" t="s">
        <v>164</v>
      </c>
      <c r="F303" t="s">
        <v>97</v>
      </c>
      <c r="G303" s="1">
        <v>34125</v>
      </c>
      <c r="H303" t="s">
        <v>16</v>
      </c>
      <c r="I303" t="s">
        <v>17</v>
      </c>
      <c r="J303" t="s">
        <v>18</v>
      </c>
      <c r="K303" t="s">
        <v>42</v>
      </c>
      <c r="L303" t="s">
        <v>74</v>
      </c>
      <c r="M303" s="3">
        <v>32</v>
      </c>
      <c r="N303" s="4" t="s">
        <v>600</v>
      </c>
      <c r="O303" s="4" t="s">
        <v>607</v>
      </c>
    </row>
    <row r="304" spans="2:15" x14ac:dyDescent="0.25">
      <c r="B304" t="s">
        <v>393</v>
      </c>
      <c r="C304" t="s">
        <v>22</v>
      </c>
      <c r="D304" t="s">
        <v>23</v>
      </c>
      <c r="E304" t="s">
        <v>318</v>
      </c>
      <c r="F304" t="s">
        <v>46</v>
      </c>
      <c r="G304" s="1">
        <v>30793</v>
      </c>
      <c r="H304" t="s">
        <v>25</v>
      </c>
      <c r="I304" t="s">
        <v>26</v>
      </c>
      <c r="J304" t="s">
        <v>27</v>
      </c>
      <c r="K304" t="s">
        <v>42</v>
      </c>
      <c r="L304" t="s">
        <v>29</v>
      </c>
      <c r="M304" s="3">
        <v>41</v>
      </c>
      <c r="N304" s="4" t="s">
        <v>601</v>
      </c>
      <c r="O304" s="4" t="s">
        <v>607</v>
      </c>
    </row>
    <row r="305" spans="2:15" x14ac:dyDescent="0.25">
      <c r="B305" t="s">
        <v>394</v>
      </c>
      <c r="C305" t="s">
        <v>22</v>
      </c>
      <c r="D305" t="s">
        <v>39</v>
      </c>
      <c r="E305" t="s">
        <v>40</v>
      </c>
      <c r="F305" t="s">
        <v>15</v>
      </c>
      <c r="G305" s="1">
        <v>24979</v>
      </c>
      <c r="H305" t="s">
        <v>16</v>
      </c>
      <c r="I305" t="s">
        <v>17</v>
      </c>
      <c r="J305" t="s">
        <v>27</v>
      </c>
      <c r="K305" t="s">
        <v>42</v>
      </c>
      <c r="L305" t="s">
        <v>29</v>
      </c>
      <c r="M305" s="3">
        <v>57</v>
      </c>
      <c r="N305" s="4" t="s">
        <v>603</v>
      </c>
      <c r="O305" s="4" t="s">
        <v>607</v>
      </c>
    </row>
    <row r="306" spans="2:15" x14ac:dyDescent="0.25">
      <c r="B306" t="s">
        <v>395</v>
      </c>
      <c r="C306" t="s">
        <v>22</v>
      </c>
      <c r="D306" t="s">
        <v>54</v>
      </c>
      <c r="E306" t="s">
        <v>55</v>
      </c>
      <c r="F306" t="s">
        <v>33</v>
      </c>
      <c r="G306" s="1">
        <v>35548</v>
      </c>
      <c r="H306" t="s">
        <v>16</v>
      </c>
      <c r="I306" t="s">
        <v>110</v>
      </c>
      <c r="J306" t="s">
        <v>18</v>
      </c>
      <c r="K306" t="s">
        <v>42</v>
      </c>
      <c r="L306" t="s">
        <v>20</v>
      </c>
      <c r="M306" s="3">
        <v>28</v>
      </c>
      <c r="N306" s="4" t="s">
        <v>600</v>
      </c>
      <c r="O306" s="4" t="s">
        <v>607</v>
      </c>
    </row>
    <row r="307" spans="2:15" x14ac:dyDescent="0.25">
      <c r="B307" t="s">
        <v>396</v>
      </c>
      <c r="C307" t="s">
        <v>22</v>
      </c>
      <c r="D307" t="s">
        <v>81</v>
      </c>
      <c r="E307" t="s">
        <v>116</v>
      </c>
      <c r="F307" t="s">
        <v>46</v>
      </c>
      <c r="G307" s="1">
        <v>35236</v>
      </c>
      <c r="H307" t="s">
        <v>16</v>
      </c>
      <c r="I307" t="s">
        <v>17</v>
      </c>
      <c r="J307" t="s">
        <v>27</v>
      </c>
      <c r="K307" t="s">
        <v>42</v>
      </c>
      <c r="L307" t="s">
        <v>29</v>
      </c>
      <c r="M307" s="3">
        <v>29</v>
      </c>
      <c r="N307" s="4" t="s">
        <v>600</v>
      </c>
      <c r="O307" s="4" t="s">
        <v>607</v>
      </c>
    </row>
    <row r="308" spans="2:15" x14ac:dyDescent="0.25">
      <c r="B308" t="s">
        <v>397</v>
      </c>
      <c r="C308" t="s">
        <v>22</v>
      </c>
      <c r="D308" t="s">
        <v>60</v>
      </c>
      <c r="E308" t="s">
        <v>61</v>
      </c>
      <c r="F308" t="s">
        <v>37</v>
      </c>
      <c r="G308" s="1">
        <v>29263</v>
      </c>
      <c r="H308" t="s">
        <v>25</v>
      </c>
      <c r="I308" t="s">
        <v>26</v>
      </c>
      <c r="J308" t="s">
        <v>27</v>
      </c>
      <c r="K308" t="s">
        <v>42</v>
      </c>
      <c r="L308" t="s">
        <v>20</v>
      </c>
      <c r="M308" s="3">
        <v>45</v>
      </c>
      <c r="N308" s="4" t="s">
        <v>601</v>
      </c>
      <c r="O308" s="4" t="s">
        <v>607</v>
      </c>
    </row>
    <row r="309" spans="2:15" x14ac:dyDescent="0.25">
      <c r="B309" t="s">
        <v>398</v>
      </c>
      <c r="C309" t="s">
        <v>22</v>
      </c>
      <c r="D309" t="s">
        <v>31</v>
      </c>
      <c r="E309" t="s">
        <v>32</v>
      </c>
      <c r="F309" t="s">
        <v>46</v>
      </c>
      <c r="G309" s="1">
        <v>27451</v>
      </c>
      <c r="H309" t="s">
        <v>16</v>
      </c>
      <c r="I309" t="s">
        <v>399</v>
      </c>
      <c r="J309" t="s">
        <v>27</v>
      </c>
      <c r="K309" t="s">
        <v>28</v>
      </c>
      <c r="L309" t="s">
        <v>29</v>
      </c>
      <c r="M309" s="3">
        <v>50</v>
      </c>
      <c r="N309" s="4" t="s">
        <v>602</v>
      </c>
      <c r="O309" s="4" t="s">
        <v>607</v>
      </c>
    </row>
    <row r="310" spans="2:15" x14ac:dyDescent="0.25">
      <c r="B310" t="s">
        <v>400</v>
      </c>
      <c r="C310" t="s">
        <v>12</v>
      </c>
      <c r="D310" t="s">
        <v>81</v>
      </c>
      <c r="E310" t="s">
        <v>82</v>
      </c>
      <c r="F310" t="s">
        <v>33</v>
      </c>
      <c r="G310" s="1">
        <v>36436</v>
      </c>
      <c r="H310" t="s">
        <v>25</v>
      </c>
      <c r="I310" t="s">
        <v>26</v>
      </c>
      <c r="J310" t="s">
        <v>18</v>
      </c>
      <c r="K310" t="s">
        <v>19</v>
      </c>
      <c r="L310" t="s">
        <v>29</v>
      </c>
      <c r="M310" s="3">
        <v>26</v>
      </c>
      <c r="N310" s="4" t="s">
        <v>600</v>
      </c>
      <c r="O310" s="4" t="s">
        <v>606</v>
      </c>
    </row>
    <row r="311" spans="2:15" x14ac:dyDescent="0.25">
      <c r="B311" t="s">
        <v>401</v>
      </c>
      <c r="C311" t="s">
        <v>22</v>
      </c>
      <c r="D311" t="s">
        <v>72</v>
      </c>
      <c r="E311" t="s">
        <v>164</v>
      </c>
      <c r="F311" t="s">
        <v>15</v>
      </c>
      <c r="G311" s="1">
        <v>27385</v>
      </c>
      <c r="H311" t="s">
        <v>25</v>
      </c>
      <c r="I311" t="s">
        <v>26</v>
      </c>
      <c r="J311" t="s">
        <v>18</v>
      </c>
      <c r="K311" t="s">
        <v>19</v>
      </c>
      <c r="L311" t="s">
        <v>74</v>
      </c>
      <c r="M311" s="3">
        <v>51</v>
      </c>
      <c r="N311" s="4" t="s">
        <v>602</v>
      </c>
      <c r="O311" s="4" t="s">
        <v>607</v>
      </c>
    </row>
    <row r="312" spans="2:15" x14ac:dyDescent="0.25">
      <c r="B312" t="s">
        <v>402</v>
      </c>
      <c r="C312" t="s">
        <v>22</v>
      </c>
      <c r="D312" t="s">
        <v>31</v>
      </c>
      <c r="E312" t="s">
        <v>151</v>
      </c>
      <c r="F312" t="s">
        <v>46</v>
      </c>
      <c r="G312" s="1">
        <v>36211</v>
      </c>
      <c r="H312" t="s">
        <v>25</v>
      </c>
      <c r="I312" t="s">
        <v>26</v>
      </c>
      <c r="J312" t="s">
        <v>27</v>
      </c>
      <c r="K312" t="s">
        <v>42</v>
      </c>
      <c r="L312" t="s">
        <v>29</v>
      </c>
      <c r="M312" s="3">
        <v>26</v>
      </c>
      <c r="N312" s="4" t="s">
        <v>600</v>
      </c>
      <c r="O312" s="4" t="s">
        <v>607</v>
      </c>
    </row>
    <row r="313" spans="2:15" x14ac:dyDescent="0.25">
      <c r="B313" t="s">
        <v>403</v>
      </c>
      <c r="C313" t="s">
        <v>22</v>
      </c>
      <c r="D313" t="s">
        <v>81</v>
      </c>
      <c r="E313" t="s">
        <v>116</v>
      </c>
      <c r="F313" t="s">
        <v>46</v>
      </c>
      <c r="G313" s="1">
        <v>33907</v>
      </c>
      <c r="H313" t="s">
        <v>25</v>
      </c>
      <c r="I313" t="s">
        <v>26</v>
      </c>
      <c r="J313" t="s">
        <v>18</v>
      </c>
      <c r="K313" t="s">
        <v>42</v>
      </c>
      <c r="L313" t="s">
        <v>29</v>
      </c>
      <c r="M313" s="3">
        <v>33</v>
      </c>
      <c r="N313" s="4" t="s">
        <v>600</v>
      </c>
      <c r="O313" s="4" t="s">
        <v>607</v>
      </c>
    </row>
    <row r="314" spans="2:15" x14ac:dyDescent="0.25">
      <c r="B314" t="s">
        <v>404</v>
      </c>
      <c r="C314" t="s">
        <v>22</v>
      </c>
      <c r="D314" t="s">
        <v>23</v>
      </c>
      <c r="E314" t="s">
        <v>318</v>
      </c>
      <c r="F314" t="s">
        <v>33</v>
      </c>
      <c r="G314" s="1">
        <v>30963</v>
      </c>
      <c r="H314" t="s">
        <v>25</v>
      </c>
      <c r="I314" t="s">
        <v>26</v>
      </c>
      <c r="J314" t="s">
        <v>27</v>
      </c>
      <c r="K314" t="s">
        <v>42</v>
      </c>
      <c r="L314" t="s">
        <v>29</v>
      </c>
      <c r="M314" s="3">
        <v>41</v>
      </c>
      <c r="N314" s="4" t="s">
        <v>601</v>
      </c>
      <c r="O314" s="4" t="s">
        <v>607</v>
      </c>
    </row>
    <row r="315" spans="2:15" x14ac:dyDescent="0.25">
      <c r="B315" t="s">
        <v>405</v>
      </c>
      <c r="C315" t="s">
        <v>22</v>
      </c>
      <c r="D315" t="s">
        <v>31</v>
      </c>
      <c r="E315" t="s">
        <v>32</v>
      </c>
      <c r="F315" t="s">
        <v>37</v>
      </c>
      <c r="G315" s="1">
        <v>27399</v>
      </c>
      <c r="H315" t="s">
        <v>25</v>
      </c>
      <c r="I315" t="s">
        <v>26</v>
      </c>
      <c r="J315" t="s">
        <v>27</v>
      </c>
      <c r="K315" t="s">
        <v>42</v>
      </c>
      <c r="L315" t="s">
        <v>29</v>
      </c>
      <c r="M315" s="3">
        <v>51</v>
      </c>
      <c r="N315" s="4" t="s">
        <v>602</v>
      </c>
      <c r="O315" s="4" t="s">
        <v>607</v>
      </c>
    </row>
    <row r="316" spans="2:15" x14ac:dyDescent="0.25">
      <c r="B316" t="s">
        <v>406</v>
      </c>
      <c r="C316" t="s">
        <v>12</v>
      </c>
      <c r="D316" t="s">
        <v>57</v>
      </c>
      <c r="E316" t="s">
        <v>58</v>
      </c>
      <c r="F316" t="s">
        <v>46</v>
      </c>
      <c r="G316" s="1">
        <v>26033</v>
      </c>
      <c r="H316" t="s">
        <v>16</v>
      </c>
      <c r="I316" t="s">
        <v>120</v>
      </c>
      <c r="J316" t="s">
        <v>27</v>
      </c>
      <c r="K316" t="s">
        <v>42</v>
      </c>
      <c r="L316" t="s">
        <v>20</v>
      </c>
      <c r="M316" s="3">
        <v>54</v>
      </c>
      <c r="N316" s="4" t="s">
        <v>602</v>
      </c>
      <c r="O316" s="4" t="s">
        <v>606</v>
      </c>
    </row>
    <row r="317" spans="2:15" x14ac:dyDescent="0.25">
      <c r="B317" t="s">
        <v>407</v>
      </c>
      <c r="C317" t="s">
        <v>22</v>
      </c>
      <c r="D317" t="s">
        <v>39</v>
      </c>
      <c r="E317" t="s">
        <v>48</v>
      </c>
      <c r="F317" t="s">
        <v>15</v>
      </c>
      <c r="G317" s="1">
        <v>32547</v>
      </c>
      <c r="H317" t="s">
        <v>25</v>
      </c>
      <c r="I317" t="s">
        <v>26</v>
      </c>
      <c r="J317" t="s">
        <v>18</v>
      </c>
      <c r="K317" t="s">
        <v>42</v>
      </c>
      <c r="L317" t="s">
        <v>29</v>
      </c>
      <c r="M317" s="3">
        <v>36</v>
      </c>
      <c r="N317" s="4" t="s">
        <v>601</v>
      </c>
      <c r="O317" s="4" t="s">
        <v>607</v>
      </c>
    </row>
    <row r="318" spans="2:15" x14ac:dyDescent="0.25">
      <c r="B318" t="s">
        <v>408</v>
      </c>
      <c r="C318" t="s">
        <v>22</v>
      </c>
      <c r="D318" t="s">
        <v>23</v>
      </c>
      <c r="E318" t="s">
        <v>125</v>
      </c>
      <c r="F318" t="s">
        <v>41</v>
      </c>
      <c r="G318" s="1">
        <v>29070</v>
      </c>
      <c r="H318" t="s">
        <v>16</v>
      </c>
      <c r="I318" t="s">
        <v>17</v>
      </c>
      <c r="J318" t="s">
        <v>27</v>
      </c>
      <c r="K318" t="s">
        <v>42</v>
      </c>
      <c r="L318" t="s">
        <v>29</v>
      </c>
      <c r="M318" s="3">
        <v>46</v>
      </c>
      <c r="N318" s="4" t="s">
        <v>602</v>
      </c>
      <c r="O318" s="4" t="s">
        <v>607</v>
      </c>
    </row>
    <row r="319" spans="2:15" x14ac:dyDescent="0.25">
      <c r="B319" t="s">
        <v>409</v>
      </c>
      <c r="C319" t="s">
        <v>22</v>
      </c>
      <c r="D319" t="s">
        <v>72</v>
      </c>
      <c r="E319" t="s">
        <v>142</v>
      </c>
      <c r="F319" t="s">
        <v>46</v>
      </c>
      <c r="G319" s="1">
        <v>31540</v>
      </c>
      <c r="H319" t="s">
        <v>16</v>
      </c>
      <c r="I319" t="s">
        <v>17</v>
      </c>
      <c r="J319" t="s">
        <v>18</v>
      </c>
      <c r="K319" t="s">
        <v>19</v>
      </c>
      <c r="L319" t="s">
        <v>74</v>
      </c>
      <c r="M319" s="3">
        <v>39</v>
      </c>
      <c r="N319" s="4" t="s">
        <v>601</v>
      </c>
      <c r="O319" s="4" t="s">
        <v>607</v>
      </c>
    </row>
    <row r="320" spans="2:15" x14ac:dyDescent="0.25">
      <c r="B320" t="s">
        <v>410</v>
      </c>
      <c r="C320" t="s">
        <v>22</v>
      </c>
      <c r="D320" t="s">
        <v>23</v>
      </c>
      <c r="E320" t="s">
        <v>24</v>
      </c>
      <c r="F320" t="s">
        <v>97</v>
      </c>
      <c r="G320" s="1">
        <v>34266</v>
      </c>
      <c r="H320" t="s">
        <v>25</v>
      </c>
      <c r="I320" t="s">
        <v>26</v>
      </c>
      <c r="J320" t="s">
        <v>18</v>
      </c>
      <c r="K320" t="s">
        <v>42</v>
      </c>
      <c r="L320" t="s">
        <v>29</v>
      </c>
      <c r="M320" s="3">
        <v>32</v>
      </c>
      <c r="N320" s="4" t="s">
        <v>600</v>
      </c>
      <c r="O320" s="4" t="s">
        <v>607</v>
      </c>
    </row>
    <row r="321" spans="2:15" x14ac:dyDescent="0.25">
      <c r="B321" t="s">
        <v>411</v>
      </c>
      <c r="C321" t="s">
        <v>22</v>
      </c>
      <c r="D321" t="s">
        <v>60</v>
      </c>
      <c r="E321" t="s">
        <v>70</v>
      </c>
      <c r="F321" t="s">
        <v>33</v>
      </c>
      <c r="G321" s="1">
        <v>35175</v>
      </c>
      <c r="H321" t="s">
        <v>25</v>
      </c>
      <c r="I321" t="s">
        <v>26</v>
      </c>
      <c r="J321" t="s">
        <v>18</v>
      </c>
      <c r="K321" t="s">
        <v>19</v>
      </c>
      <c r="L321" t="s">
        <v>20</v>
      </c>
      <c r="M321" s="3">
        <v>29</v>
      </c>
      <c r="N321" s="4" t="s">
        <v>600</v>
      </c>
      <c r="O321" s="4" t="s">
        <v>607</v>
      </c>
    </row>
    <row r="322" spans="2:15" x14ac:dyDescent="0.25">
      <c r="B322" t="s">
        <v>412</v>
      </c>
      <c r="C322" t="s">
        <v>22</v>
      </c>
      <c r="D322" t="s">
        <v>72</v>
      </c>
      <c r="E322" t="s">
        <v>85</v>
      </c>
      <c r="F322" t="s">
        <v>37</v>
      </c>
      <c r="G322" s="1">
        <v>37064</v>
      </c>
      <c r="H322" t="s">
        <v>25</v>
      </c>
      <c r="I322" t="s">
        <v>26</v>
      </c>
      <c r="J322" t="s">
        <v>18</v>
      </c>
      <c r="K322" t="s">
        <v>42</v>
      </c>
      <c r="L322" t="s">
        <v>74</v>
      </c>
      <c r="M322" s="3">
        <v>24</v>
      </c>
      <c r="N322" s="4" t="s">
        <v>599</v>
      </c>
      <c r="O322" s="4" t="s">
        <v>607</v>
      </c>
    </row>
    <row r="323" spans="2:15" x14ac:dyDescent="0.25">
      <c r="B323" t="s">
        <v>413</v>
      </c>
      <c r="C323" t="s">
        <v>22</v>
      </c>
      <c r="D323" t="s">
        <v>60</v>
      </c>
      <c r="E323" t="s">
        <v>70</v>
      </c>
      <c r="F323" t="s">
        <v>46</v>
      </c>
      <c r="G323" s="1">
        <v>23072</v>
      </c>
      <c r="H323" t="s">
        <v>25</v>
      </c>
      <c r="I323" t="s">
        <v>26</v>
      </c>
      <c r="J323" t="s">
        <v>27</v>
      </c>
      <c r="K323" t="s">
        <v>42</v>
      </c>
      <c r="L323" t="s">
        <v>20</v>
      </c>
      <c r="M323" s="3">
        <v>62</v>
      </c>
      <c r="N323" s="4" t="s">
        <v>603</v>
      </c>
      <c r="O323" s="4" t="s">
        <v>607</v>
      </c>
    </row>
    <row r="324" spans="2:15" x14ac:dyDescent="0.25">
      <c r="B324" t="s">
        <v>414</v>
      </c>
      <c r="C324" t="s">
        <v>22</v>
      </c>
      <c r="D324" t="s">
        <v>60</v>
      </c>
      <c r="E324" t="s">
        <v>65</v>
      </c>
      <c r="F324" t="s">
        <v>97</v>
      </c>
      <c r="G324" s="1">
        <v>31280</v>
      </c>
      <c r="H324" t="s">
        <v>16</v>
      </c>
      <c r="I324" t="s">
        <v>17</v>
      </c>
      <c r="J324" t="s">
        <v>27</v>
      </c>
      <c r="K324" t="s">
        <v>42</v>
      </c>
      <c r="L324" t="s">
        <v>20</v>
      </c>
      <c r="M324" s="3">
        <v>40</v>
      </c>
      <c r="N324" s="4" t="s">
        <v>601</v>
      </c>
      <c r="O324" s="4" t="s">
        <v>607</v>
      </c>
    </row>
    <row r="325" spans="2:15" x14ac:dyDescent="0.25">
      <c r="B325" t="s">
        <v>415</v>
      </c>
      <c r="C325" t="s">
        <v>22</v>
      </c>
      <c r="D325" t="s">
        <v>72</v>
      </c>
      <c r="E325" t="s">
        <v>416</v>
      </c>
      <c r="F325" t="s">
        <v>33</v>
      </c>
      <c r="G325" s="1">
        <v>27617</v>
      </c>
      <c r="H325" t="s">
        <v>25</v>
      </c>
      <c r="I325" t="s">
        <v>26</v>
      </c>
      <c r="J325" t="s">
        <v>18</v>
      </c>
      <c r="K325" t="s">
        <v>19</v>
      </c>
      <c r="L325" t="s">
        <v>74</v>
      </c>
      <c r="M325" s="3">
        <v>50</v>
      </c>
      <c r="N325" s="4" t="s">
        <v>602</v>
      </c>
      <c r="O325" s="4" t="s">
        <v>607</v>
      </c>
    </row>
    <row r="326" spans="2:15" x14ac:dyDescent="0.25">
      <c r="B326" t="s">
        <v>417</v>
      </c>
      <c r="C326" t="s">
        <v>22</v>
      </c>
      <c r="D326" t="s">
        <v>35</v>
      </c>
      <c r="E326" t="s">
        <v>216</v>
      </c>
      <c r="F326" t="s">
        <v>41</v>
      </c>
      <c r="G326" s="1">
        <v>27056</v>
      </c>
      <c r="H326" t="s">
        <v>25</v>
      </c>
      <c r="I326" t="s">
        <v>26</v>
      </c>
      <c r="J326" t="s">
        <v>18</v>
      </c>
      <c r="K326" t="s">
        <v>19</v>
      </c>
      <c r="L326" t="s">
        <v>20</v>
      </c>
      <c r="M326" s="3">
        <v>51</v>
      </c>
      <c r="N326" s="4" t="s">
        <v>602</v>
      </c>
      <c r="O326" s="4" t="s">
        <v>607</v>
      </c>
    </row>
    <row r="327" spans="2:15" x14ac:dyDescent="0.25">
      <c r="B327" t="s">
        <v>418</v>
      </c>
      <c r="C327" t="s">
        <v>22</v>
      </c>
      <c r="D327" t="s">
        <v>13</v>
      </c>
      <c r="E327" t="s">
        <v>119</v>
      </c>
      <c r="F327" t="s">
        <v>15</v>
      </c>
      <c r="G327" s="1">
        <v>23105</v>
      </c>
      <c r="H327" t="s">
        <v>16</v>
      </c>
      <c r="I327" t="s">
        <v>17</v>
      </c>
      <c r="J327" t="s">
        <v>27</v>
      </c>
      <c r="K327" t="s">
        <v>28</v>
      </c>
      <c r="L327" t="s">
        <v>20</v>
      </c>
      <c r="M327" s="3">
        <v>62</v>
      </c>
      <c r="N327" s="4" t="s">
        <v>603</v>
      </c>
      <c r="O327" s="4" t="s">
        <v>607</v>
      </c>
    </row>
    <row r="328" spans="2:15" x14ac:dyDescent="0.25">
      <c r="B328" t="s">
        <v>419</v>
      </c>
      <c r="C328" t="s">
        <v>22</v>
      </c>
      <c r="D328" t="s">
        <v>81</v>
      </c>
      <c r="E328" t="s">
        <v>82</v>
      </c>
      <c r="F328" t="s">
        <v>33</v>
      </c>
      <c r="G328" s="1">
        <v>37508</v>
      </c>
      <c r="H328" t="s">
        <v>25</v>
      </c>
      <c r="I328" t="s">
        <v>26</v>
      </c>
      <c r="J328" t="s">
        <v>27</v>
      </c>
      <c r="K328" t="s">
        <v>42</v>
      </c>
      <c r="L328" t="s">
        <v>29</v>
      </c>
      <c r="M328" s="3">
        <v>23</v>
      </c>
      <c r="N328" s="4" t="s">
        <v>599</v>
      </c>
      <c r="O328" s="4" t="s">
        <v>607</v>
      </c>
    </row>
    <row r="329" spans="2:15" x14ac:dyDescent="0.25">
      <c r="B329" t="s">
        <v>420</v>
      </c>
      <c r="C329" t="s">
        <v>12</v>
      </c>
      <c r="D329" t="s">
        <v>54</v>
      </c>
      <c r="E329" t="s">
        <v>137</v>
      </c>
      <c r="F329" t="s">
        <v>97</v>
      </c>
      <c r="G329" s="1">
        <v>35782</v>
      </c>
      <c r="H329" t="s">
        <v>16</v>
      </c>
      <c r="I329" t="s">
        <v>17</v>
      </c>
      <c r="J329" t="s">
        <v>18</v>
      </c>
      <c r="K329" t="s">
        <v>42</v>
      </c>
      <c r="L329" t="s">
        <v>20</v>
      </c>
      <c r="M329" s="3">
        <v>28</v>
      </c>
      <c r="N329" s="4" t="s">
        <v>600</v>
      </c>
      <c r="O329" s="4" t="s">
        <v>606</v>
      </c>
    </row>
    <row r="330" spans="2:15" x14ac:dyDescent="0.25">
      <c r="B330" t="s">
        <v>421</v>
      </c>
      <c r="C330" t="s">
        <v>22</v>
      </c>
      <c r="D330" t="s">
        <v>81</v>
      </c>
      <c r="E330" t="s">
        <v>82</v>
      </c>
      <c r="F330" t="s">
        <v>46</v>
      </c>
      <c r="G330" s="1">
        <v>37154</v>
      </c>
      <c r="H330" t="s">
        <v>25</v>
      </c>
      <c r="I330" t="s">
        <v>26</v>
      </c>
      <c r="J330" t="s">
        <v>27</v>
      </c>
      <c r="K330" t="s">
        <v>42</v>
      </c>
      <c r="L330" t="s">
        <v>29</v>
      </c>
      <c r="M330" s="3">
        <v>24</v>
      </c>
      <c r="N330" s="4" t="s">
        <v>599</v>
      </c>
      <c r="O330" s="4" t="s">
        <v>607</v>
      </c>
    </row>
    <row r="331" spans="2:15" x14ac:dyDescent="0.25">
      <c r="B331" t="s">
        <v>422</v>
      </c>
      <c r="C331" t="s">
        <v>22</v>
      </c>
      <c r="D331" t="s">
        <v>54</v>
      </c>
      <c r="E331" t="s">
        <v>246</v>
      </c>
      <c r="F331" t="s">
        <v>97</v>
      </c>
      <c r="G331" s="1">
        <v>29379</v>
      </c>
      <c r="H331" t="s">
        <v>25</v>
      </c>
      <c r="I331" t="s">
        <v>26</v>
      </c>
      <c r="J331" t="s">
        <v>18</v>
      </c>
      <c r="K331" t="s">
        <v>28</v>
      </c>
      <c r="L331" t="s">
        <v>20</v>
      </c>
      <c r="M331" s="3">
        <v>45</v>
      </c>
      <c r="N331" s="4" t="s">
        <v>601</v>
      </c>
      <c r="O331" s="4" t="s">
        <v>607</v>
      </c>
    </row>
    <row r="332" spans="2:15" x14ac:dyDescent="0.25">
      <c r="B332" t="s">
        <v>423</v>
      </c>
      <c r="C332" t="s">
        <v>12</v>
      </c>
      <c r="D332" t="s">
        <v>81</v>
      </c>
      <c r="E332" t="s">
        <v>116</v>
      </c>
      <c r="F332" t="s">
        <v>37</v>
      </c>
      <c r="G332" s="1">
        <v>37357</v>
      </c>
      <c r="H332" t="s">
        <v>25</v>
      </c>
      <c r="I332" t="s">
        <v>26</v>
      </c>
      <c r="J332" t="s">
        <v>18</v>
      </c>
      <c r="K332" t="s">
        <v>42</v>
      </c>
      <c r="L332" t="s">
        <v>29</v>
      </c>
      <c r="M332" s="3">
        <v>23</v>
      </c>
      <c r="N332" s="4" t="s">
        <v>599</v>
      </c>
      <c r="O332" s="4" t="s">
        <v>606</v>
      </c>
    </row>
    <row r="333" spans="2:15" x14ac:dyDescent="0.25">
      <c r="B333" t="s">
        <v>424</v>
      </c>
      <c r="C333" t="s">
        <v>22</v>
      </c>
      <c r="D333" t="s">
        <v>39</v>
      </c>
      <c r="E333" t="s">
        <v>63</v>
      </c>
      <c r="F333" t="s">
        <v>41</v>
      </c>
      <c r="G333" s="1">
        <v>28672</v>
      </c>
      <c r="H333" t="s">
        <v>25</v>
      </c>
      <c r="I333" t="s">
        <v>26</v>
      </c>
      <c r="J333" t="s">
        <v>27</v>
      </c>
      <c r="K333" t="s">
        <v>42</v>
      </c>
      <c r="L333" t="s">
        <v>29</v>
      </c>
      <c r="M333" s="3">
        <v>47</v>
      </c>
      <c r="N333" s="4" t="s">
        <v>602</v>
      </c>
      <c r="O333" s="4" t="s">
        <v>607</v>
      </c>
    </row>
    <row r="334" spans="2:15" x14ac:dyDescent="0.25">
      <c r="B334" t="s">
        <v>425</v>
      </c>
      <c r="C334" t="s">
        <v>22</v>
      </c>
      <c r="D334" t="s">
        <v>81</v>
      </c>
      <c r="E334" t="s">
        <v>82</v>
      </c>
      <c r="F334" t="s">
        <v>37</v>
      </c>
      <c r="G334" s="1">
        <v>24712</v>
      </c>
      <c r="H334" t="s">
        <v>16</v>
      </c>
      <c r="I334" t="s">
        <v>17</v>
      </c>
      <c r="J334" t="s">
        <v>27</v>
      </c>
      <c r="K334" t="s">
        <v>19</v>
      </c>
      <c r="L334" t="s">
        <v>29</v>
      </c>
      <c r="M334" s="3">
        <v>58</v>
      </c>
      <c r="N334" s="4" t="s">
        <v>603</v>
      </c>
      <c r="O334" s="4" t="s">
        <v>607</v>
      </c>
    </row>
    <row r="335" spans="2:15" x14ac:dyDescent="0.25">
      <c r="B335" t="s">
        <v>426</v>
      </c>
      <c r="C335" t="s">
        <v>22</v>
      </c>
      <c r="D335" t="s">
        <v>81</v>
      </c>
      <c r="E335" t="s">
        <v>82</v>
      </c>
      <c r="F335" t="s">
        <v>37</v>
      </c>
      <c r="G335" s="1">
        <v>31207</v>
      </c>
      <c r="H335" t="s">
        <v>25</v>
      </c>
      <c r="I335" t="s">
        <v>26</v>
      </c>
      <c r="J335" t="s">
        <v>27</v>
      </c>
      <c r="K335" t="s">
        <v>19</v>
      </c>
      <c r="L335" t="s">
        <v>29</v>
      </c>
      <c r="M335" s="3">
        <v>40</v>
      </c>
      <c r="N335" s="4" t="s">
        <v>601</v>
      </c>
      <c r="O335" s="4" t="s">
        <v>607</v>
      </c>
    </row>
    <row r="336" spans="2:15" x14ac:dyDescent="0.25">
      <c r="B336" t="s">
        <v>427</v>
      </c>
      <c r="C336" t="s">
        <v>22</v>
      </c>
      <c r="D336" t="s">
        <v>54</v>
      </c>
      <c r="E336" t="s">
        <v>137</v>
      </c>
      <c r="F336" t="s">
        <v>15</v>
      </c>
      <c r="G336" s="1">
        <v>33215</v>
      </c>
      <c r="H336" t="s">
        <v>16</v>
      </c>
      <c r="I336" t="s">
        <v>17</v>
      </c>
      <c r="J336" t="s">
        <v>18</v>
      </c>
      <c r="K336" t="s">
        <v>19</v>
      </c>
      <c r="L336" t="s">
        <v>20</v>
      </c>
      <c r="M336" s="3">
        <v>35</v>
      </c>
      <c r="N336" s="4" t="s">
        <v>600</v>
      </c>
      <c r="O336" s="4" t="s">
        <v>607</v>
      </c>
    </row>
    <row r="337" spans="2:15" x14ac:dyDescent="0.25">
      <c r="B337" t="s">
        <v>428</v>
      </c>
      <c r="C337" t="s">
        <v>22</v>
      </c>
      <c r="D337" t="s">
        <v>35</v>
      </c>
      <c r="E337" t="s">
        <v>170</v>
      </c>
      <c r="F337" t="s">
        <v>46</v>
      </c>
      <c r="G337" s="1">
        <v>33452</v>
      </c>
      <c r="H337" t="s">
        <v>25</v>
      </c>
      <c r="I337" t="s">
        <v>26</v>
      </c>
      <c r="J337" t="s">
        <v>18</v>
      </c>
      <c r="K337" t="s">
        <v>42</v>
      </c>
      <c r="L337" t="s">
        <v>20</v>
      </c>
      <c r="M337" s="3">
        <v>34</v>
      </c>
      <c r="N337" s="4" t="s">
        <v>600</v>
      </c>
      <c r="O337" s="4" t="s">
        <v>607</v>
      </c>
    </row>
    <row r="338" spans="2:15" x14ac:dyDescent="0.25">
      <c r="B338" t="s">
        <v>429</v>
      </c>
      <c r="C338" t="s">
        <v>22</v>
      </c>
      <c r="D338" t="s">
        <v>72</v>
      </c>
      <c r="E338" t="s">
        <v>155</v>
      </c>
      <c r="F338" t="s">
        <v>33</v>
      </c>
      <c r="G338" s="1">
        <v>25776</v>
      </c>
      <c r="H338" t="s">
        <v>25</v>
      </c>
      <c r="I338" t="s">
        <v>26</v>
      </c>
      <c r="J338" t="s">
        <v>27</v>
      </c>
      <c r="K338" t="s">
        <v>42</v>
      </c>
      <c r="L338" t="s">
        <v>74</v>
      </c>
      <c r="M338" s="3">
        <v>55</v>
      </c>
      <c r="N338" s="4" t="s">
        <v>602</v>
      </c>
      <c r="O338" s="4" t="s">
        <v>607</v>
      </c>
    </row>
    <row r="339" spans="2:15" x14ac:dyDescent="0.25">
      <c r="B339" t="s">
        <v>430</v>
      </c>
      <c r="C339" t="s">
        <v>22</v>
      </c>
      <c r="D339" t="s">
        <v>81</v>
      </c>
      <c r="E339" t="s">
        <v>116</v>
      </c>
      <c r="F339" t="s">
        <v>37</v>
      </c>
      <c r="G339" s="1">
        <v>24821</v>
      </c>
      <c r="H339" t="s">
        <v>25</v>
      </c>
      <c r="I339" t="s">
        <v>26</v>
      </c>
      <c r="J339" t="s">
        <v>27</v>
      </c>
      <c r="K339" t="s">
        <v>42</v>
      </c>
      <c r="L339" t="s">
        <v>29</v>
      </c>
      <c r="M339" s="3">
        <v>58</v>
      </c>
      <c r="N339" s="4" t="s">
        <v>603</v>
      </c>
      <c r="O339" s="4" t="s">
        <v>607</v>
      </c>
    </row>
    <row r="340" spans="2:15" x14ac:dyDescent="0.25">
      <c r="B340" t="s">
        <v>431</v>
      </c>
      <c r="C340" t="s">
        <v>22</v>
      </c>
      <c r="D340" t="s">
        <v>31</v>
      </c>
      <c r="E340" t="s">
        <v>151</v>
      </c>
      <c r="F340" t="s">
        <v>46</v>
      </c>
      <c r="G340" s="1">
        <v>28593</v>
      </c>
      <c r="H340" t="s">
        <v>16</v>
      </c>
      <c r="I340" t="s">
        <v>110</v>
      </c>
      <c r="J340" t="s">
        <v>18</v>
      </c>
      <c r="K340" t="s">
        <v>42</v>
      </c>
      <c r="L340" t="s">
        <v>29</v>
      </c>
      <c r="M340" s="3">
        <v>47</v>
      </c>
      <c r="N340" s="4" t="s">
        <v>602</v>
      </c>
      <c r="O340" s="4" t="s">
        <v>607</v>
      </c>
    </row>
    <row r="341" spans="2:15" x14ac:dyDescent="0.25">
      <c r="B341" t="s">
        <v>432</v>
      </c>
      <c r="C341" t="s">
        <v>12</v>
      </c>
      <c r="D341" t="s">
        <v>54</v>
      </c>
      <c r="E341" t="s">
        <v>137</v>
      </c>
      <c r="F341" t="s">
        <v>15</v>
      </c>
      <c r="G341" s="1">
        <v>25212</v>
      </c>
      <c r="H341" t="s">
        <v>25</v>
      </c>
      <c r="I341" t="s">
        <v>26</v>
      </c>
      <c r="J341" t="s">
        <v>18</v>
      </c>
      <c r="K341" t="s">
        <v>42</v>
      </c>
      <c r="L341" t="s">
        <v>20</v>
      </c>
      <c r="M341" s="3">
        <v>57</v>
      </c>
      <c r="N341" s="4" t="s">
        <v>603</v>
      </c>
      <c r="O341" s="4" t="s">
        <v>606</v>
      </c>
    </row>
    <row r="342" spans="2:15" x14ac:dyDescent="0.25">
      <c r="B342" t="s">
        <v>433</v>
      </c>
      <c r="C342" t="s">
        <v>22</v>
      </c>
      <c r="D342" t="s">
        <v>60</v>
      </c>
      <c r="E342" t="s">
        <v>61</v>
      </c>
      <c r="F342" t="s">
        <v>37</v>
      </c>
      <c r="G342" s="1">
        <v>23456</v>
      </c>
      <c r="H342" t="s">
        <v>25</v>
      </c>
      <c r="I342" t="s">
        <v>26</v>
      </c>
      <c r="J342" t="s">
        <v>27</v>
      </c>
      <c r="K342" t="s">
        <v>42</v>
      </c>
      <c r="L342" t="s">
        <v>20</v>
      </c>
      <c r="M342" s="3">
        <v>61</v>
      </c>
      <c r="N342" s="4" t="s">
        <v>603</v>
      </c>
      <c r="O342" s="4" t="s">
        <v>607</v>
      </c>
    </row>
    <row r="343" spans="2:15" x14ac:dyDescent="0.25">
      <c r="B343" t="s">
        <v>434</v>
      </c>
      <c r="C343" t="s">
        <v>12</v>
      </c>
      <c r="D343" t="s">
        <v>60</v>
      </c>
      <c r="E343" t="s">
        <v>65</v>
      </c>
      <c r="F343" t="s">
        <v>41</v>
      </c>
      <c r="G343" s="1">
        <v>24821</v>
      </c>
      <c r="H343" t="s">
        <v>16</v>
      </c>
      <c r="I343" t="s">
        <v>17</v>
      </c>
      <c r="J343" t="s">
        <v>18</v>
      </c>
      <c r="K343" t="s">
        <v>42</v>
      </c>
      <c r="L343" t="s">
        <v>20</v>
      </c>
      <c r="M343" s="3">
        <v>58</v>
      </c>
      <c r="N343" s="4" t="s">
        <v>603</v>
      </c>
      <c r="O343" s="4" t="s">
        <v>606</v>
      </c>
    </row>
    <row r="344" spans="2:15" x14ac:dyDescent="0.25">
      <c r="B344" t="s">
        <v>435</v>
      </c>
      <c r="C344" t="s">
        <v>12</v>
      </c>
      <c r="D344" t="s">
        <v>39</v>
      </c>
      <c r="E344" t="s">
        <v>48</v>
      </c>
      <c r="F344" t="s">
        <v>41</v>
      </c>
      <c r="G344" s="1">
        <v>30784</v>
      </c>
      <c r="H344" t="s">
        <v>25</v>
      </c>
      <c r="I344" t="s">
        <v>26</v>
      </c>
      <c r="J344" t="s">
        <v>27</v>
      </c>
      <c r="K344" t="s">
        <v>42</v>
      </c>
      <c r="L344" t="s">
        <v>29</v>
      </c>
      <c r="M344" s="3">
        <v>41</v>
      </c>
      <c r="N344" s="4" t="s">
        <v>601</v>
      </c>
      <c r="O344" s="4" t="s">
        <v>606</v>
      </c>
    </row>
    <row r="345" spans="2:15" x14ac:dyDescent="0.25">
      <c r="B345" t="s">
        <v>436</v>
      </c>
      <c r="C345" t="s">
        <v>12</v>
      </c>
      <c r="D345" t="s">
        <v>81</v>
      </c>
      <c r="E345" t="s">
        <v>82</v>
      </c>
      <c r="F345" t="s">
        <v>37</v>
      </c>
      <c r="G345" s="1">
        <v>28941</v>
      </c>
      <c r="H345" t="s">
        <v>16</v>
      </c>
      <c r="I345" t="s">
        <v>17</v>
      </c>
      <c r="J345" t="s">
        <v>18</v>
      </c>
      <c r="K345" t="s">
        <v>28</v>
      </c>
      <c r="L345" t="s">
        <v>29</v>
      </c>
      <c r="M345" s="3">
        <v>46</v>
      </c>
      <c r="N345" s="4" t="s">
        <v>602</v>
      </c>
      <c r="O345" s="4" t="s">
        <v>606</v>
      </c>
    </row>
    <row r="346" spans="2:15" x14ac:dyDescent="0.25">
      <c r="B346" t="s">
        <v>437</v>
      </c>
      <c r="C346" t="s">
        <v>22</v>
      </c>
      <c r="D346" t="s">
        <v>57</v>
      </c>
      <c r="E346" t="s">
        <v>255</v>
      </c>
      <c r="F346" t="s">
        <v>33</v>
      </c>
      <c r="G346" s="1">
        <v>33920</v>
      </c>
      <c r="H346" t="s">
        <v>25</v>
      </c>
      <c r="I346" t="s">
        <v>26</v>
      </c>
      <c r="J346" t="s">
        <v>18</v>
      </c>
      <c r="K346" t="s">
        <v>28</v>
      </c>
      <c r="L346" t="s">
        <v>20</v>
      </c>
      <c r="M346" s="3">
        <v>33</v>
      </c>
      <c r="N346" s="4" t="s">
        <v>600</v>
      </c>
      <c r="O346" s="4" t="s">
        <v>607</v>
      </c>
    </row>
    <row r="347" spans="2:15" x14ac:dyDescent="0.25">
      <c r="B347" t="s">
        <v>438</v>
      </c>
      <c r="C347" t="s">
        <v>12</v>
      </c>
      <c r="D347" t="s">
        <v>31</v>
      </c>
      <c r="E347" t="s">
        <v>151</v>
      </c>
      <c r="F347" t="s">
        <v>33</v>
      </c>
      <c r="G347" s="1">
        <v>35232</v>
      </c>
      <c r="H347" t="s">
        <v>25</v>
      </c>
      <c r="I347" t="s">
        <v>26</v>
      </c>
      <c r="J347" t="s">
        <v>27</v>
      </c>
      <c r="K347" t="s">
        <v>28</v>
      </c>
      <c r="L347" t="s">
        <v>29</v>
      </c>
      <c r="M347" s="3">
        <v>29</v>
      </c>
      <c r="N347" s="4" t="s">
        <v>600</v>
      </c>
      <c r="O347" s="4" t="s">
        <v>606</v>
      </c>
    </row>
    <row r="348" spans="2:15" x14ac:dyDescent="0.25">
      <c r="B348" t="s">
        <v>439</v>
      </c>
      <c r="C348" t="s">
        <v>22</v>
      </c>
      <c r="D348" t="s">
        <v>13</v>
      </c>
      <c r="E348" t="s">
        <v>119</v>
      </c>
      <c r="F348" t="s">
        <v>97</v>
      </c>
      <c r="G348" s="1">
        <v>28593</v>
      </c>
      <c r="H348" t="s">
        <v>25</v>
      </c>
      <c r="I348" t="s">
        <v>26</v>
      </c>
      <c r="J348" t="s">
        <v>18</v>
      </c>
      <c r="K348" t="s">
        <v>42</v>
      </c>
      <c r="L348" t="s">
        <v>20</v>
      </c>
      <c r="M348" s="3">
        <v>47</v>
      </c>
      <c r="N348" s="4" t="s">
        <v>602</v>
      </c>
      <c r="O348" s="4" t="s">
        <v>607</v>
      </c>
    </row>
    <row r="349" spans="2:15" x14ac:dyDescent="0.25">
      <c r="B349" t="s">
        <v>440</v>
      </c>
      <c r="C349" t="s">
        <v>22</v>
      </c>
      <c r="D349" t="s">
        <v>81</v>
      </c>
      <c r="E349" t="s">
        <v>116</v>
      </c>
      <c r="F349" t="s">
        <v>33</v>
      </c>
      <c r="G349" s="1">
        <v>29526</v>
      </c>
      <c r="H349" t="s">
        <v>25</v>
      </c>
      <c r="I349" t="s">
        <v>26</v>
      </c>
      <c r="J349" t="s">
        <v>18</v>
      </c>
      <c r="K349" t="s">
        <v>42</v>
      </c>
      <c r="L349" t="s">
        <v>29</v>
      </c>
      <c r="M349" s="3">
        <v>45</v>
      </c>
      <c r="N349" s="4" t="s">
        <v>601</v>
      </c>
      <c r="O349" s="4" t="s">
        <v>607</v>
      </c>
    </row>
    <row r="350" spans="2:15" x14ac:dyDescent="0.25">
      <c r="B350" t="s">
        <v>441</v>
      </c>
      <c r="C350" t="s">
        <v>22</v>
      </c>
      <c r="D350" t="s">
        <v>57</v>
      </c>
      <c r="E350" t="s">
        <v>58</v>
      </c>
      <c r="F350" t="s">
        <v>33</v>
      </c>
      <c r="G350" s="1">
        <v>30903</v>
      </c>
      <c r="H350" t="s">
        <v>16</v>
      </c>
      <c r="I350" t="s">
        <v>17</v>
      </c>
      <c r="J350" t="s">
        <v>18</v>
      </c>
      <c r="K350" t="s">
        <v>19</v>
      </c>
      <c r="L350" t="s">
        <v>20</v>
      </c>
      <c r="M350" s="3">
        <v>41</v>
      </c>
      <c r="N350" s="4" t="s">
        <v>601</v>
      </c>
      <c r="O350" s="4" t="s">
        <v>607</v>
      </c>
    </row>
    <row r="351" spans="2:15" x14ac:dyDescent="0.25">
      <c r="B351" t="s">
        <v>442</v>
      </c>
      <c r="C351" t="s">
        <v>12</v>
      </c>
      <c r="D351" t="s">
        <v>81</v>
      </c>
      <c r="E351" t="s">
        <v>82</v>
      </c>
      <c r="F351" t="s">
        <v>37</v>
      </c>
      <c r="G351" s="1">
        <v>35158</v>
      </c>
      <c r="H351" t="s">
        <v>25</v>
      </c>
      <c r="I351" t="s">
        <v>26</v>
      </c>
      <c r="J351" t="s">
        <v>18</v>
      </c>
      <c r="K351" t="s">
        <v>42</v>
      </c>
      <c r="L351" t="s">
        <v>29</v>
      </c>
      <c r="M351" s="3">
        <v>29</v>
      </c>
      <c r="N351" s="4" t="s">
        <v>600</v>
      </c>
      <c r="O351" s="4" t="s">
        <v>606</v>
      </c>
    </row>
    <row r="352" spans="2:15" x14ac:dyDescent="0.25">
      <c r="B352" t="s">
        <v>443</v>
      </c>
      <c r="C352" t="s">
        <v>12</v>
      </c>
      <c r="D352" t="s">
        <v>39</v>
      </c>
      <c r="E352" t="s">
        <v>63</v>
      </c>
      <c r="F352" t="s">
        <v>41</v>
      </c>
      <c r="G352" s="1">
        <v>37685</v>
      </c>
      <c r="H352" t="s">
        <v>25</v>
      </c>
      <c r="I352" t="s">
        <v>26</v>
      </c>
      <c r="J352" t="s">
        <v>27</v>
      </c>
      <c r="K352" t="s">
        <v>42</v>
      </c>
      <c r="L352" t="s">
        <v>29</v>
      </c>
      <c r="M352" s="3">
        <v>22</v>
      </c>
      <c r="N352" s="4" t="s">
        <v>599</v>
      </c>
      <c r="O352" s="4" t="s">
        <v>606</v>
      </c>
    </row>
    <row r="353" spans="2:15" x14ac:dyDescent="0.25">
      <c r="B353" t="s">
        <v>444</v>
      </c>
      <c r="C353" t="s">
        <v>12</v>
      </c>
      <c r="D353" t="s">
        <v>31</v>
      </c>
      <c r="E353" t="s">
        <v>32</v>
      </c>
      <c r="F353" t="s">
        <v>46</v>
      </c>
      <c r="G353" s="1">
        <v>26078</v>
      </c>
      <c r="H353" t="s">
        <v>16</v>
      </c>
      <c r="I353" t="s">
        <v>17</v>
      </c>
      <c r="J353" t="s">
        <v>27</v>
      </c>
      <c r="K353" t="s">
        <v>28</v>
      </c>
      <c r="L353" t="s">
        <v>29</v>
      </c>
      <c r="M353" s="3">
        <v>54</v>
      </c>
      <c r="N353" s="4" t="s">
        <v>602</v>
      </c>
      <c r="O353" s="4" t="s">
        <v>606</v>
      </c>
    </row>
    <row r="354" spans="2:15" x14ac:dyDescent="0.25">
      <c r="B354" t="s">
        <v>445</v>
      </c>
      <c r="C354" t="s">
        <v>22</v>
      </c>
      <c r="D354" t="s">
        <v>23</v>
      </c>
      <c r="E354" t="s">
        <v>125</v>
      </c>
      <c r="F354" t="s">
        <v>97</v>
      </c>
      <c r="G354" s="1">
        <v>33383</v>
      </c>
      <c r="H354" t="s">
        <v>25</v>
      </c>
      <c r="I354" t="s">
        <v>26</v>
      </c>
      <c r="J354" t="s">
        <v>18</v>
      </c>
      <c r="K354" t="s">
        <v>19</v>
      </c>
      <c r="L354" t="s">
        <v>29</v>
      </c>
      <c r="M354" s="3">
        <v>34</v>
      </c>
      <c r="N354" s="4" t="s">
        <v>600</v>
      </c>
      <c r="O354" s="4" t="s">
        <v>607</v>
      </c>
    </row>
    <row r="355" spans="2:15" x14ac:dyDescent="0.25">
      <c r="B355" t="s">
        <v>446</v>
      </c>
      <c r="C355" t="s">
        <v>12</v>
      </c>
      <c r="D355" t="s">
        <v>72</v>
      </c>
      <c r="E355" t="s">
        <v>164</v>
      </c>
      <c r="F355" t="s">
        <v>97</v>
      </c>
      <c r="G355" s="1">
        <v>30333</v>
      </c>
      <c r="H355" t="s">
        <v>16</v>
      </c>
      <c r="I355" t="s">
        <v>17</v>
      </c>
      <c r="J355" t="s">
        <v>27</v>
      </c>
      <c r="K355" t="s">
        <v>42</v>
      </c>
      <c r="L355" t="s">
        <v>74</v>
      </c>
      <c r="M355" s="3">
        <v>42</v>
      </c>
      <c r="N355" s="4" t="s">
        <v>601</v>
      </c>
      <c r="O355" s="4" t="s">
        <v>606</v>
      </c>
    </row>
    <row r="356" spans="2:15" x14ac:dyDescent="0.25">
      <c r="B356" t="s">
        <v>447</v>
      </c>
      <c r="C356" t="s">
        <v>22</v>
      </c>
      <c r="D356" t="s">
        <v>54</v>
      </c>
      <c r="E356" t="s">
        <v>55</v>
      </c>
      <c r="F356" t="s">
        <v>46</v>
      </c>
      <c r="G356" s="1">
        <v>29667</v>
      </c>
      <c r="H356" t="s">
        <v>25</v>
      </c>
      <c r="I356" t="s">
        <v>26</v>
      </c>
      <c r="J356" t="s">
        <v>18</v>
      </c>
      <c r="K356" t="s">
        <v>42</v>
      </c>
      <c r="L356" t="s">
        <v>20</v>
      </c>
      <c r="M356" s="3">
        <v>44</v>
      </c>
      <c r="N356" s="4" t="s">
        <v>601</v>
      </c>
      <c r="O356" s="4" t="s">
        <v>607</v>
      </c>
    </row>
    <row r="357" spans="2:15" x14ac:dyDescent="0.25">
      <c r="B357" t="s">
        <v>448</v>
      </c>
      <c r="C357" t="s">
        <v>22</v>
      </c>
      <c r="D357" t="s">
        <v>23</v>
      </c>
      <c r="E357" t="s">
        <v>125</v>
      </c>
      <c r="F357" t="s">
        <v>41</v>
      </c>
      <c r="G357" s="1">
        <v>29630</v>
      </c>
      <c r="H357" t="s">
        <v>16</v>
      </c>
      <c r="I357" t="s">
        <v>17</v>
      </c>
      <c r="J357" t="s">
        <v>18</v>
      </c>
      <c r="K357" t="s">
        <v>19</v>
      </c>
      <c r="L357" t="s">
        <v>29</v>
      </c>
      <c r="M357" s="3">
        <v>44</v>
      </c>
      <c r="N357" s="4" t="s">
        <v>601</v>
      </c>
      <c r="O357" s="4" t="s">
        <v>607</v>
      </c>
    </row>
    <row r="358" spans="2:15" x14ac:dyDescent="0.25">
      <c r="B358" t="s">
        <v>449</v>
      </c>
      <c r="C358" t="s">
        <v>22</v>
      </c>
      <c r="D358" t="s">
        <v>54</v>
      </c>
      <c r="E358" t="s">
        <v>99</v>
      </c>
      <c r="F358" t="s">
        <v>46</v>
      </c>
      <c r="G358" s="1">
        <v>30432</v>
      </c>
      <c r="H358" t="s">
        <v>25</v>
      </c>
      <c r="I358" t="s">
        <v>26</v>
      </c>
      <c r="J358" t="s">
        <v>18</v>
      </c>
      <c r="K358" t="s">
        <v>42</v>
      </c>
      <c r="L358" t="s">
        <v>20</v>
      </c>
      <c r="M358" s="3">
        <v>42</v>
      </c>
      <c r="N358" s="4" t="s">
        <v>601</v>
      </c>
      <c r="O358" s="4" t="s">
        <v>607</v>
      </c>
    </row>
    <row r="359" spans="2:15" x14ac:dyDescent="0.25">
      <c r="B359" t="s">
        <v>450</v>
      </c>
      <c r="C359" t="s">
        <v>22</v>
      </c>
      <c r="D359" t="s">
        <v>81</v>
      </c>
      <c r="E359" t="s">
        <v>82</v>
      </c>
      <c r="F359" t="s">
        <v>46</v>
      </c>
      <c r="G359" s="1">
        <v>26981</v>
      </c>
      <c r="H359" t="s">
        <v>16</v>
      </c>
      <c r="I359" t="s">
        <v>120</v>
      </c>
      <c r="J359" t="s">
        <v>27</v>
      </c>
      <c r="K359" t="s">
        <v>28</v>
      </c>
      <c r="L359" t="s">
        <v>29</v>
      </c>
      <c r="M359" s="3">
        <v>52</v>
      </c>
      <c r="N359" s="4" t="s">
        <v>602</v>
      </c>
      <c r="O359" s="4" t="s">
        <v>607</v>
      </c>
    </row>
    <row r="360" spans="2:15" x14ac:dyDescent="0.25">
      <c r="B360" t="s">
        <v>451</v>
      </c>
      <c r="C360" t="s">
        <v>22</v>
      </c>
      <c r="D360" t="s">
        <v>60</v>
      </c>
      <c r="E360" t="s">
        <v>70</v>
      </c>
      <c r="F360" t="s">
        <v>46</v>
      </c>
      <c r="G360" s="1">
        <v>33725</v>
      </c>
      <c r="H360" t="s">
        <v>16</v>
      </c>
      <c r="I360" t="s">
        <v>110</v>
      </c>
      <c r="J360" t="s">
        <v>18</v>
      </c>
      <c r="K360" t="s">
        <v>42</v>
      </c>
      <c r="L360" t="s">
        <v>20</v>
      </c>
      <c r="M360" s="3">
        <v>33</v>
      </c>
      <c r="N360" s="4" t="s">
        <v>600</v>
      </c>
      <c r="O360" s="4" t="s">
        <v>607</v>
      </c>
    </row>
    <row r="361" spans="2:15" x14ac:dyDescent="0.25">
      <c r="B361" t="s">
        <v>452</v>
      </c>
      <c r="C361" t="s">
        <v>12</v>
      </c>
      <c r="D361" t="s">
        <v>39</v>
      </c>
      <c r="E361" t="s">
        <v>40</v>
      </c>
      <c r="F361" t="s">
        <v>15</v>
      </c>
      <c r="G361" s="1">
        <v>28655</v>
      </c>
      <c r="H361" t="s">
        <v>25</v>
      </c>
      <c r="I361" t="s">
        <v>26</v>
      </c>
      <c r="J361" t="s">
        <v>18</v>
      </c>
      <c r="K361" t="s">
        <v>42</v>
      </c>
      <c r="L361" t="s">
        <v>29</v>
      </c>
      <c r="M361" s="3">
        <v>47</v>
      </c>
      <c r="N361" s="4" t="s">
        <v>602</v>
      </c>
      <c r="O361" s="4" t="s">
        <v>606</v>
      </c>
    </row>
    <row r="362" spans="2:15" x14ac:dyDescent="0.25">
      <c r="B362" t="s">
        <v>453</v>
      </c>
      <c r="C362" t="s">
        <v>12</v>
      </c>
      <c r="D362" t="s">
        <v>60</v>
      </c>
      <c r="E362" t="s">
        <v>70</v>
      </c>
      <c r="F362" t="s">
        <v>46</v>
      </c>
      <c r="G362" s="1">
        <v>32716</v>
      </c>
      <c r="H362" t="s">
        <v>16</v>
      </c>
      <c r="I362" t="s">
        <v>17</v>
      </c>
      <c r="J362" t="s">
        <v>18</v>
      </c>
      <c r="K362" t="s">
        <v>42</v>
      </c>
      <c r="L362" t="s">
        <v>20</v>
      </c>
      <c r="M362" s="3">
        <v>36</v>
      </c>
      <c r="N362" s="4" t="s">
        <v>601</v>
      </c>
      <c r="O362" s="4" t="s">
        <v>606</v>
      </c>
    </row>
    <row r="363" spans="2:15" x14ac:dyDescent="0.25">
      <c r="B363" t="s">
        <v>454</v>
      </c>
      <c r="C363" t="s">
        <v>12</v>
      </c>
      <c r="D363" t="s">
        <v>31</v>
      </c>
      <c r="E363" t="s">
        <v>151</v>
      </c>
      <c r="F363" t="s">
        <v>33</v>
      </c>
      <c r="G363" s="1">
        <v>32023</v>
      </c>
      <c r="H363" t="s">
        <v>16</v>
      </c>
      <c r="I363" t="s">
        <v>110</v>
      </c>
      <c r="J363" t="s">
        <v>18</v>
      </c>
      <c r="K363" t="s">
        <v>42</v>
      </c>
      <c r="L363" t="s">
        <v>29</v>
      </c>
      <c r="M363" s="3">
        <v>38</v>
      </c>
      <c r="N363" s="4" t="s">
        <v>601</v>
      </c>
      <c r="O363" s="4" t="s">
        <v>606</v>
      </c>
    </row>
    <row r="364" spans="2:15" x14ac:dyDescent="0.25">
      <c r="B364" t="s">
        <v>455</v>
      </c>
      <c r="C364" t="s">
        <v>22</v>
      </c>
      <c r="D364" t="s">
        <v>23</v>
      </c>
      <c r="E364" t="s">
        <v>125</v>
      </c>
      <c r="F364" t="s">
        <v>41</v>
      </c>
      <c r="G364" s="1">
        <v>24640</v>
      </c>
      <c r="H364" t="s">
        <v>16</v>
      </c>
      <c r="I364" t="s">
        <v>17</v>
      </c>
      <c r="J364" t="s">
        <v>27</v>
      </c>
      <c r="K364" t="s">
        <v>42</v>
      </c>
      <c r="L364" t="s">
        <v>29</v>
      </c>
      <c r="M364" s="3">
        <v>58</v>
      </c>
      <c r="N364" s="4" t="s">
        <v>603</v>
      </c>
      <c r="O364" s="4" t="s">
        <v>607</v>
      </c>
    </row>
    <row r="365" spans="2:15" x14ac:dyDescent="0.25">
      <c r="B365" t="s">
        <v>456</v>
      </c>
      <c r="C365" t="s">
        <v>22</v>
      </c>
      <c r="D365" t="s">
        <v>81</v>
      </c>
      <c r="E365" t="s">
        <v>116</v>
      </c>
      <c r="F365" t="s">
        <v>33</v>
      </c>
      <c r="G365" s="1">
        <v>24499</v>
      </c>
      <c r="H365" t="s">
        <v>16</v>
      </c>
      <c r="I365" t="s">
        <v>110</v>
      </c>
      <c r="J365" t="s">
        <v>18</v>
      </c>
      <c r="K365" t="s">
        <v>42</v>
      </c>
      <c r="L365" t="s">
        <v>29</v>
      </c>
      <c r="M365" s="3">
        <v>58</v>
      </c>
      <c r="N365" s="4" t="s">
        <v>603</v>
      </c>
      <c r="O365" s="4" t="s">
        <v>607</v>
      </c>
    </row>
    <row r="366" spans="2:15" x14ac:dyDescent="0.25">
      <c r="B366" t="s">
        <v>457</v>
      </c>
      <c r="C366" t="s">
        <v>22</v>
      </c>
      <c r="D366" t="s">
        <v>54</v>
      </c>
      <c r="E366" t="s">
        <v>99</v>
      </c>
      <c r="F366" t="s">
        <v>46</v>
      </c>
      <c r="G366" s="1">
        <v>24538</v>
      </c>
      <c r="H366" t="s">
        <v>25</v>
      </c>
      <c r="I366" t="s">
        <v>26</v>
      </c>
      <c r="J366" t="s">
        <v>27</v>
      </c>
      <c r="K366" t="s">
        <v>42</v>
      </c>
      <c r="L366" t="s">
        <v>20</v>
      </c>
      <c r="M366" s="3">
        <v>58</v>
      </c>
      <c r="N366" s="4" t="s">
        <v>603</v>
      </c>
      <c r="O366" s="4" t="s">
        <v>607</v>
      </c>
    </row>
    <row r="367" spans="2:15" x14ac:dyDescent="0.25">
      <c r="B367" t="s">
        <v>458</v>
      </c>
      <c r="C367" t="s">
        <v>12</v>
      </c>
      <c r="D367" t="s">
        <v>31</v>
      </c>
      <c r="E367" t="s">
        <v>151</v>
      </c>
      <c r="F367" t="s">
        <v>46</v>
      </c>
      <c r="G367" s="1">
        <v>36129</v>
      </c>
      <c r="H367" t="s">
        <v>25</v>
      </c>
      <c r="I367" t="s">
        <v>26</v>
      </c>
      <c r="J367" t="s">
        <v>18</v>
      </c>
      <c r="K367" t="s">
        <v>28</v>
      </c>
      <c r="L367" t="s">
        <v>29</v>
      </c>
      <c r="M367" s="3">
        <v>27</v>
      </c>
      <c r="N367" s="4" t="s">
        <v>600</v>
      </c>
      <c r="O367" s="4" t="s">
        <v>606</v>
      </c>
    </row>
    <row r="368" spans="2:15" x14ac:dyDescent="0.25">
      <c r="B368" t="s">
        <v>459</v>
      </c>
      <c r="C368" t="s">
        <v>22</v>
      </c>
      <c r="D368" t="s">
        <v>23</v>
      </c>
      <c r="E368" t="s">
        <v>125</v>
      </c>
      <c r="F368" t="s">
        <v>15</v>
      </c>
      <c r="G368" s="1">
        <v>28667</v>
      </c>
      <c r="H368" t="s">
        <v>16</v>
      </c>
      <c r="I368" t="s">
        <v>17</v>
      </c>
      <c r="J368" t="s">
        <v>18</v>
      </c>
      <c r="K368" t="s">
        <v>28</v>
      </c>
      <c r="L368" t="s">
        <v>29</v>
      </c>
      <c r="M368" s="3">
        <v>47</v>
      </c>
      <c r="N368" s="4" t="s">
        <v>602</v>
      </c>
      <c r="O368" s="4" t="s">
        <v>607</v>
      </c>
    </row>
    <row r="369" spans="2:15" x14ac:dyDescent="0.25">
      <c r="B369" t="s">
        <v>460</v>
      </c>
      <c r="C369" t="s">
        <v>12</v>
      </c>
      <c r="D369" t="s">
        <v>54</v>
      </c>
      <c r="E369" t="s">
        <v>108</v>
      </c>
      <c r="F369" t="s">
        <v>33</v>
      </c>
      <c r="G369" s="1">
        <v>36513</v>
      </c>
      <c r="H369" t="s">
        <v>25</v>
      </c>
      <c r="I369" t="s">
        <v>26</v>
      </c>
      <c r="J369" t="s">
        <v>27</v>
      </c>
      <c r="K369" t="s">
        <v>42</v>
      </c>
      <c r="L369" t="s">
        <v>20</v>
      </c>
      <c r="M369" s="3">
        <v>26</v>
      </c>
      <c r="N369" s="4" t="s">
        <v>600</v>
      </c>
      <c r="O369" s="4" t="s">
        <v>606</v>
      </c>
    </row>
    <row r="370" spans="2:15" x14ac:dyDescent="0.25">
      <c r="B370" t="s">
        <v>461</v>
      </c>
      <c r="C370" t="s">
        <v>22</v>
      </c>
      <c r="D370" t="s">
        <v>57</v>
      </c>
      <c r="E370" t="s">
        <v>255</v>
      </c>
      <c r="F370" t="s">
        <v>46</v>
      </c>
      <c r="G370" s="1">
        <v>31919</v>
      </c>
      <c r="H370" t="s">
        <v>16</v>
      </c>
      <c r="I370" t="s">
        <v>17</v>
      </c>
      <c r="J370" t="s">
        <v>27</v>
      </c>
      <c r="K370" t="s">
        <v>42</v>
      </c>
      <c r="L370" t="s">
        <v>20</v>
      </c>
      <c r="M370" s="3">
        <v>38</v>
      </c>
      <c r="N370" s="4" t="s">
        <v>601</v>
      </c>
      <c r="O370" s="4" t="s">
        <v>607</v>
      </c>
    </row>
    <row r="371" spans="2:15" x14ac:dyDescent="0.25">
      <c r="B371" t="s">
        <v>462</v>
      </c>
      <c r="C371" t="s">
        <v>22</v>
      </c>
      <c r="D371" t="s">
        <v>60</v>
      </c>
      <c r="E371" t="s">
        <v>190</v>
      </c>
      <c r="F371" t="s">
        <v>33</v>
      </c>
      <c r="G371" s="1">
        <v>26443</v>
      </c>
      <c r="H371" t="s">
        <v>25</v>
      </c>
      <c r="I371" t="s">
        <v>26</v>
      </c>
      <c r="J371" t="s">
        <v>27</v>
      </c>
      <c r="K371" t="s">
        <v>42</v>
      </c>
      <c r="L371" t="s">
        <v>20</v>
      </c>
      <c r="M371" s="3">
        <v>53</v>
      </c>
      <c r="N371" s="4" t="s">
        <v>602</v>
      </c>
      <c r="O371" s="4" t="s">
        <v>607</v>
      </c>
    </row>
    <row r="372" spans="2:15" x14ac:dyDescent="0.25">
      <c r="B372" t="s">
        <v>463</v>
      </c>
      <c r="C372" t="s">
        <v>22</v>
      </c>
      <c r="D372" t="s">
        <v>72</v>
      </c>
      <c r="E372" t="s">
        <v>142</v>
      </c>
      <c r="F372" t="s">
        <v>33</v>
      </c>
      <c r="G372" s="1">
        <v>34754</v>
      </c>
      <c r="H372" t="s">
        <v>25</v>
      </c>
      <c r="I372" t="s">
        <v>26</v>
      </c>
      <c r="J372" t="s">
        <v>27</v>
      </c>
      <c r="K372" t="s">
        <v>42</v>
      </c>
      <c r="L372" t="s">
        <v>74</v>
      </c>
      <c r="M372" s="3">
        <v>30</v>
      </c>
      <c r="N372" s="4" t="s">
        <v>600</v>
      </c>
      <c r="O372" s="4" t="s">
        <v>607</v>
      </c>
    </row>
    <row r="373" spans="2:15" x14ac:dyDescent="0.25">
      <c r="B373" t="s">
        <v>464</v>
      </c>
      <c r="C373" t="s">
        <v>22</v>
      </c>
      <c r="D373" t="s">
        <v>81</v>
      </c>
      <c r="E373" t="s">
        <v>82</v>
      </c>
      <c r="F373" t="s">
        <v>33</v>
      </c>
      <c r="G373" s="1">
        <v>33632</v>
      </c>
      <c r="H373" t="s">
        <v>16</v>
      </c>
      <c r="I373" t="s">
        <v>17</v>
      </c>
      <c r="J373" t="s">
        <v>27</v>
      </c>
      <c r="K373" t="s">
        <v>42</v>
      </c>
      <c r="L373" t="s">
        <v>29</v>
      </c>
      <c r="M373" s="3">
        <v>33</v>
      </c>
      <c r="N373" s="4" t="s">
        <v>600</v>
      </c>
      <c r="O373" s="4" t="s">
        <v>607</v>
      </c>
    </row>
    <row r="374" spans="2:15" x14ac:dyDescent="0.25">
      <c r="B374" t="s">
        <v>465</v>
      </c>
      <c r="C374" t="s">
        <v>12</v>
      </c>
      <c r="D374" t="s">
        <v>39</v>
      </c>
      <c r="E374" t="s">
        <v>40</v>
      </c>
      <c r="F374" t="s">
        <v>97</v>
      </c>
      <c r="G374" s="1">
        <v>24365</v>
      </c>
      <c r="H374" t="s">
        <v>25</v>
      </c>
      <c r="I374" t="s">
        <v>26</v>
      </c>
      <c r="J374" t="s">
        <v>18</v>
      </c>
      <c r="K374" t="s">
        <v>42</v>
      </c>
      <c r="L374" t="s">
        <v>29</v>
      </c>
      <c r="M374" s="3">
        <v>59</v>
      </c>
      <c r="N374" s="4" t="s">
        <v>603</v>
      </c>
      <c r="O374" s="4" t="s">
        <v>606</v>
      </c>
    </row>
    <row r="375" spans="2:15" x14ac:dyDescent="0.25">
      <c r="B375" t="s">
        <v>466</v>
      </c>
      <c r="C375" t="s">
        <v>22</v>
      </c>
      <c r="D375" t="s">
        <v>57</v>
      </c>
      <c r="E375" t="s">
        <v>58</v>
      </c>
      <c r="F375" t="s">
        <v>33</v>
      </c>
      <c r="G375" s="1">
        <v>37136</v>
      </c>
      <c r="H375" t="s">
        <v>16</v>
      </c>
      <c r="I375" t="s">
        <v>17</v>
      </c>
      <c r="J375" t="s">
        <v>18</v>
      </c>
      <c r="K375" t="s">
        <v>42</v>
      </c>
      <c r="L375" t="s">
        <v>20</v>
      </c>
      <c r="M375" s="3">
        <v>24</v>
      </c>
      <c r="N375" s="4" t="s">
        <v>599</v>
      </c>
      <c r="O375" s="4" t="s">
        <v>607</v>
      </c>
    </row>
    <row r="376" spans="2:15" x14ac:dyDescent="0.25">
      <c r="B376" t="s">
        <v>467</v>
      </c>
      <c r="C376" t="s">
        <v>22</v>
      </c>
      <c r="D376" t="s">
        <v>54</v>
      </c>
      <c r="E376" t="s">
        <v>92</v>
      </c>
      <c r="F376" t="s">
        <v>97</v>
      </c>
      <c r="G376" s="1">
        <v>26308</v>
      </c>
      <c r="H376" t="s">
        <v>16</v>
      </c>
      <c r="I376" t="s">
        <v>120</v>
      </c>
      <c r="J376" t="s">
        <v>27</v>
      </c>
      <c r="K376" t="s">
        <v>28</v>
      </c>
      <c r="L376" t="s">
        <v>20</v>
      </c>
      <c r="M376" s="3">
        <v>54</v>
      </c>
      <c r="N376" s="4" t="s">
        <v>602</v>
      </c>
      <c r="O376" s="4" t="s">
        <v>607</v>
      </c>
    </row>
    <row r="377" spans="2:15" x14ac:dyDescent="0.25">
      <c r="B377" t="s">
        <v>468</v>
      </c>
      <c r="C377" t="s">
        <v>12</v>
      </c>
      <c r="D377" t="s">
        <v>54</v>
      </c>
      <c r="E377" t="s">
        <v>55</v>
      </c>
      <c r="F377" t="s">
        <v>46</v>
      </c>
      <c r="G377" s="1">
        <v>32073</v>
      </c>
      <c r="H377" t="s">
        <v>25</v>
      </c>
      <c r="I377" t="s">
        <v>26</v>
      </c>
      <c r="J377" t="s">
        <v>18</v>
      </c>
      <c r="K377" t="s">
        <v>19</v>
      </c>
      <c r="L377" t="s">
        <v>20</v>
      </c>
      <c r="M377" s="3">
        <v>38</v>
      </c>
      <c r="N377" s="4" t="s">
        <v>601</v>
      </c>
      <c r="O377" s="4" t="s">
        <v>606</v>
      </c>
    </row>
    <row r="378" spans="2:15" x14ac:dyDescent="0.25">
      <c r="B378" t="s">
        <v>469</v>
      </c>
      <c r="C378" t="s">
        <v>22</v>
      </c>
      <c r="D378" t="s">
        <v>13</v>
      </c>
      <c r="E378" t="s">
        <v>233</v>
      </c>
      <c r="F378" t="s">
        <v>52</v>
      </c>
      <c r="G378" s="1">
        <v>27604</v>
      </c>
      <c r="H378" t="s">
        <v>25</v>
      </c>
      <c r="I378" t="s">
        <v>26</v>
      </c>
      <c r="J378" t="s">
        <v>27</v>
      </c>
      <c r="K378" t="s">
        <v>42</v>
      </c>
      <c r="L378" t="s">
        <v>20</v>
      </c>
      <c r="M378" s="3">
        <v>50</v>
      </c>
      <c r="N378" s="4" t="s">
        <v>602</v>
      </c>
      <c r="O378" s="4" t="s">
        <v>607</v>
      </c>
    </row>
    <row r="379" spans="2:15" x14ac:dyDescent="0.25">
      <c r="B379" t="s">
        <v>470</v>
      </c>
      <c r="C379" t="s">
        <v>22</v>
      </c>
      <c r="D379" t="s">
        <v>54</v>
      </c>
      <c r="E379" t="s">
        <v>92</v>
      </c>
      <c r="F379" t="s">
        <v>15</v>
      </c>
      <c r="G379" s="1">
        <v>30120</v>
      </c>
      <c r="H379" t="s">
        <v>16</v>
      </c>
      <c r="I379" t="s">
        <v>17</v>
      </c>
      <c r="J379" t="s">
        <v>18</v>
      </c>
      <c r="K379" t="s">
        <v>42</v>
      </c>
      <c r="L379" t="s">
        <v>20</v>
      </c>
      <c r="M379" s="3">
        <v>43</v>
      </c>
      <c r="N379" s="4" t="s">
        <v>601</v>
      </c>
      <c r="O379" s="4" t="s">
        <v>607</v>
      </c>
    </row>
    <row r="380" spans="2:15" x14ac:dyDescent="0.25">
      <c r="B380" t="s">
        <v>471</v>
      </c>
      <c r="C380" t="s">
        <v>22</v>
      </c>
      <c r="D380" t="s">
        <v>57</v>
      </c>
      <c r="E380" t="s">
        <v>58</v>
      </c>
      <c r="F380" t="s">
        <v>46</v>
      </c>
      <c r="G380" s="1">
        <v>31565</v>
      </c>
      <c r="H380" t="s">
        <v>25</v>
      </c>
      <c r="I380" t="s">
        <v>26</v>
      </c>
      <c r="J380" t="s">
        <v>27</v>
      </c>
      <c r="K380" t="s">
        <v>42</v>
      </c>
      <c r="L380" t="s">
        <v>20</v>
      </c>
      <c r="M380" s="3">
        <v>39</v>
      </c>
      <c r="N380" s="4" t="s">
        <v>601</v>
      </c>
      <c r="O380" s="4" t="s">
        <v>607</v>
      </c>
    </row>
    <row r="381" spans="2:15" x14ac:dyDescent="0.25">
      <c r="B381" t="s">
        <v>472</v>
      </c>
      <c r="C381" t="s">
        <v>22</v>
      </c>
      <c r="D381" t="s">
        <v>39</v>
      </c>
      <c r="E381" t="s">
        <v>63</v>
      </c>
      <c r="F381" t="s">
        <v>41</v>
      </c>
      <c r="G381" s="1">
        <v>37540</v>
      </c>
      <c r="H381" t="s">
        <v>16</v>
      </c>
      <c r="I381" t="s">
        <v>17</v>
      </c>
      <c r="J381" t="s">
        <v>18</v>
      </c>
      <c r="K381" t="s">
        <v>19</v>
      </c>
      <c r="L381" t="s">
        <v>29</v>
      </c>
      <c r="M381" s="3">
        <v>23</v>
      </c>
      <c r="N381" s="4" t="s">
        <v>599</v>
      </c>
      <c r="O381" s="4" t="s">
        <v>607</v>
      </c>
    </row>
    <row r="382" spans="2:15" x14ac:dyDescent="0.25">
      <c r="B382" t="s">
        <v>473</v>
      </c>
      <c r="C382" t="s">
        <v>12</v>
      </c>
      <c r="D382" t="s">
        <v>13</v>
      </c>
      <c r="E382" t="s">
        <v>474</v>
      </c>
      <c r="F382" t="s">
        <v>15</v>
      </c>
      <c r="G382" s="1">
        <v>32581</v>
      </c>
      <c r="H382" t="s">
        <v>25</v>
      </c>
      <c r="I382" t="s">
        <v>26</v>
      </c>
      <c r="J382" t="s">
        <v>18</v>
      </c>
      <c r="K382" t="s">
        <v>42</v>
      </c>
      <c r="L382" t="s">
        <v>20</v>
      </c>
      <c r="M382" s="3">
        <v>36</v>
      </c>
      <c r="N382" s="4" t="s">
        <v>601</v>
      </c>
      <c r="O382" s="4" t="s">
        <v>606</v>
      </c>
    </row>
    <row r="383" spans="2:15" x14ac:dyDescent="0.25">
      <c r="B383" t="s">
        <v>475</v>
      </c>
      <c r="C383" t="s">
        <v>22</v>
      </c>
      <c r="D383" t="s">
        <v>81</v>
      </c>
      <c r="E383" t="s">
        <v>116</v>
      </c>
      <c r="F383" t="s">
        <v>46</v>
      </c>
      <c r="G383" s="1">
        <v>30005</v>
      </c>
      <c r="H383" t="s">
        <v>16</v>
      </c>
      <c r="I383" t="s">
        <v>120</v>
      </c>
      <c r="J383" t="s">
        <v>27</v>
      </c>
      <c r="K383" t="s">
        <v>19</v>
      </c>
      <c r="L383" t="s">
        <v>29</v>
      </c>
      <c r="M383" s="3">
        <v>43</v>
      </c>
      <c r="N383" s="4" t="s">
        <v>601</v>
      </c>
      <c r="O383" s="4" t="s">
        <v>607</v>
      </c>
    </row>
    <row r="384" spans="2:15" x14ac:dyDescent="0.25">
      <c r="B384" t="s">
        <v>476</v>
      </c>
      <c r="C384" t="s">
        <v>22</v>
      </c>
      <c r="D384" t="s">
        <v>54</v>
      </c>
      <c r="E384" t="s">
        <v>92</v>
      </c>
      <c r="F384" t="s">
        <v>41</v>
      </c>
      <c r="G384" s="1">
        <v>31542</v>
      </c>
      <c r="H384" t="s">
        <v>25</v>
      </c>
      <c r="I384" t="s">
        <v>26</v>
      </c>
      <c r="J384" t="s">
        <v>18</v>
      </c>
      <c r="K384" t="s">
        <v>42</v>
      </c>
      <c r="L384" t="s">
        <v>20</v>
      </c>
      <c r="M384" s="3">
        <v>39</v>
      </c>
      <c r="N384" s="4" t="s">
        <v>601</v>
      </c>
      <c r="O384" s="4" t="s">
        <v>607</v>
      </c>
    </row>
    <row r="385" spans="2:15" x14ac:dyDescent="0.25">
      <c r="B385" t="s">
        <v>477</v>
      </c>
      <c r="C385" t="s">
        <v>22</v>
      </c>
      <c r="D385" t="s">
        <v>57</v>
      </c>
      <c r="E385" t="s">
        <v>179</v>
      </c>
      <c r="F385" t="s">
        <v>97</v>
      </c>
      <c r="G385" s="1">
        <v>31765</v>
      </c>
      <c r="H385" t="s">
        <v>16</v>
      </c>
      <c r="I385" t="s">
        <v>110</v>
      </c>
      <c r="J385" t="s">
        <v>27</v>
      </c>
      <c r="K385" t="s">
        <v>42</v>
      </c>
      <c r="L385" t="s">
        <v>20</v>
      </c>
      <c r="M385" s="3">
        <v>39</v>
      </c>
      <c r="N385" s="4" t="s">
        <v>601</v>
      </c>
      <c r="O385" s="4" t="s">
        <v>607</v>
      </c>
    </row>
    <row r="386" spans="2:15" x14ac:dyDescent="0.25">
      <c r="B386" t="s">
        <v>478</v>
      </c>
      <c r="C386" t="s">
        <v>22</v>
      </c>
      <c r="D386" t="s">
        <v>54</v>
      </c>
      <c r="E386" t="s">
        <v>137</v>
      </c>
      <c r="F386" t="s">
        <v>97</v>
      </c>
      <c r="G386" s="1">
        <v>35766</v>
      </c>
      <c r="H386" t="s">
        <v>16</v>
      </c>
      <c r="I386" t="s">
        <v>17</v>
      </c>
      <c r="J386" t="s">
        <v>18</v>
      </c>
      <c r="K386" t="s">
        <v>42</v>
      </c>
      <c r="L386" t="s">
        <v>20</v>
      </c>
      <c r="M386" s="3">
        <v>28</v>
      </c>
      <c r="N386" s="4" t="s">
        <v>600</v>
      </c>
      <c r="O386" s="4" t="s">
        <v>607</v>
      </c>
    </row>
    <row r="387" spans="2:15" x14ac:dyDescent="0.25">
      <c r="B387" t="s">
        <v>479</v>
      </c>
      <c r="C387" t="s">
        <v>12</v>
      </c>
      <c r="D387" t="s">
        <v>72</v>
      </c>
      <c r="E387" t="s">
        <v>73</v>
      </c>
      <c r="F387" t="s">
        <v>46</v>
      </c>
      <c r="G387" s="1">
        <v>27793</v>
      </c>
      <c r="H387" t="s">
        <v>16</v>
      </c>
      <c r="I387" t="s">
        <v>17</v>
      </c>
      <c r="J387" t="s">
        <v>18</v>
      </c>
      <c r="K387" t="s">
        <v>19</v>
      </c>
      <c r="L387" t="s">
        <v>74</v>
      </c>
      <c r="M387" s="3">
        <v>49</v>
      </c>
      <c r="N387" s="4" t="s">
        <v>602</v>
      </c>
      <c r="O387" s="4" t="s">
        <v>606</v>
      </c>
    </row>
    <row r="388" spans="2:15" x14ac:dyDescent="0.25">
      <c r="B388" t="s">
        <v>480</v>
      </c>
      <c r="C388" t="s">
        <v>12</v>
      </c>
      <c r="D388" t="s">
        <v>54</v>
      </c>
      <c r="E388" t="s">
        <v>92</v>
      </c>
      <c r="F388" t="s">
        <v>97</v>
      </c>
      <c r="G388" s="1">
        <v>25489</v>
      </c>
      <c r="H388" t="s">
        <v>25</v>
      </c>
      <c r="I388" t="s">
        <v>26</v>
      </c>
      <c r="J388" t="s">
        <v>18</v>
      </c>
      <c r="K388" t="s">
        <v>42</v>
      </c>
      <c r="L388" t="s">
        <v>20</v>
      </c>
      <c r="M388" s="3">
        <v>56</v>
      </c>
      <c r="N388" s="4" t="s">
        <v>603</v>
      </c>
      <c r="O388" s="4" t="s">
        <v>606</v>
      </c>
    </row>
    <row r="389" spans="2:15" x14ac:dyDescent="0.25">
      <c r="B389" t="s">
        <v>481</v>
      </c>
      <c r="C389" t="s">
        <v>12</v>
      </c>
      <c r="D389" t="s">
        <v>54</v>
      </c>
      <c r="E389" t="s">
        <v>246</v>
      </c>
      <c r="F389" t="s">
        <v>15</v>
      </c>
      <c r="G389" s="1">
        <v>32161</v>
      </c>
      <c r="H389" t="s">
        <v>25</v>
      </c>
      <c r="I389" t="s">
        <v>26</v>
      </c>
      <c r="J389" t="s">
        <v>18</v>
      </c>
      <c r="K389" t="s">
        <v>28</v>
      </c>
      <c r="L389" t="s">
        <v>20</v>
      </c>
      <c r="M389" s="3">
        <v>37</v>
      </c>
      <c r="N389" s="4" t="s">
        <v>601</v>
      </c>
      <c r="O389" s="4" t="s">
        <v>606</v>
      </c>
    </row>
    <row r="390" spans="2:15" x14ac:dyDescent="0.25">
      <c r="B390" t="s">
        <v>482</v>
      </c>
      <c r="C390" t="s">
        <v>22</v>
      </c>
      <c r="D390" t="s">
        <v>60</v>
      </c>
      <c r="E390" t="s">
        <v>190</v>
      </c>
      <c r="F390" t="s">
        <v>46</v>
      </c>
      <c r="G390" s="1">
        <v>28513</v>
      </c>
      <c r="H390" t="s">
        <v>16</v>
      </c>
      <c r="I390" t="s">
        <v>17</v>
      </c>
      <c r="J390" t="s">
        <v>18</v>
      </c>
      <c r="K390" t="s">
        <v>28</v>
      </c>
      <c r="L390" t="s">
        <v>20</v>
      </c>
      <c r="M390" s="3">
        <v>47</v>
      </c>
      <c r="N390" s="4" t="s">
        <v>602</v>
      </c>
      <c r="O390" s="4" t="s">
        <v>607</v>
      </c>
    </row>
    <row r="391" spans="2:15" x14ac:dyDescent="0.25">
      <c r="B391" t="s">
        <v>483</v>
      </c>
      <c r="C391" t="s">
        <v>22</v>
      </c>
      <c r="D391" t="s">
        <v>31</v>
      </c>
      <c r="E391" t="s">
        <v>32</v>
      </c>
      <c r="F391" t="s">
        <v>33</v>
      </c>
      <c r="G391" s="1">
        <v>28561</v>
      </c>
      <c r="H391" t="s">
        <v>25</v>
      </c>
      <c r="I391" t="s">
        <v>26</v>
      </c>
      <c r="J391" t="s">
        <v>18</v>
      </c>
      <c r="K391" t="s">
        <v>42</v>
      </c>
      <c r="L391" t="s">
        <v>29</v>
      </c>
      <c r="M391" s="3">
        <v>47</v>
      </c>
      <c r="N391" s="4" t="s">
        <v>602</v>
      </c>
      <c r="O391" s="4" t="s">
        <v>607</v>
      </c>
    </row>
    <row r="392" spans="2:15" x14ac:dyDescent="0.25">
      <c r="B392" t="s">
        <v>484</v>
      </c>
      <c r="C392" t="s">
        <v>22</v>
      </c>
      <c r="D392" t="s">
        <v>57</v>
      </c>
      <c r="E392" t="s">
        <v>58</v>
      </c>
      <c r="F392" t="s">
        <v>33</v>
      </c>
      <c r="G392" s="1">
        <v>33918</v>
      </c>
      <c r="H392" t="s">
        <v>25</v>
      </c>
      <c r="I392" t="s">
        <v>26</v>
      </c>
      <c r="J392" t="s">
        <v>18</v>
      </c>
      <c r="K392" t="s">
        <v>19</v>
      </c>
      <c r="L392" t="s">
        <v>20</v>
      </c>
      <c r="M392" s="3">
        <v>33</v>
      </c>
      <c r="N392" s="4" t="s">
        <v>600</v>
      </c>
      <c r="O392" s="4" t="s">
        <v>607</v>
      </c>
    </row>
    <row r="393" spans="2:15" x14ac:dyDescent="0.25">
      <c r="B393" t="s">
        <v>485</v>
      </c>
      <c r="C393" t="s">
        <v>22</v>
      </c>
      <c r="D393" t="s">
        <v>57</v>
      </c>
      <c r="E393" t="s">
        <v>58</v>
      </c>
      <c r="F393" t="s">
        <v>46</v>
      </c>
      <c r="G393" s="1">
        <v>24118</v>
      </c>
      <c r="H393" t="s">
        <v>25</v>
      </c>
      <c r="I393" t="s">
        <v>26</v>
      </c>
      <c r="J393" t="s">
        <v>27</v>
      </c>
      <c r="K393" t="s">
        <v>42</v>
      </c>
      <c r="L393" t="s">
        <v>20</v>
      </c>
      <c r="M393" s="3">
        <v>60</v>
      </c>
      <c r="N393" s="4" t="s">
        <v>603</v>
      </c>
      <c r="O393" s="4" t="s">
        <v>607</v>
      </c>
    </row>
    <row r="394" spans="2:15" x14ac:dyDescent="0.25">
      <c r="B394" t="s">
        <v>486</v>
      </c>
      <c r="C394" t="s">
        <v>12</v>
      </c>
      <c r="D394" t="s">
        <v>39</v>
      </c>
      <c r="E394" t="s">
        <v>40</v>
      </c>
      <c r="F394" t="s">
        <v>97</v>
      </c>
      <c r="G394" s="1">
        <v>27106</v>
      </c>
      <c r="H394" t="s">
        <v>16</v>
      </c>
      <c r="I394" t="s">
        <v>17</v>
      </c>
      <c r="J394" t="s">
        <v>18</v>
      </c>
      <c r="K394" t="s">
        <v>28</v>
      </c>
      <c r="L394" t="s">
        <v>29</v>
      </c>
      <c r="M394" s="3">
        <v>51</v>
      </c>
      <c r="N394" s="4" t="s">
        <v>602</v>
      </c>
      <c r="O394" s="4" t="s">
        <v>606</v>
      </c>
    </row>
    <row r="395" spans="2:15" x14ac:dyDescent="0.25">
      <c r="B395" t="s">
        <v>487</v>
      </c>
      <c r="C395" t="s">
        <v>22</v>
      </c>
      <c r="D395" t="s">
        <v>23</v>
      </c>
      <c r="E395" t="s">
        <v>125</v>
      </c>
      <c r="F395" t="s">
        <v>97</v>
      </c>
      <c r="G395" s="1">
        <v>35293</v>
      </c>
      <c r="H395" t="s">
        <v>25</v>
      </c>
      <c r="I395" t="s">
        <v>26</v>
      </c>
      <c r="J395" t="s">
        <v>18</v>
      </c>
      <c r="K395" t="s">
        <v>42</v>
      </c>
      <c r="L395" t="s">
        <v>29</v>
      </c>
      <c r="M395" s="3">
        <v>29</v>
      </c>
      <c r="N395" s="4" t="s">
        <v>600</v>
      </c>
      <c r="O395" s="4" t="s">
        <v>607</v>
      </c>
    </row>
    <row r="396" spans="2:15" x14ac:dyDescent="0.25">
      <c r="B396" t="s">
        <v>488</v>
      </c>
      <c r="C396" t="s">
        <v>22</v>
      </c>
      <c r="D396" t="s">
        <v>13</v>
      </c>
      <c r="E396" t="s">
        <v>96</v>
      </c>
      <c r="F396" t="s">
        <v>97</v>
      </c>
      <c r="G396" s="1">
        <v>23040</v>
      </c>
      <c r="H396" t="s">
        <v>16</v>
      </c>
      <c r="I396" t="s">
        <v>17</v>
      </c>
      <c r="J396" t="s">
        <v>18</v>
      </c>
      <c r="K396" t="s">
        <v>42</v>
      </c>
      <c r="L396" t="s">
        <v>20</v>
      </c>
      <c r="M396" s="3">
        <v>62</v>
      </c>
      <c r="N396" s="4" t="s">
        <v>603</v>
      </c>
      <c r="O396" s="4" t="s">
        <v>607</v>
      </c>
    </row>
    <row r="397" spans="2:15" x14ac:dyDescent="0.25">
      <c r="B397" t="s">
        <v>489</v>
      </c>
      <c r="C397" t="s">
        <v>22</v>
      </c>
      <c r="D397" t="s">
        <v>81</v>
      </c>
      <c r="E397" t="s">
        <v>116</v>
      </c>
      <c r="F397" t="s">
        <v>33</v>
      </c>
      <c r="G397" s="1">
        <v>34854</v>
      </c>
      <c r="H397" t="s">
        <v>16</v>
      </c>
      <c r="I397" t="s">
        <v>17</v>
      </c>
      <c r="J397" t="s">
        <v>27</v>
      </c>
      <c r="K397" t="s">
        <v>42</v>
      </c>
      <c r="L397" t="s">
        <v>29</v>
      </c>
      <c r="M397" s="3">
        <v>30</v>
      </c>
      <c r="N397" s="4" t="s">
        <v>600</v>
      </c>
      <c r="O397" s="4" t="s">
        <v>607</v>
      </c>
    </row>
    <row r="398" spans="2:15" x14ac:dyDescent="0.25">
      <c r="B398" t="s">
        <v>490</v>
      </c>
      <c r="C398" t="s">
        <v>12</v>
      </c>
      <c r="D398" t="s">
        <v>13</v>
      </c>
      <c r="E398" t="s">
        <v>200</v>
      </c>
      <c r="F398" t="s">
        <v>15</v>
      </c>
      <c r="G398" s="1">
        <v>24070</v>
      </c>
      <c r="H398" t="s">
        <v>16</v>
      </c>
      <c r="I398" t="s">
        <v>17</v>
      </c>
      <c r="J398" t="s">
        <v>27</v>
      </c>
      <c r="K398" t="s">
        <v>19</v>
      </c>
      <c r="L398" t="s">
        <v>20</v>
      </c>
      <c r="M398" s="3">
        <v>60</v>
      </c>
      <c r="N398" s="4" t="s">
        <v>603</v>
      </c>
      <c r="O398" s="4" t="s">
        <v>606</v>
      </c>
    </row>
    <row r="399" spans="2:15" x14ac:dyDescent="0.25">
      <c r="B399" t="s">
        <v>491</v>
      </c>
      <c r="C399" t="s">
        <v>22</v>
      </c>
      <c r="D399" t="s">
        <v>39</v>
      </c>
      <c r="E399" t="s">
        <v>40</v>
      </c>
      <c r="F399" t="s">
        <v>97</v>
      </c>
      <c r="G399" s="1">
        <v>23740</v>
      </c>
      <c r="H399" t="s">
        <v>16</v>
      </c>
      <c r="I399" t="s">
        <v>17</v>
      </c>
      <c r="J399" t="s">
        <v>27</v>
      </c>
      <c r="K399" t="s">
        <v>28</v>
      </c>
      <c r="L399" t="s">
        <v>29</v>
      </c>
      <c r="M399" s="3">
        <v>61</v>
      </c>
      <c r="N399" s="4" t="s">
        <v>603</v>
      </c>
      <c r="O399" s="4" t="s">
        <v>607</v>
      </c>
    </row>
    <row r="400" spans="2:15" x14ac:dyDescent="0.25">
      <c r="B400" t="s">
        <v>492</v>
      </c>
      <c r="C400" t="s">
        <v>22</v>
      </c>
      <c r="D400" t="s">
        <v>13</v>
      </c>
      <c r="E400" t="s">
        <v>233</v>
      </c>
      <c r="F400" t="s">
        <v>97</v>
      </c>
      <c r="G400" s="1">
        <v>20984</v>
      </c>
      <c r="H400" t="s">
        <v>16</v>
      </c>
      <c r="I400" t="s">
        <v>17</v>
      </c>
      <c r="J400" t="s">
        <v>27</v>
      </c>
      <c r="K400" t="s">
        <v>42</v>
      </c>
      <c r="L400" t="s">
        <v>20</v>
      </c>
      <c r="M400" s="3">
        <v>68</v>
      </c>
      <c r="N400" s="4" t="s">
        <v>603</v>
      </c>
      <c r="O400" s="4" t="s">
        <v>607</v>
      </c>
    </row>
    <row r="401" spans="2:15" x14ac:dyDescent="0.25">
      <c r="B401" t="s">
        <v>493</v>
      </c>
      <c r="C401" t="s">
        <v>22</v>
      </c>
      <c r="D401" t="s">
        <v>23</v>
      </c>
      <c r="E401" t="s">
        <v>318</v>
      </c>
      <c r="F401" t="s">
        <v>41</v>
      </c>
      <c r="G401" s="1">
        <v>33869</v>
      </c>
      <c r="H401" t="s">
        <v>25</v>
      </c>
      <c r="I401" t="s">
        <v>26</v>
      </c>
      <c r="J401" t="s">
        <v>18</v>
      </c>
      <c r="K401" t="s">
        <v>19</v>
      </c>
      <c r="L401" t="s">
        <v>29</v>
      </c>
      <c r="M401" s="3">
        <v>33</v>
      </c>
      <c r="N401" s="4" t="s">
        <v>600</v>
      </c>
      <c r="O401" s="4" t="s">
        <v>607</v>
      </c>
    </row>
    <row r="402" spans="2:15" x14ac:dyDescent="0.25">
      <c r="B402" t="s">
        <v>494</v>
      </c>
      <c r="C402" t="s">
        <v>22</v>
      </c>
      <c r="D402" t="s">
        <v>39</v>
      </c>
      <c r="E402" t="s">
        <v>48</v>
      </c>
      <c r="F402" t="s">
        <v>46</v>
      </c>
      <c r="G402" s="1">
        <v>36564</v>
      </c>
      <c r="H402" t="s">
        <v>16</v>
      </c>
      <c r="I402" t="s">
        <v>120</v>
      </c>
      <c r="J402" t="s">
        <v>27</v>
      </c>
      <c r="K402" t="s">
        <v>28</v>
      </c>
      <c r="L402" t="s">
        <v>29</v>
      </c>
      <c r="M402" s="3">
        <v>25</v>
      </c>
      <c r="N402" s="4" t="s">
        <v>599</v>
      </c>
      <c r="O402" s="4" t="s">
        <v>607</v>
      </c>
    </row>
    <row r="403" spans="2:15" x14ac:dyDescent="0.25">
      <c r="B403" t="s">
        <v>495</v>
      </c>
      <c r="C403" t="s">
        <v>22</v>
      </c>
      <c r="D403" t="s">
        <v>39</v>
      </c>
      <c r="E403" t="s">
        <v>40</v>
      </c>
      <c r="F403" t="s">
        <v>41</v>
      </c>
      <c r="G403" s="1">
        <v>23445</v>
      </c>
      <c r="H403" t="s">
        <v>16</v>
      </c>
      <c r="I403" t="s">
        <v>17</v>
      </c>
      <c r="J403" t="s">
        <v>18</v>
      </c>
      <c r="K403" t="s">
        <v>19</v>
      </c>
      <c r="L403" t="s">
        <v>29</v>
      </c>
      <c r="M403" s="3">
        <v>61</v>
      </c>
      <c r="N403" s="4" t="s">
        <v>603</v>
      </c>
      <c r="O403" s="4" t="s">
        <v>607</v>
      </c>
    </row>
    <row r="404" spans="2:15" x14ac:dyDescent="0.25">
      <c r="B404" t="s">
        <v>496</v>
      </c>
      <c r="C404" t="s">
        <v>22</v>
      </c>
      <c r="D404" t="s">
        <v>31</v>
      </c>
      <c r="E404" t="s">
        <v>151</v>
      </c>
      <c r="F404" t="s">
        <v>41</v>
      </c>
      <c r="G404" s="1">
        <v>35002</v>
      </c>
      <c r="H404" t="s">
        <v>16</v>
      </c>
      <c r="I404" t="s">
        <v>17</v>
      </c>
      <c r="J404" t="s">
        <v>18</v>
      </c>
      <c r="K404" t="s">
        <v>19</v>
      </c>
      <c r="L404" t="s">
        <v>29</v>
      </c>
      <c r="M404" s="3">
        <v>30</v>
      </c>
      <c r="N404" s="4" t="s">
        <v>600</v>
      </c>
      <c r="O404" s="4" t="s">
        <v>607</v>
      </c>
    </row>
    <row r="405" spans="2:15" x14ac:dyDescent="0.25">
      <c r="B405" t="s">
        <v>497</v>
      </c>
      <c r="C405" t="s">
        <v>22</v>
      </c>
      <c r="D405" t="s">
        <v>60</v>
      </c>
      <c r="E405" t="s">
        <v>190</v>
      </c>
      <c r="F405" t="s">
        <v>46</v>
      </c>
      <c r="G405" s="1">
        <v>25722</v>
      </c>
      <c r="H405" t="s">
        <v>16</v>
      </c>
      <c r="I405" t="s">
        <v>17</v>
      </c>
      <c r="J405" t="s">
        <v>18</v>
      </c>
      <c r="K405" t="s">
        <v>28</v>
      </c>
      <c r="L405" t="s">
        <v>20</v>
      </c>
      <c r="M405" s="3">
        <v>55</v>
      </c>
      <c r="N405" s="4" t="s">
        <v>602</v>
      </c>
      <c r="O405" s="4" t="s">
        <v>607</v>
      </c>
    </row>
    <row r="406" spans="2:15" x14ac:dyDescent="0.25">
      <c r="B406" t="s">
        <v>498</v>
      </c>
      <c r="C406" t="s">
        <v>22</v>
      </c>
      <c r="D406" t="s">
        <v>81</v>
      </c>
      <c r="E406" t="s">
        <v>116</v>
      </c>
      <c r="F406" t="s">
        <v>46</v>
      </c>
      <c r="G406" s="1">
        <v>27657</v>
      </c>
      <c r="H406" t="s">
        <v>25</v>
      </c>
      <c r="I406" t="s">
        <v>26</v>
      </c>
      <c r="J406" t="s">
        <v>18</v>
      </c>
      <c r="K406" t="s">
        <v>19</v>
      </c>
      <c r="L406" t="s">
        <v>29</v>
      </c>
      <c r="M406" s="3">
        <v>50</v>
      </c>
      <c r="N406" s="4" t="s">
        <v>602</v>
      </c>
      <c r="O406" s="4" t="s">
        <v>607</v>
      </c>
    </row>
    <row r="407" spans="2:15" x14ac:dyDescent="0.25">
      <c r="B407" t="s">
        <v>499</v>
      </c>
      <c r="C407" t="s">
        <v>12</v>
      </c>
      <c r="D407" t="s">
        <v>57</v>
      </c>
      <c r="E407" t="s">
        <v>68</v>
      </c>
      <c r="F407" t="s">
        <v>97</v>
      </c>
      <c r="G407" s="1">
        <v>26446</v>
      </c>
      <c r="H407" t="s">
        <v>16</v>
      </c>
      <c r="I407" t="s">
        <v>17</v>
      </c>
      <c r="J407" t="s">
        <v>27</v>
      </c>
      <c r="K407" t="s">
        <v>28</v>
      </c>
      <c r="L407" t="s">
        <v>20</v>
      </c>
      <c r="M407" s="3">
        <v>53</v>
      </c>
      <c r="N407" s="4" t="s">
        <v>602</v>
      </c>
      <c r="O407" s="4" t="s">
        <v>606</v>
      </c>
    </row>
    <row r="408" spans="2:15" x14ac:dyDescent="0.25">
      <c r="B408" t="s">
        <v>500</v>
      </c>
      <c r="C408" t="s">
        <v>12</v>
      </c>
      <c r="D408" t="s">
        <v>57</v>
      </c>
      <c r="E408" t="s">
        <v>58</v>
      </c>
      <c r="F408" t="s">
        <v>46</v>
      </c>
      <c r="G408" s="1">
        <v>24681</v>
      </c>
      <c r="H408" t="s">
        <v>16</v>
      </c>
      <c r="I408" t="s">
        <v>17</v>
      </c>
      <c r="J408" t="s">
        <v>18</v>
      </c>
      <c r="K408" t="s">
        <v>28</v>
      </c>
      <c r="L408" t="s">
        <v>20</v>
      </c>
      <c r="M408" s="3">
        <v>58</v>
      </c>
      <c r="N408" s="4" t="s">
        <v>603</v>
      </c>
      <c r="O408" s="4" t="s">
        <v>606</v>
      </c>
    </row>
    <row r="409" spans="2:15" x14ac:dyDescent="0.25">
      <c r="B409" t="s">
        <v>501</v>
      </c>
      <c r="C409" t="s">
        <v>12</v>
      </c>
      <c r="D409" t="s">
        <v>54</v>
      </c>
      <c r="E409" t="s">
        <v>99</v>
      </c>
      <c r="F409" t="s">
        <v>46</v>
      </c>
      <c r="G409" s="1">
        <v>26458</v>
      </c>
      <c r="H409" t="s">
        <v>16</v>
      </c>
      <c r="I409" t="s">
        <v>17</v>
      </c>
      <c r="J409" t="s">
        <v>18</v>
      </c>
      <c r="K409" t="s">
        <v>28</v>
      </c>
      <c r="L409" t="s">
        <v>20</v>
      </c>
      <c r="M409" s="3">
        <v>53</v>
      </c>
      <c r="N409" s="4" t="s">
        <v>602</v>
      </c>
      <c r="O409" s="4" t="s">
        <v>606</v>
      </c>
    </row>
    <row r="410" spans="2:15" x14ac:dyDescent="0.25">
      <c r="B410" t="s">
        <v>502</v>
      </c>
      <c r="C410" t="s">
        <v>22</v>
      </c>
      <c r="D410" t="s">
        <v>31</v>
      </c>
      <c r="E410" t="s">
        <v>151</v>
      </c>
      <c r="F410" t="s">
        <v>33</v>
      </c>
      <c r="G410" s="1">
        <v>35925</v>
      </c>
      <c r="H410" t="s">
        <v>25</v>
      </c>
      <c r="I410" t="s">
        <v>26</v>
      </c>
      <c r="J410" t="s">
        <v>18</v>
      </c>
      <c r="K410" t="s">
        <v>42</v>
      </c>
      <c r="L410" t="s">
        <v>29</v>
      </c>
      <c r="M410" s="3">
        <v>27</v>
      </c>
      <c r="N410" s="4" t="s">
        <v>600</v>
      </c>
      <c r="O410" s="4" t="s">
        <v>607</v>
      </c>
    </row>
    <row r="411" spans="2:15" x14ac:dyDescent="0.25">
      <c r="B411" t="s">
        <v>503</v>
      </c>
      <c r="C411" t="s">
        <v>22</v>
      </c>
      <c r="D411" t="s">
        <v>35</v>
      </c>
      <c r="E411" t="s">
        <v>170</v>
      </c>
      <c r="F411" t="s">
        <v>33</v>
      </c>
      <c r="G411" s="1">
        <v>38504</v>
      </c>
      <c r="H411" t="s">
        <v>25</v>
      </c>
      <c r="I411" t="s">
        <v>26</v>
      </c>
      <c r="J411" t="s">
        <v>18</v>
      </c>
      <c r="K411" t="s">
        <v>19</v>
      </c>
      <c r="L411" t="s">
        <v>20</v>
      </c>
      <c r="M411" s="3">
        <v>20</v>
      </c>
      <c r="N411" s="4" t="s">
        <v>599</v>
      </c>
      <c r="O411" s="4" t="s">
        <v>607</v>
      </c>
    </row>
    <row r="412" spans="2:15" x14ac:dyDescent="0.25">
      <c r="B412" t="s">
        <v>504</v>
      </c>
      <c r="C412" t="s">
        <v>12</v>
      </c>
      <c r="D412" t="s">
        <v>72</v>
      </c>
      <c r="E412" t="s">
        <v>416</v>
      </c>
      <c r="F412" t="s">
        <v>33</v>
      </c>
      <c r="G412" s="1">
        <v>26695</v>
      </c>
      <c r="H412" t="s">
        <v>25</v>
      </c>
      <c r="I412" t="s">
        <v>26</v>
      </c>
      <c r="J412" t="s">
        <v>18</v>
      </c>
      <c r="K412" t="s">
        <v>19</v>
      </c>
      <c r="L412" t="s">
        <v>74</v>
      </c>
      <c r="M412" s="3">
        <v>52</v>
      </c>
      <c r="N412" s="4" t="s">
        <v>602</v>
      </c>
      <c r="O412" s="4" t="s">
        <v>606</v>
      </c>
    </row>
    <row r="413" spans="2:15" x14ac:dyDescent="0.25">
      <c r="B413" t="s">
        <v>505</v>
      </c>
      <c r="C413" t="s">
        <v>22</v>
      </c>
      <c r="D413" t="s">
        <v>23</v>
      </c>
      <c r="E413" t="s">
        <v>318</v>
      </c>
      <c r="F413" t="s">
        <v>41</v>
      </c>
      <c r="G413" s="1">
        <v>35931</v>
      </c>
      <c r="H413" t="s">
        <v>25</v>
      </c>
      <c r="I413" t="s">
        <v>26</v>
      </c>
      <c r="J413" t="s">
        <v>18</v>
      </c>
      <c r="K413" t="s">
        <v>19</v>
      </c>
      <c r="L413" t="s">
        <v>29</v>
      </c>
      <c r="M413" s="3">
        <v>27</v>
      </c>
      <c r="N413" s="4" t="s">
        <v>600</v>
      </c>
      <c r="O413" s="4" t="s">
        <v>607</v>
      </c>
    </row>
    <row r="414" spans="2:15" x14ac:dyDescent="0.25">
      <c r="B414" t="s">
        <v>506</v>
      </c>
      <c r="C414" t="s">
        <v>12</v>
      </c>
      <c r="D414" t="s">
        <v>72</v>
      </c>
      <c r="E414" t="s">
        <v>155</v>
      </c>
      <c r="F414" t="s">
        <v>33</v>
      </c>
      <c r="G414" s="1">
        <v>24534</v>
      </c>
      <c r="H414" t="s">
        <v>25</v>
      </c>
      <c r="I414" t="s">
        <v>26</v>
      </c>
      <c r="J414" t="s">
        <v>18</v>
      </c>
      <c r="K414" t="s">
        <v>28</v>
      </c>
      <c r="L414" t="s">
        <v>74</v>
      </c>
      <c r="M414" s="3">
        <v>58</v>
      </c>
      <c r="N414" s="4" t="s">
        <v>603</v>
      </c>
      <c r="O414" s="4" t="s">
        <v>606</v>
      </c>
    </row>
    <row r="415" spans="2:15" x14ac:dyDescent="0.25">
      <c r="B415" t="s">
        <v>507</v>
      </c>
      <c r="C415" t="s">
        <v>22</v>
      </c>
      <c r="D415" t="s">
        <v>54</v>
      </c>
      <c r="E415" t="s">
        <v>92</v>
      </c>
      <c r="F415" t="s">
        <v>15</v>
      </c>
      <c r="G415" s="1">
        <v>35338</v>
      </c>
      <c r="H415" t="s">
        <v>16</v>
      </c>
      <c r="I415" t="s">
        <v>17</v>
      </c>
      <c r="J415" t="s">
        <v>18</v>
      </c>
      <c r="K415" t="s">
        <v>42</v>
      </c>
      <c r="L415" t="s">
        <v>20</v>
      </c>
      <c r="M415" s="3">
        <v>29</v>
      </c>
      <c r="N415" s="4" t="s">
        <v>600</v>
      </c>
      <c r="O415" s="4" t="s">
        <v>607</v>
      </c>
    </row>
    <row r="416" spans="2:15" x14ac:dyDescent="0.25">
      <c r="B416" t="s">
        <v>508</v>
      </c>
      <c r="C416" t="s">
        <v>12</v>
      </c>
      <c r="D416" t="s">
        <v>13</v>
      </c>
      <c r="E416" t="s">
        <v>284</v>
      </c>
      <c r="F416" t="s">
        <v>52</v>
      </c>
      <c r="G416" s="1">
        <v>21502</v>
      </c>
      <c r="H416" t="s">
        <v>25</v>
      </c>
      <c r="I416" t="s">
        <v>26</v>
      </c>
      <c r="J416" t="s">
        <v>18</v>
      </c>
      <c r="K416" t="s">
        <v>28</v>
      </c>
      <c r="L416" t="s">
        <v>20</v>
      </c>
      <c r="M416" s="3">
        <v>67</v>
      </c>
      <c r="N416" s="4" t="s">
        <v>603</v>
      </c>
      <c r="O416" s="4" t="s">
        <v>606</v>
      </c>
    </row>
    <row r="417" spans="2:15" x14ac:dyDescent="0.25">
      <c r="B417" t="s">
        <v>509</v>
      </c>
      <c r="C417" t="s">
        <v>22</v>
      </c>
      <c r="D417" t="s">
        <v>60</v>
      </c>
      <c r="E417" t="s">
        <v>65</v>
      </c>
      <c r="F417" t="s">
        <v>41</v>
      </c>
      <c r="G417" s="1">
        <v>23346</v>
      </c>
      <c r="H417" t="s">
        <v>16</v>
      </c>
      <c r="I417" t="s">
        <v>17</v>
      </c>
      <c r="J417" t="s">
        <v>27</v>
      </c>
      <c r="K417" t="s">
        <v>19</v>
      </c>
      <c r="L417" t="s">
        <v>20</v>
      </c>
      <c r="M417" s="3">
        <v>62</v>
      </c>
      <c r="N417" s="4" t="s">
        <v>603</v>
      </c>
      <c r="O417" s="4" t="s">
        <v>607</v>
      </c>
    </row>
    <row r="418" spans="2:15" x14ac:dyDescent="0.25">
      <c r="B418" t="s">
        <v>510</v>
      </c>
      <c r="C418" t="s">
        <v>22</v>
      </c>
      <c r="D418" t="s">
        <v>13</v>
      </c>
      <c r="E418" t="s">
        <v>200</v>
      </c>
      <c r="F418" t="s">
        <v>97</v>
      </c>
      <c r="G418" s="1">
        <v>27373</v>
      </c>
      <c r="H418" t="s">
        <v>25</v>
      </c>
      <c r="I418" t="s">
        <v>26</v>
      </c>
      <c r="J418" t="s">
        <v>18</v>
      </c>
      <c r="K418" t="s">
        <v>28</v>
      </c>
      <c r="L418" t="s">
        <v>20</v>
      </c>
      <c r="M418" s="3">
        <v>51</v>
      </c>
      <c r="N418" s="4" t="s">
        <v>602</v>
      </c>
      <c r="O418" s="4" t="s">
        <v>607</v>
      </c>
    </row>
    <row r="419" spans="2:15" x14ac:dyDescent="0.25">
      <c r="B419" t="s">
        <v>511</v>
      </c>
      <c r="C419" t="s">
        <v>12</v>
      </c>
      <c r="D419" t="s">
        <v>54</v>
      </c>
      <c r="E419" t="s">
        <v>137</v>
      </c>
      <c r="F419" t="s">
        <v>41</v>
      </c>
      <c r="G419" s="1">
        <v>25967</v>
      </c>
      <c r="H419" t="s">
        <v>16</v>
      </c>
      <c r="I419" t="s">
        <v>110</v>
      </c>
      <c r="J419" t="s">
        <v>18</v>
      </c>
      <c r="K419" t="s">
        <v>28</v>
      </c>
      <c r="L419" t="s">
        <v>20</v>
      </c>
      <c r="M419" s="3">
        <v>54</v>
      </c>
      <c r="N419" s="4" t="s">
        <v>602</v>
      </c>
      <c r="O419" s="4" t="s">
        <v>606</v>
      </c>
    </row>
    <row r="420" spans="2:15" x14ac:dyDescent="0.25">
      <c r="B420" t="s">
        <v>512</v>
      </c>
      <c r="C420" t="s">
        <v>12</v>
      </c>
      <c r="D420" t="s">
        <v>81</v>
      </c>
      <c r="E420" t="s">
        <v>116</v>
      </c>
      <c r="F420" t="s">
        <v>33</v>
      </c>
      <c r="G420" s="1">
        <v>35161</v>
      </c>
      <c r="H420" t="s">
        <v>25</v>
      </c>
      <c r="I420" t="s">
        <v>26</v>
      </c>
      <c r="J420" t="s">
        <v>27</v>
      </c>
      <c r="K420" t="s">
        <v>28</v>
      </c>
      <c r="L420" t="s">
        <v>29</v>
      </c>
      <c r="M420" s="3">
        <v>29</v>
      </c>
      <c r="N420" s="4" t="s">
        <v>600</v>
      </c>
      <c r="O420" s="4" t="s">
        <v>606</v>
      </c>
    </row>
    <row r="421" spans="2:15" x14ac:dyDescent="0.25">
      <c r="B421" t="s">
        <v>513</v>
      </c>
      <c r="C421" t="s">
        <v>22</v>
      </c>
      <c r="D421" t="s">
        <v>39</v>
      </c>
      <c r="E421" t="s">
        <v>40</v>
      </c>
      <c r="F421" t="s">
        <v>97</v>
      </c>
      <c r="G421" s="1">
        <v>22926</v>
      </c>
      <c r="H421" t="s">
        <v>25</v>
      </c>
      <c r="I421" t="s">
        <v>26</v>
      </c>
      <c r="J421" t="s">
        <v>27</v>
      </c>
      <c r="K421" t="s">
        <v>19</v>
      </c>
      <c r="L421" t="s">
        <v>29</v>
      </c>
      <c r="M421" s="3">
        <v>63</v>
      </c>
      <c r="N421" s="4" t="s">
        <v>603</v>
      </c>
      <c r="O421" s="4" t="s">
        <v>607</v>
      </c>
    </row>
    <row r="422" spans="2:15" x14ac:dyDescent="0.25">
      <c r="B422" t="s">
        <v>514</v>
      </c>
      <c r="C422" t="s">
        <v>22</v>
      </c>
      <c r="D422" t="s">
        <v>31</v>
      </c>
      <c r="E422" t="s">
        <v>151</v>
      </c>
      <c r="F422" t="s">
        <v>33</v>
      </c>
      <c r="G422" s="1">
        <v>33233</v>
      </c>
      <c r="H422" t="s">
        <v>25</v>
      </c>
      <c r="I422" t="s">
        <v>26</v>
      </c>
      <c r="J422" t="s">
        <v>27</v>
      </c>
      <c r="K422" t="s">
        <v>42</v>
      </c>
      <c r="L422" t="s">
        <v>29</v>
      </c>
      <c r="M422" s="3">
        <v>35</v>
      </c>
      <c r="N422" s="4" t="s">
        <v>600</v>
      </c>
      <c r="O422" s="4" t="s">
        <v>607</v>
      </c>
    </row>
    <row r="423" spans="2:15" x14ac:dyDescent="0.25">
      <c r="B423" t="s">
        <v>515</v>
      </c>
      <c r="C423" t="s">
        <v>22</v>
      </c>
      <c r="D423" t="s">
        <v>13</v>
      </c>
      <c r="E423" t="s">
        <v>106</v>
      </c>
      <c r="F423" t="s">
        <v>15</v>
      </c>
      <c r="G423" s="1">
        <v>23763</v>
      </c>
      <c r="H423" t="s">
        <v>25</v>
      </c>
      <c r="I423" t="s">
        <v>26</v>
      </c>
      <c r="J423" t="s">
        <v>18</v>
      </c>
      <c r="K423" t="s">
        <v>28</v>
      </c>
      <c r="L423" t="s">
        <v>20</v>
      </c>
      <c r="M423" s="3">
        <v>60</v>
      </c>
      <c r="N423" s="4" t="s">
        <v>603</v>
      </c>
      <c r="O423" s="4" t="s">
        <v>607</v>
      </c>
    </row>
    <row r="424" spans="2:15" x14ac:dyDescent="0.25">
      <c r="B424" t="s">
        <v>516</v>
      </c>
      <c r="C424" t="s">
        <v>12</v>
      </c>
      <c r="D424" t="s">
        <v>72</v>
      </c>
      <c r="E424" t="s">
        <v>85</v>
      </c>
      <c r="F424" t="s">
        <v>33</v>
      </c>
      <c r="G424" s="1">
        <v>29114</v>
      </c>
      <c r="H424" t="s">
        <v>25</v>
      </c>
      <c r="I424" t="s">
        <v>26</v>
      </c>
      <c r="J424" t="s">
        <v>18</v>
      </c>
      <c r="K424" t="s">
        <v>19</v>
      </c>
      <c r="L424" t="s">
        <v>74</v>
      </c>
      <c r="M424" s="3">
        <v>46</v>
      </c>
      <c r="N424" s="4" t="s">
        <v>602</v>
      </c>
      <c r="O424" s="4" t="s">
        <v>606</v>
      </c>
    </row>
    <row r="425" spans="2:15" x14ac:dyDescent="0.25">
      <c r="B425" t="s">
        <v>517</v>
      </c>
      <c r="C425" t="s">
        <v>12</v>
      </c>
      <c r="D425" t="s">
        <v>57</v>
      </c>
      <c r="E425" t="s">
        <v>255</v>
      </c>
      <c r="F425" t="s">
        <v>46</v>
      </c>
      <c r="G425" s="1">
        <v>25412</v>
      </c>
      <c r="H425" t="s">
        <v>16</v>
      </c>
      <c r="I425" t="s">
        <v>17</v>
      </c>
      <c r="J425" t="s">
        <v>18</v>
      </c>
      <c r="K425" t="s">
        <v>19</v>
      </c>
      <c r="L425" t="s">
        <v>20</v>
      </c>
      <c r="M425" s="3">
        <v>56</v>
      </c>
      <c r="N425" s="4" t="s">
        <v>603</v>
      </c>
      <c r="O425" s="4" t="s">
        <v>606</v>
      </c>
    </row>
    <row r="426" spans="2:15" x14ac:dyDescent="0.25">
      <c r="B426" t="s">
        <v>518</v>
      </c>
      <c r="C426" t="s">
        <v>22</v>
      </c>
      <c r="D426" t="s">
        <v>31</v>
      </c>
      <c r="E426" t="s">
        <v>32</v>
      </c>
      <c r="F426" t="s">
        <v>46</v>
      </c>
      <c r="G426" s="1">
        <v>37974</v>
      </c>
      <c r="H426" t="s">
        <v>25</v>
      </c>
      <c r="I426" t="s">
        <v>26</v>
      </c>
      <c r="J426" t="s">
        <v>27</v>
      </c>
      <c r="K426" t="s">
        <v>42</v>
      </c>
      <c r="L426" t="s">
        <v>29</v>
      </c>
      <c r="M426" s="3">
        <v>22</v>
      </c>
      <c r="N426" s="4" t="s">
        <v>599</v>
      </c>
      <c r="O426" s="4" t="s">
        <v>607</v>
      </c>
    </row>
    <row r="427" spans="2:15" x14ac:dyDescent="0.25">
      <c r="B427" t="s">
        <v>519</v>
      </c>
      <c r="C427" t="s">
        <v>22</v>
      </c>
      <c r="D427" t="s">
        <v>72</v>
      </c>
      <c r="E427" t="s">
        <v>142</v>
      </c>
      <c r="F427" t="s">
        <v>37</v>
      </c>
      <c r="G427" s="1">
        <v>36014</v>
      </c>
      <c r="H427" t="s">
        <v>25</v>
      </c>
      <c r="I427" t="s">
        <v>26</v>
      </c>
      <c r="J427" t="s">
        <v>18</v>
      </c>
      <c r="K427" t="s">
        <v>19</v>
      </c>
      <c r="L427" t="s">
        <v>74</v>
      </c>
      <c r="M427" s="3">
        <v>27</v>
      </c>
      <c r="N427" s="4" t="s">
        <v>600</v>
      </c>
      <c r="O427" s="4" t="s">
        <v>607</v>
      </c>
    </row>
    <row r="428" spans="2:15" x14ac:dyDescent="0.25">
      <c r="B428" t="s">
        <v>520</v>
      </c>
      <c r="C428" t="s">
        <v>12</v>
      </c>
      <c r="D428" t="s">
        <v>31</v>
      </c>
      <c r="E428" t="s">
        <v>44</v>
      </c>
      <c r="F428" t="s">
        <v>46</v>
      </c>
      <c r="G428" s="1">
        <v>33694</v>
      </c>
      <c r="H428" t="s">
        <v>25</v>
      </c>
      <c r="I428" t="s">
        <v>26</v>
      </c>
      <c r="J428" t="s">
        <v>18</v>
      </c>
      <c r="K428" t="s">
        <v>19</v>
      </c>
      <c r="L428" t="s">
        <v>29</v>
      </c>
      <c r="M428" s="3">
        <v>33</v>
      </c>
      <c r="N428" s="4" t="s">
        <v>600</v>
      </c>
      <c r="O428" s="4" t="s">
        <v>606</v>
      </c>
    </row>
    <row r="429" spans="2:15" x14ac:dyDescent="0.25">
      <c r="B429" t="s">
        <v>521</v>
      </c>
      <c r="C429" t="s">
        <v>22</v>
      </c>
      <c r="D429" t="s">
        <v>54</v>
      </c>
      <c r="E429" t="s">
        <v>99</v>
      </c>
      <c r="F429" t="s">
        <v>33</v>
      </c>
      <c r="G429" s="1">
        <v>36232</v>
      </c>
      <c r="H429" t="s">
        <v>25</v>
      </c>
      <c r="I429" t="s">
        <v>26</v>
      </c>
      <c r="J429" t="s">
        <v>18</v>
      </c>
      <c r="K429" t="s">
        <v>19</v>
      </c>
      <c r="L429" t="s">
        <v>20</v>
      </c>
      <c r="M429" s="3">
        <v>26</v>
      </c>
      <c r="N429" s="4" t="s">
        <v>600</v>
      </c>
      <c r="O429" s="4" t="s">
        <v>607</v>
      </c>
    </row>
    <row r="430" spans="2:15" x14ac:dyDescent="0.25">
      <c r="B430" t="s">
        <v>522</v>
      </c>
      <c r="C430" t="s">
        <v>12</v>
      </c>
      <c r="D430" t="s">
        <v>60</v>
      </c>
      <c r="E430" t="s">
        <v>61</v>
      </c>
      <c r="F430" t="s">
        <v>33</v>
      </c>
      <c r="G430" s="1">
        <v>23041</v>
      </c>
      <c r="H430" t="s">
        <v>16</v>
      </c>
      <c r="I430" t="s">
        <v>17</v>
      </c>
      <c r="J430" t="s">
        <v>18</v>
      </c>
      <c r="K430" t="s">
        <v>42</v>
      </c>
      <c r="L430" t="s">
        <v>20</v>
      </c>
      <c r="M430" s="3">
        <v>62</v>
      </c>
      <c r="N430" s="4" t="s">
        <v>603</v>
      </c>
      <c r="O430" s="4" t="s">
        <v>606</v>
      </c>
    </row>
    <row r="431" spans="2:15" x14ac:dyDescent="0.25">
      <c r="B431" t="s">
        <v>523</v>
      </c>
      <c r="C431" t="s">
        <v>12</v>
      </c>
      <c r="D431" t="s">
        <v>72</v>
      </c>
      <c r="E431" t="s">
        <v>416</v>
      </c>
      <c r="F431" t="s">
        <v>33</v>
      </c>
      <c r="G431" s="1">
        <v>26358</v>
      </c>
      <c r="H431" t="s">
        <v>25</v>
      </c>
      <c r="I431" t="s">
        <v>26</v>
      </c>
      <c r="J431" t="s">
        <v>18</v>
      </c>
      <c r="K431" t="s">
        <v>28</v>
      </c>
      <c r="L431" t="s">
        <v>74</v>
      </c>
      <c r="M431" s="3">
        <v>53</v>
      </c>
      <c r="N431" s="4" t="s">
        <v>602</v>
      </c>
      <c r="O431" s="4" t="s">
        <v>606</v>
      </c>
    </row>
    <row r="432" spans="2:15" x14ac:dyDescent="0.25">
      <c r="B432" t="s">
        <v>524</v>
      </c>
      <c r="C432" t="s">
        <v>22</v>
      </c>
      <c r="D432" t="s">
        <v>13</v>
      </c>
      <c r="E432" t="s">
        <v>233</v>
      </c>
      <c r="F432" t="s">
        <v>52</v>
      </c>
      <c r="G432" s="1">
        <v>27707</v>
      </c>
      <c r="H432" t="s">
        <v>25</v>
      </c>
      <c r="I432" t="s">
        <v>26</v>
      </c>
      <c r="J432" t="s">
        <v>18</v>
      </c>
      <c r="K432" t="s">
        <v>42</v>
      </c>
      <c r="L432" t="s">
        <v>20</v>
      </c>
      <c r="M432" s="3">
        <v>50</v>
      </c>
      <c r="N432" s="4" t="s">
        <v>602</v>
      </c>
      <c r="O432" s="4" t="s">
        <v>607</v>
      </c>
    </row>
    <row r="433" spans="2:15" x14ac:dyDescent="0.25">
      <c r="B433" t="s">
        <v>525</v>
      </c>
      <c r="C433" t="s">
        <v>12</v>
      </c>
      <c r="D433" t="s">
        <v>60</v>
      </c>
      <c r="E433" t="s">
        <v>70</v>
      </c>
      <c r="F433" t="s">
        <v>33</v>
      </c>
      <c r="G433" s="1">
        <v>30645</v>
      </c>
      <c r="H433" t="s">
        <v>25</v>
      </c>
      <c r="I433" t="s">
        <v>26</v>
      </c>
      <c r="J433" t="s">
        <v>27</v>
      </c>
      <c r="K433" t="s">
        <v>19</v>
      </c>
      <c r="L433" t="s">
        <v>20</v>
      </c>
      <c r="M433" s="3">
        <v>42</v>
      </c>
      <c r="N433" s="4" t="s">
        <v>601</v>
      </c>
      <c r="O433" s="4" t="s">
        <v>606</v>
      </c>
    </row>
    <row r="434" spans="2:15" x14ac:dyDescent="0.25">
      <c r="B434" t="s">
        <v>526</v>
      </c>
      <c r="C434" t="s">
        <v>12</v>
      </c>
      <c r="D434" t="s">
        <v>81</v>
      </c>
      <c r="E434" t="s">
        <v>82</v>
      </c>
      <c r="F434" t="s">
        <v>46</v>
      </c>
      <c r="G434" s="1">
        <v>37774</v>
      </c>
      <c r="H434" t="s">
        <v>25</v>
      </c>
      <c r="I434" t="s">
        <v>26</v>
      </c>
      <c r="J434" t="s">
        <v>27</v>
      </c>
      <c r="K434" t="s">
        <v>19</v>
      </c>
      <c r="L434" t="s">
        <v>29</v>
      </c>
      <c r="M434" s="3">
        <v>22</v>
      </c>
      <c r="N434" s="4" t="s">
        <v>599</v>
      </c>
      <c r="O434" s="4" t="s">
        <v>606</v>
      </c>
    </row>
    <row r="435" spans="2:15" x14ac:dyDescent="0.25">
      <c r="B435" t="s">
        <v>527</v>
      </c>
      <c r="C435" t="s">
        <v>12</v>
      </c>
      <c r="D435" t="s">
        <v>39</v>
      </c>
      <c r="E435" t="s">
        <v>63</v>
      </c>
      <c r="F435" t="s">
        <v>41</v>
      </c>
      <c r="G435" s="1">
        <v>27977</v>
      </c>
      <c r="H435" t="s">
        <v>16</v>
      </c>
      <c r="I435" t="s">
        <v>17</v>
      </c>
      <c r="J435" t="s">
        <v>18</v>
      </c>
      <c r="K435" t="s">
        <v>42</v>
      </c>
      <c r="L435" t="s">
        <v>29</v>
      </c>
      <c r="M435" s="3">
        <v>49</v>
      </c>
      <c r="N435" s="4" t="s">
        <v>602</v>
      </c>
      <c r="O435" s="4" t="s">
        <v>606</v>
      </c>
    </row>
    <row r="436" spans="2:15" x14ac:dyDescent="0.25">
      <c r="B436" t="s">
        <v>528</v>
      </c>
      <c r="C436" t="s">
        <v>12</v>
      </c>
      <c r="D436" t="s">
        <v>39</v>
      </c>
      <c r="E436" t="s">
        <v>48</v>
      </c>
      <c r="F436" t="s">
        <v>46</v>
      </c>
      <c r="G436" s="1">
        <v>36403</v>
      </c>
      <c r="H436" t="s">
        <v>16</v>
      </c>
      <c r="I436" t="s">
        <v>17</v>
      </c>
      <c r="J436" t="s">
        <v>18</v>
      </c>
      <c r="K436" t="s">
        <v>42</v>
      </c>
      <c r="L436" t="s">
        <v>29</v>
      </c>
      <c r="M436" s="3">
        <v>26</v>
      </c>
      <c r="N436" s="4" t="s">
        <v>600</v>
      </c>
      <c r="O436" s="4" t="s">
        <v>606</v>
      </c>
    </row>
    <row r="437" spans="2:15" x14ac:dyDescent="0.25">
      <c r="B437" t="s">
        <v>529</v>
      </c>
      <c r="C437" t="s">
        <v>22</v>
      </c>
      <c r="D437" t="s">
        <v>54</v>
      </c>
      <c r="E437" t="s">
        <v>137</v>
      </c>
      <c r="F437" t="s">
        <v>41</v>
      </c>
      <c r="G437" s="1">
        <v>24955</v>
      </c>
      <c r="H437" t="s">
        <v>25</v>
      </c>
      <c r="I437" t="s">
        <v>26</v>
      </c>
      <c r="J437" t="s">
        <v>18</v>
      </c>
      <c r="K437" t="s">
        <v>19</v>
      </c>
      <c r="L437" t="s">
        <v>20</v>
      </c>
      <c r="M437" s="3">
        <v>57</v>
      </c>
      <c r="N437" s="4" t="s">
        <v>603</v>
      </c>
      <c r="O437" s="4" t="s">
        <v>607</v>
      </c>
    </row>
    <row r="438" spans="2:15" x14ac:dyDescent="0.25">
      <c r="B438" t="s">
        <v>530</v>
      </c>
      <c r="C438" t="s">
        <v>22</v>
      </c>
      <c r="D438" t="s">
        <v>72</v>
      </c>
      <c r="E438" t="s">
        <v>76</v>
      </c>
      <c r="F438" t="s">
        <v>41</v>
      </c>
      <c r="G438" s="1">
        <v>26566</v>
      </c>
      <c r="H438" t="s">
        <v>25</v>
      </c>
      <c r="I438" t="s">
        <v>26</v>
      </c>
      <c r="J438" t="s">
        <v>18</v>
      </c>
      <c r="K438" t="s">
        <v>19</v>
      </c>
      <c r="L438" t="s">
        <v>74</v>
      </c>
      <c r="M438" s="3">
        <v>53</v>
      </c>
      <c r="N438" s="4" t="s">
        <v>602</v>
      </c>
      <c r="O438" s="4" t="s">
        <v>607</v>
      </c>
    </row>
    <row r="439" spans="2:15" x14ac:dyDescent="0.25">
      <c r="B439" t="s">
        <v>531</v>
      </c>
      <c r="C439" t="s">
        <v>22</v>
      </c>
      <c r="D439" t="s">
        <v>39</v>
      </c>
      <c r="E439" t="s">
        <v>63</v>
      </c>
      <c r="F439" t="s">
        <v>46</v>
      </c>
      <c r="G439" s="1">
        <v>25297</v>
      </c>
      <c r="H439" t="s">
        <v>16</v>
      </c>
      <c r="I439" t="s">
        <v>17</v>
      </c>
      <c r="J439" t="s">
        <v>27</v>
      </c>
      <c r="K439" t="s">
        <v>28</v>
      </c>
      <c r="L439" t="s">
        <v>29</v>
      </c>
      <c r="M439" s="3">
        <v>56</v>
      </c>
      <c r="N439" s="4" t="s">
        <v>603</v>
      </c>
      <c r="O439" s="4" t="s">
        <v>607</v>
      </c>
    </row>
    <row r="440" spans="2:15" x14ac:dyDescent="0.25">
      <c r="B440" t="s">
        <v>532</v>
      </c>
      <c r="C440" t="s">
        <v>22</v>
      </c>
      <c r="D440" t="s">
        <v>13</v>
      </c>
      <c r="E440" t="s">
        <v>119</v>
      </c>
      <c r="F440" t="s">
        <v>41</v>
      </c>
      <c r="G440" s="1">
        <v>24442</v>
      </c>
      <c r="H440" t="s">
        <v>25</v>
      </c>
      <c r="I440" t="s">
        <v>26</v>
      </c>
      <c r="J440" t="s">
        <v>18</v>
      </c>
      <c r="K440" t="s">
        <v>28</v>
      </c>
      <c r="L440" t="s">
        <v>20</v>
      </c>
      <c r="M440" s="3">
        <v>59</v>
      </c>
      <c r="N440" s="4" t="s">
        <v>603</v>
      </c>
      <c r="O440" s="4" t="s">
        <v>607</v>
      </c>
    </row>
    <row r="441" spans="2:15" x14ac:dyDescent="0.25">
      <c r="B441" t="s">
        <v>533</v>
      </c>
      <c r="C441" t="s">
        <v>12</v>
      </c>
      <c r="D441" t="s">
        <v>81</v>
      </c>
      <c r="E441" t="s">
        <v>116</v>
      </c>
      <c r="F441" t="s">
        <v>33</v>
      </c>
      <c r="G441" s="1">
        <v>25645</v>
      </c>
      <c r="H441" t="s">
        <v>25</v>
      </c>
      <c r="I441" t="s">
        <v>26</v>
      </c>
      <c r="J441" t="s">
        <v>27</v>
      </c>
      <c r="K441" t="s">
        <v>42</v>
      </c>
      <c r="L441" t="s">
        <v>29</v>
      </c>
      <c r="M441" s="3">
        <v>55</v>
      </c>
      <c r="N441" s="4" t="s">
        <v>602</v>
      </c>
      <c r="O441" s="4" t="s">
        <v>606</v>
      </c>
    </row>
    <row r="442" spans="2:15" x14ac:dyDescent="0.25">
      <c r="B442" t="s">
        <v>534</v>
      </c>
      <c r="C442" t="s">
        <v>22</v>
      </c>
      <c r="D442" t="s">
        <v>72</v>
      </c>
      <c r="E442" t="s">
        <v>85</v>
      </c>
      <c r="F442" t="s">
        <v>33</v>
      </c>
      <c r="G442" s="1">
        <v>29160</v>
      </c>
      <c r="H442" t="s">
        <v>25</v>
      </c>
      <c r="I442" t="s">
        <v>26</v>
      </c>
      <c r="J442" t="s">
        <v>18</v>
      </c>
      <c r="K442" t="s">
        <v>42</v>
      </c>
      <c r="L442" t="s">
        <v>74</v>
      </c>
      <c r="M442" s="3">
        <v>46</v>
      </c>
      <c r="N442" s="4" t="s">
        <v>602</v>
      </c>
      <c r="O442" s="4" t="s">
        <v>607</v>
      </c>
    </row>
    <row r="443" spans="2:15" x14ac:dyDescent="0.25">
      <c r="B443" t="s">
        <v>535</v>
      </c>
      <c r="C443" t="s">
        <v>12</v>
      </c>
      <c r="D443" t="s">
        <v>31</v>
      </c>
      <c r="E443" t="s">
        <v>32</v>
      </c>
      <c r="F443" t="s">
        <v>37</v>
      </c>
      <c r="G443" s="1">
        <v>31511</v>
      </c>
      <c r="H443" t="s">
        <v>25</v>
      </c>
      <c r="I443" t="s">
        <v>26</v>
      </c>
      <c r="J443" t="s">
        <v>18</v>
      </c>
      <c r="K443" t="s">
        <v>42</v>
      </c>
      <c r="L443" t="s">
        <v>29</v>
      </c>
      <c r="M443" s="3">
        <v>39</v>
      </c>
      <c r="N443" s="4" t="s">
        <v>601</v>
      </c>
      <c r="O443" s="4" t="s">
        <v>606</v>
      </c>
    </row>
    <row r="444" spans="2:15" x14ac:dyDescent="0.25">
      <c r="B444" t="s">
        <v>536</v>
      </c>
      <c r="C444" t="s">
        <v>22</v>
      </c>
      <c r="D444" t="s">
        <v>60</v>
      </c>
      <c r="E444" t="s">
        <v>65</v>
      </c>
      <c r="F444" t="s">
        <v>41</v>
      </c>
      <c r="G444" s="1">
        <v>32948</v>
      </c>
      <c r="H444" t="s">
        <v>16</v>
      </c>
      <c r="I444" t="s">
        <v>17</v>
      </c>
      <c r="J444" t="s">
        <v>18</v>
      </c>
      <c r="K444" t="s">
        <v>42</v>
      </c>
      <c r="L444" t="s">
        <v>20</v>
      </c>
      <c r="M444" s="3">
        <v>35</v>
      </c>
      <c r="N444" s="4" t="s">
        <v>600</v>
      </c>
      <c r="O444" s="4" t="s">
        <v>607</v>
      </c>
    </row>
    <row r="445" spans="2:15" x14ac:dyDescent="0.25">
      <c r="B445" t="s">
        <v>537</v>
      </c>
      <c r="C445" t="s">
        <v>22</v>
      </c>
      <c r="D445" t="s">
        <v>57</v>
      </c>
      <c r="E445" t="s">
        <v>255</v>
      </c>
      <c r="F445" t="s">
        <v>46</v>
      </c>
      <c r="G445" s="1">
        <v>26021</v>
      </c>
      <c r="H445" t="s">
        <v>16</v>
      </c>
      <c r="I445" t="s">
        <v>120</v>
      </c>
      <c r="J445" t="s">
        <v>27</v>
      </c>
      <c r="K445" t="s">
        <v>42</v>
      </c>
      <c r="L445" t="s">
        <v>20</v>
      </c>
      <c r="M445" s="3">
        <v>54</v>
      </c>
      <c r="N445" s="4" t="s">
        <v>602</v>
      </c>
      <c r="O445" s="4" t="s">
        <v>607</v>
      </c>
    </row>
    <row r="446" spans="2:15" x14ac:dyDescent="0.25">
      <c r="B446" t="s">
        <v>538</v>
      </c>
      <c r="C446" t="s">
        <v>12</v>
      </c>
      <c r="D446" t="s">
        <v>81</v>
      </c>
      <c r="E446" t="s">
        <v>116</v>
      </c>
      <c r="F446" t="s">
        <v>33</v>
      </c>
      <c r="G446" s="1">
        <v>38244</v>
      </c>
      <c r="H446" t="s">
        <v>16</v>
      </c>
      <c r="I446" t="s">
        <v>17</v>
      </c>
      <c r="J446" t="s">
        <v>18</v>
      </c>
      <c r="K446" t="s">
        <v>28</v>
      </c>
      <c r="L446" t="s">
        <v>29</v>
      </c>
      <c r="M446" s="3">
        <v>21</v>
      </c>
      <c r="N446" s="4" t="s">
        <v>599</v>
      </c>
      <c r="O446" s="4" t="s">
        <v>606</v>
      </c>
    </row>
    <row r="447" spans="2:15" x14ac:dyDescent="0.25">
      <c r="B447" t="s">
        <v>539</v>
      </c>
      <c r="C447" t="s">
        <v>12</v>
      </c>
      <c r="D447" t="s">
        <v>31</v>
      </c>
      <c r="E447" t="s">
        <v>151</v>
      </c>
      <c r="F447" t="s">
        <v>46</v>
      </c>
      <c r="G447" s="1">
        <v>27954</v>
      </c>
      <c r="H447" t="s">
        <v>25</v>
      </c>
      <c r="I447" t="s">
        <v>26</v>
      </c>
      <c r="J447" t="s">
        <v>18</v>
      </c>
      <c r="K447" t="s">
        <v>28</v>
      </c>
      <c r="L447" t="s">
        <v>29</v>
      </c>
      <c r="M447" s="3">
        <v>49</v>
      </c>
      <c r="N447" s="4" t="s">
        <v>602</v>
      </c>
      <c r="O447" s="4" t="s">
        <v>606</v>
      </c>
    </row>
    <row r="448" spans="2:15" x14ac:dyDescent="0.25">
      <c r="B448" t="s">
        <v>540</v>
      </c>
      <c r="C448" t="s">
        <v>12</v>
      </c>
      <c r="D448" t="s">
        <v>13</v>
      </c>
      <c r="E448" t="s">
        <v>14</v>
      </c>
      <c r="F448" t="s">
        <v>52</v>
      </c>
      <c r="G448" s="1">
        <v>33204</v>
      </c>
      <c r="H448" t="s">
        <v>16</v>
      </c>
      <c r="I448" t="s">
        <v>17</v>
      </c>
      <c r="J448" t="s">
        <v>27</v>
      </c>
      <c r="K448" t="s">
        <v>42</v>
      </c>
      <c r="L448" t="s">
        <v>20</v>
      </c>
      <c r="M448" s="3">
        <v>35</v>
      </c>
      <c r="N448" s="4" t="s">
        <v>600</v>
      </c>
      <c r="O448" s="4" t="s">
        <v>606</v>
      </c>
    </row>
    <row r="449" spans="2:15" x14ac:dyDescent="0.25">
      <c r="B449" t="s">
        <v>541</v>
      </c>
      <c r="C449" t="s">
        <v>12</v>
      </c>
      <c r="D449" t="s">
        <v>57</v>
      </c>
      <c r="E449" t="s">
        <v>58</v>
      </c>
      <c r="F449" t="s">
        <v>46</v>
      </c>
      <c r="G449" s="1">
        <v>30761</v>
      </c>
      <c r="H449" t="s">
        <v>16</v>
      </c>
      <c r="I449" t="s">
        <v>17</v>
      </c>
      <c r="J449" t="s">
        <v>27</v>
      </c>
      <c r="K449" t="s">
        <v>42</v>
      </c>
      <c r="L449" t="s">
        <v>20</v>
      </c>
      <c r="M449" s="3">
        <v>41</v>
      </c>
      <c r="N449" s="4" t="s">
        <v>601</v>
      </c>
      <c r="O449" s="4" t="s">
        <v>606</v>
      </c>
    </row>
    <row r="450" spans="2:15" x14ac:dyDescent="0.25">
      <c r="B450" t="s">
        <v>542</v>
      </c>
      <c r="C450" t="s">
        <v>12</v>
      </c>
      <c r="D450" t="s">
        <v>60</v>
      </c>
      <c r="E450" t="s">
        <v>190</v>
      </c>
      <c r="F450" t="s">
        <v>41</v>
      </c>
      <c r="G450" s="1">
        <v>24775</v>
      </c>
      <c r="H450" t="s">
        <v>25</v>
      </c>
      <c r="I450" t="s">
        <v>26</v>
      </c>
      <c r="J450" t="s">
        <v>27</v>
      </c>
      <c r="K450" t="s">
        <v>42</v>
      </c>
      <c r="L450" t="s">
        <v>20</v>
      </c>
      <c r="M450" s="3">
        <v>58</v>
      </c>
      <c r="N450" s="4" t="s">
        <v>603</v>
      </c>
      <c r="O450" s="4" t="s">
        <v>606</v>
      </c>
    </row>
    <row r="451" spans="2:15" x14ac:dyDescent="0.25">
      <c r="B451" t="s">
        <v>543</v>
      </c>
      <c r="C451" t="s">
        <v>12</v>
      </c>
      <c r="D451" t="s">
        <v>60</v>
      </c>
      <c r="E451" t="s">
        <v>70</v>
      </c>
      <c r="F451" t="s">
        <v>33</v>
      </c>
      <c r="G451" s="1">
        <v>33404</v>
      </c>
      <c r="H451" t="s">
        <v>25</v>
      </c>
      <c r="I451" t="s">
        <v>26</v>
      </c>
      <c r="J451" t="s">
        <v>27</v>
      </c>
      <c r="K451" t="s">
        <v>42</v>
      </c>
      <c r="L451" t="s">
        <v>20</v>
      </c>
      <c r="M451" s="3">
        <v>34</v>
      </c>
      <c r="N451" s="4" t="s">
        <v>600</v>
      </c>
      <c r="O451" s="4" t="s">
        <v>606</v>
      </c>
    </row>
    <row r="452" spans="2:15" x14ac:dyDescent="0.25">
      <c r="B452" t="s">
        <v>544</v>
      </c>
      <c r="C452" t="s">
        <v>12</v>
      </c>
      <c r="D452" t="s">
        <v>60</v>
      </c>
      <c r="E452" t="s">
        <v>190</v>
      </c>
      <c r="F452" t="s">
        <v>37</v>
      </c>
      <c r="G452" s="1">
        <v>29096</v>
      </c>
      <c r="H452" t="s">
        <v>16</v>
      </c>
      <c r="I452" t="s">
        <v>17</v>
      </c>
      <c r="J452" t="s">
        <v>27</v>
      </c>
      <c r="K452" t="s">
        <v>28</v>
      </c>
      <c r="L452" t="s">
        <v>20</v>
      </c>
      <c r="M452" s="3">
        <v>46</v>
      </c>
      <c r="N452" s="4" t="s">
        <v>602</v>
      </c>
      <c r="O452" s="4" t="s">
        <v>606</v>
      </c>
    </row>
    <row r="453" spans="2:15" x14ac:dyDescent="0.25">
      <c r="B453" t="s">
        <v>545</v>
      </c>
      <c r="C453" t="s">
        <v>22</v>
      </c>
      <c r="D453" t="s">
        <v>81</v>
      </c>
      <c r="E453" t="s">
        <v>116</v>
      </c>
      <c r="F453" t="s">
        <v>46</v>
      </c>
      <c r="G453" s="1">
        <v>32311</v>
      </c>
      <c r="H453" t="s">
        <v>25</v>
      </c>
      <c r="I453" t="s">
        <v>26</v>
      </c>
      <c r="J453" t="s">
        <v>27</v>
      </c>
      <c r="K453" t="s">
        <v>42</v>
      </c>
      <c r="L453" t="s">
        <v>29</v>
      </c>
      <c r="M453" s="3">
        <v>37</v>
      </c>
      <c r="N453" s="4" t="s">
        <v>601</v>
      </c>
      <c r="O453" s="4" t="s">
        <v>607</v>
      </c>
    </row>
    <row r="454" spans="2:15" x14ac:dyDescent="0.25">
      <c r="B454" t="s">
        <v>546</v>
      </c>
      <c r="C454" t="s">
        <v>12</v>
      </c>
      <c r="D454" t="s">
        <v>60</v>
      </c>
      <c r="E454" t="s">
        <v>65</v>
      </c>
      <c r="F454" t="s">
        <v>15</v>
      </c>
      <c r="G454" s="1">
        <v>24699</v>
      </c>
      <c r="H454" t="s">
        <v>16</v>
      </c>
      <c r="I454" t="s">
        <v>17</v>
      </c>
      <c r="J454" t="s">
        <v>18</v>
      </c>
      <c r="K454" t="s">
        <v>42</v>
      </c>
      <c r="L454" t="s">
        <v>20</v>
      </c>
      <c r="M454" s="3">
        <v>58</v>
      </c>
      <c r="N454" s="4" t="s">
        <v>603</v>
      </c>
      <c r="O454" s="4" t="s">
        <v>606</v>
      </c>
    </row>
    <row r="455" spans="2:15" x14ac:dyDescent="0.25">
      <c r="B455" t="s">
        <v>547</v>
      </c>
      <c r="C455" t="s">
        <v>12</v>
      </c>
      <c r="D455" t="s">
        <v>39</v>
      </c>
      <c r="E455" t="s">
        <v>40</v>
      </c>
      <c r="F455" t="s">
        <v>97</v>
      </c>
      <c r="G455" s="1">
        <v>33750</v>
      </c>
      <c r="H455" t="s">
        <v>25</v>
      </c>
      <c r="I455" t="s">
        <v>26</v>
      </c>
      <c r="J455" t="s">
        <v>18</v>
      </c>
      <c r="K455" t="s">
        <v>42</v>
      </c>
      <c r="L455" t="s">
        <v>29</v>
      </c>
      <c r="M455" s="3">
        <v>33</v>
      </c>
      <c r="N455" s="4" t="s">
        <v>600</v>
      </c>
      <c r="O455" s="4" t="s">
        <v>606</v>
      </c>
    </row>
    <row r="456" spans="2:15" x14ac:dyDescent="0.25">
      <c r="B456" t="s">
        <v>548</v>
      </c>
      <c r="C456" t="s">
        <v>12</v>
      </c>
      <c r="D456" t="s">
        <v>31</v>
      </c>
      <c r="E456" t="s">
        <v>32</v>
      </c>
      <c r="F456" t="s">
        <v>37</v>
      </c>
      <c r="G456" s="1">
        <v>27187</v>
      </c>
      <c r="H456" t="s">
        <v>25</v>
      </c>
      <c r="I456" t="s">
        <v>26</v>
      </c>
      <c r="J456" t="s">
        <v>18</v>
      </c>
      <c r="K456" t="s">
        <v>19</v>
      </c>
      <c r="L456" t="s">
        <v>29</v>
      </c>
      <c r="M456" s="3">
        <v>51</v>
      </c>
      <c r="N456" s="4" t="s">
        <v>602</v>
      </c>
      <c r="O456" s="4" t="s">
        <v>606</v>
      </c>
    </row>
    <row r="457" spans="2:15" x14ac:dyDescent="0.25">
      <c r="B457" t="s">
        <v>549</v>
      </c>
      <c r="C457" t="s">
        <v>12</v>
      </c>
      <c r="D457" t="s">
        <v>54</v>
      </c>
      <c r="E457" t="s">
        <v>137</v>
      </c>
      <c r="F457" t="s">
        <v>15</v>
      </c>
      <c r="G457" s="1">
        <v>34601</v>
      </c>
      <c r="H457" t="s">
        <v>16</v>
      </c>
      <c r="I457" t="s">
        <v>17</v>
      </c>
      <c r="J457" t="s">
        <v>18</v>
      </c>
      <c r="K457" t="s">
        <v>42</v>
      </c>
      <c r="L457" t="s">
        <v>20</v>
      </c>
      <c r="M457" s="3">
        <v>31</v>
      </c>
      <c r="N457" s="4" t="s">
        <v>600</v>
      </c>
      <c r="O457" s="4" t="s">
        <v>606</v>
      </c>
    </row>
    <row r="458" spans="2:15" x14ac:dyDescent="0.25">
      <c r="B458" t="s">
        <v>550</v>
      </c>
      <c r="C458" t="s">
        <v>12</v>
      </c>
      <c r="D458" t="s">
        <v>35</v>
      </c>
      <c r="E458" t="s">
        <v>551</v>
      </c>
      <c r="F458" t="s">
        <v>15</v>
      </c>
      <c r="G458" s="1">
        <v>23998</v>
      </c>
      <c r="H458" t="s">
        <v>25</v>
      </c>
      <c r="I458" t="s">
        <v>26</v>
      </c>
      <c r="J458" t="s">
        <v>27</v>
      </c>
      <c r="K458" t="s">
        <v>28</v>
      </c>
      <c r="L458" t="s">
        <v>20</v>
      </c>
      <c r="M458" s="3">
        <v>60</v>
      </c>
      <c r="N458" s="4" t="s">
        <v>603</v>
      </c>
      <c r="O458" s="4" t="s">
        <v>606</v>
      </c>
    </row>
    <row r="459" spans="2:15" x14ac:dyDescent="0.25">
      <c r="B459" t="s">
        <v>552</v>
      </c>
      <c r="C459" t="s">
        <v>22</v>
      </c>
      <c r="D459" t="s">
        <v>31</v>
      </c>
      <c r="E459" t="s">
        <v>44</v>
      </c>
      <c r="F459" t="s">
        <v>46</v>
      </c>
      <c r="G459" s="1">
        <v>34809</v>
      </c>
      <c r="H459" t="s">
        <v>25</v>
      </c>
      <c r="I459" t="s">
        <v>26</v>
      </c>
      <c r="J459" t="s">
        <v>18</v>
      </c>
      <c r="K459" t="s">
        <v>19</v>
      </c>
      <c r="L459" t="s">
        <v>29</v>
      </c>
      <c r="M459" s="3">
        <v>30</v>
      </c>
      <c r="N459" s="4" t="s">
        <v>600</v>
      </c>
      <c r="O459" s="4" t="s">
        <v>607</v>
      </c>
    </row>
    <row r="460" spans="2:15" x14ac:dyDescent="0.25">
      <c r="B460" t="s">
        <v>553</v>
      </c>
      <c r="C460" t="s">
        <v>12</v>
      </c>
      <c r="D460" t="s">
        <v>31</v>
      </c>
      <c r="E460" t="s">
        <v>151</v>
      </c>
      <c r="F460" t="s">
        <v>46</v>
      </c>
      <c r="G460" s="1">
        <v>31510</v>
      </c>
      <c r="H460" t="s">
        <v>16</v>
      </c>
      <c r="I460" t="s">
        <v>17</v>
      </c>
      <c r="J460" t="s">
        <v>18</v>
      </c>
      <c r="K460" t="s">
        <v>42</v>
      </c>
      <c r="L460" t="s">
        <v>29</v>
      </c>
      <c r="M460" s="3">
        <v>39</v>
      </c>
      <c r="N460" s="4" t="s">
        <v>601</v>
      </c>
      <c r="O460" s="4" t="s">
        <v>606</v>
      </c>
    </row>
    <row r="461" spans="2:15" x14ac:dyDescent="0.25">
      <c r="B461" t="s">
        <v>554</v>
      </c>
      <c r="C461" t="s">
        <v>22</v>
      </c>
      <c r="D461" t="s">
        <v>13</v>
      </c>
      <c r="E461" t="s">
        <v>14</v>
      </c>
      <c r="F461" t="s">
        <v>15</v>
      </c>
      <c r="G461" s="1">
        <v>21939</v>
      </c>
      <c r="H461" t="s">
        <v>25</v>
      </c>
      <c r="I461" t="s">
        <v>26</v>
      </c>
      <c r="J461" t="s">
        <v>18</v>
      </c>
      <c r="K461" t="s">
        <v>19</v>
      </c>
      <c r="L461" t="s">
        <v>20</v>
      </c>
      <c r="M461" s="3">
        <v>65</v>
      </c>
      <c r="N461" s="4" t="s">
        <v>603</v>
      </c>
      <c r="O461" s="4" t="s">
        <v>607</v>
      </c>
    </row>
    <row r="462" spans="2:15" x14ac:dyDescent="0.25">
      <c r="B462" t="s">
        <v>555</v>
      </c>
      <c r="C462" t="s">
        <v>12</v>
      </c>
      <c r="D462" t="s">
        <v>31</v>
      </c>
      <c r="E462" t="s">
        <v>151</v>
      </c>
      <c r="F462" t="s">
        <v>33</v>
      </c>
      <c r="G462" s="1">
        <v>24836</v>
      </c>
      <c r="H462" t="s">
        <v>25</v>
      </c>
      <c r="I462" t="s">
        <v>26</v>
      </c>
      <c r="J462" t="s">
        <v>18</v>
      </c>
      <c r="K462" t="s">
        <v>28</v>
      </c>
      <c r="L462" t="s">
        <v>29</v>
      </c>
      <c r="M462" s="3">
        <v>58</v>
      </c>
      <c r="N462" s="4" t="s">
        <v>603</v>
      </c>
      <c r="O462" s="4" t="s">
        <v>606</v>
      </c>
    </row>
    <row r="463" spans="2:15" x14ac:dyDescent="0.25">
      <c r="B463" t="s">
        <v>556</v>
      </c>
      <c r="C463" t="s">
        <v>12</v>
      </c>
      <c r="D463" t="s">
        <v>57</v>
      </c>
      <c r="E463" t="s">
        <v>58</v>
      </c>
      <c r="F463" t="s">
        <v>46</v>
      </c>
      <c r="G463" s="1">
        <v>30457</v>
      </c>
      <c r="H463" t="s">
        <v>25</v>
      </c>
      <c r="I463" t="s">
        <v>26</v>
      </c>
      <c r="J463" t="s">
        <v>27</v>
      </c>
      <c r="K463" t="s">
        <v>42</v>
      </c>
      <c r="L463" t="s">
        <v>20</v>
      </c>
      <c r="M463" s="3">
        <v>42</v>
      </c>
      <c r="N463" s="4" t="s">
        <v>601</v>
      </c>
      <c r="O463" s="4" t="s">
        <v>606</v>
      </c>
    </row>
    <row r="464" spans="2:15" x14ac:dyDescent="0.25">
      <c r="B464" t="s">
        <v>557</v>
      </c>
      <c r="C464" t="s">
        <v>22</v>
      </c>
      <c r="D464" t="s">
        <v>57</v>
      </c>
      <c r="E464" t="s">
        <v>68</v>
      </c>
      <c r="F464" t="s">
        <v>41</v>
      </c>
      <c r="G464" s="1">
        <v>32399</v>
      </c>
      <c r="H464" t="s">
        <v>25</v>
      </c>
      <c r="I464" t="s">
        <v>26</v>
      </c>
      <c r="J464" t="s">
        <v>27</v>
      </c>
      <c r="K464" t="s">
        <v>42</v>
      </c>
      <c r="L464" t="s">
        <v>20</v>
      </c>
      <c r="M464" s="3">
        <v>37</v>
      </c>
      <c r="N464" s="4" t="s">
        <v>601</v>
      </c>
      <c r="O464" s="4" t="s">
        <v>607</v>
      </c>
    </row>
    <row r="465" spans="2:15" x14ac:dyDescent="0.25">
      <c r="B465" t="s">
        <v>558</v>
      </c>
      <c r="C465" t="s">
        <v>22</v>
      </c>
      <c r="D465" t="s">
        <v>39</v>
      </c>
      <c r="E465" t="s">
        <v>48</v>
      </c>
      <c r="F465" t="s">
        <v>46</v>
      </c>
      <c r="G465" s="1">
        <v>33149</v>
      </c>
      <c r="H465" t="s">
        <v>25</v>
      </c>
      <c r="I465" t="s">
        <v>26</v>
      </c>
      <c r="J465" t="s">
        <v>27</v>
      </c>
      <c r="K465" t="s">
        <v>42</v>
      </c>
      <c r="L465" t="s">
        <v>29</v>
      </c>
      <c r="M465" s="3">
        <v>35</v>
      </c>
      <c r="N465" s="4" t="s">
        <v>600</v>
      </c>
      <c r="O465" s="4" t="s">
        <v>607</v>
      </c>
    </row>
    <row r="466" spans="2:15" x14ac:dyDescent="0.25">
      <c r="B466" t="s">
        <v>559</v>
      </c>
      <c r="C466" t="s">
        <v>22</v>
      </c>
      <c r="D466" t="s">
        <v>39</v>
      </c>
      <c r="E466" t="s">
        <v>40</v>
      </c>
      <c r="F466" t="s">
        <v>15</v>
      </c>
      <c r="G466" s="1">
        <v>25335</v>
      </c>
      <c r="H466" t="s">
        <v>25</v>
      </c>
      <c r="I466" t="s">
        <v>26</v>
      </c>
      <c r="J466" t="s">
        <v>18</v>
      </c>
      <c r="K466" t="s">
        <v>42</v>
      </c>
      <c r="L466" t="s">
        <v>29</v>
      </c>
      <c r="M466" s="3">
        <v>56</v>
      </c>
      <c r="N466" s="4" t="s">
        <v>603</v>
      </c>
      <c r="O466" s="4" t="s">
        <v>607</v>
      </c>
    </row>
    <row r="467" spans="2:15" x14ac:dyDescent="0.25">
      <c r="B467" t="s">
        <v>560</v>
      </c>
      <c r="C467" t="s">
        <v>22</v>
      </c>
      <c r="D467" t="s">
        <v>31</v>
      </c>
      <c r="E467" t="s">
        <v>44</v>
      </c>
      <c r="F467" t="s">
        <v>46</v>
      </c>
      <c r="G467" s="1">
        <v>29769</v>
      </c>
      <c r="H467" t="s">
        <v>25</v>
      </c>
      <c r="I467" t="s">
        <v>26</v>
      </c>
      <c r="J467" t="s">
        <v>27</v>
      </c>
      <c r="K467" t="s">
        <v>42</v>
      </c>
      <c r="L467" t="s">
        <v>29</v>
      </c>
      <c r="M467" s="3">
        <v>44</v>
      </c>
      <c r="N467" s="4" t="s">
        <v>601</v>
      </c>
      <c r="O467" s="4" t="s">
        <v>607</v>
      </c>
    </row>
    <row r="468" spans="2:15" x14ac:dyDescent="0.25">
      <c r="B468" t="s">
        <v>561</v>
      </c>
      <c r="C468" t="s">
        <v>22</v>
      </c>
      <c r="D468" t="s">
        <v>35</v>
      </c>
      <c r="E468" t="s">
        <v>386</v>
      </c>
      <c r="F468" t="s">
        <v>37</v>
      </c>
      <c r="G468" s="1">
        <v>35002</v>
      </c>
      <c r="H468" t="s">
        <v>25</v>
      </c>
      <c r="I468" t="s">
        <v>26</v>
      </c>
      <c r="J468" t="s">
        <v>27</v>
      </c>
      <c r="K468" t="s">
        <v>42</v>
      </c>
      <c r="L468" t="s">
        <v>20</v>
      </c>
      <c r="M468" s="3">
        <v>30</v>
      </c>
      <c r="N468" s="4" t="s">
        <v>600</v>
      </c>
      <c r="O468" s="4" t="s">
        <v>607</v>
      </c>
    </row>
    <row r="469" spans="2:15" x14ac:dyDescent="0.25">
      <c r="B469" t="s">
        <v>562</v>
      </c>
      <c r="C469" t="s">
        <v>22</v>
      </c>
      <c r="D469" t="s">
        <v>81</v>
      </c>
      <c r="E469" t="s">
        <v>82</v>
      </c>
      <c r="F469" t="s">
        <v>33</v>
      </c>
      <c r="G469" s="1">
        <v>27417</v>
      </c>
      <c r="H469" t="s">
        <v>16</v>
      </c>
      <c r="I469" t="s">
        <v>17</v>
      </c>
      <c r="J469" t="s">
        <v>18</v>
      </c>
      <c r="K469" t="s">
        <v>28</v>
      </c>
      <c r="L469" t="s">
        <v>29</v>
      </c>
      <c r="M469" s="3">
        <v>50</v>
      </c>
      <c r="N469" s="4" t="s">
        <v>602</v>
      </c>
      <c r="O469" s="4" t="s">
        <v>607</v>
      </c>
    </row>
    <row r="470" spans="2:15" x14ac:dyDescent="0.25">
      <c r="B470" t="s">
        <v>563</v>
      </c>
      <c r="C470" t="s">
        <v>12</v>
      </c>
      <c r="D470" t="s">
        <v>31</v>
      </c>
      <c r="E470" t="s">
        <v>44</v>
      </c>
      <c r="F470" t="s">
        <v>46</v>
      </c>
      <c r="G470" s="1">
        <v>29130</v>
      </c>
      <c r="H470" t="s">
        <v>16</v>
      </c>
      <c r="I470" t="s">
        <v>110</v>
      </c>
      <c r="J470" t="s">
        <v>18</v>
      </c>
      <c r="K470" t="s">
        <v>42</v>
      </c>
      <c r="L470" t="s">
        <v>29</v>
      </c>
      <c r="M470" s="3">
        <v>46</v>
      </c>
      <c r="N470" s="4" t="s">
        <v>602</v>
      </c>
      <c r="O470" s="4" t="s">
        <v>606</v>
      </c>
    </row>
    <row r="471" spans="2:15" x14ac:dyDescent="0.25">
      <c r="B471" t="s">
        <v>564</v>
      </c>
      <c r="C471" t="s">
        <v>22</v>
      </c>
      <c r="D471" t="s">
        <v>39</v>
      </c>
      <c r="E471" t="s">
        <v>48</v>
      </c>
      <c r="F471" t="s">
        <v>33</v>
      </c>
      <c r="G471" s="1">
        <v>22945</v>
      </c>
      <c r="H471" t="s">
        <v>16</v>
      </c>
      <c r="I471" t="s">
        <v>17</v>
      </c>
      <c r="J471" t="s">
        <v>18</v>
      </c>
      <c r="K471" t="s">
        <v>19</v>
      </c>
      <c r="L471" t="s">
        <v>29</v>
      </c>
      <c r="M471" s="3">
        <v>63</v>
      </c>
      <c r="N471" s="4" t="s">
        <v>603</v>
      </c>
      <c r="O471" s="4" t="s">
        <v>607</v>
      </c>
    </row>
    <row r="472" spans="2:15" x14ac:dyDescent="0.25">
      <c r="B472" t="s">
        <v>565</v>
      </c>
      <c r="C472" t="s">
        <v>12</v>
      </c>
      <c r="D472" t="s">
        <v>54</v>
      </c>
      <c r="E472" t="s">
        <v>137</v>
      </c>
      <c r="F472" t="s">
        <v>97</v>
      </c>
      <c r="G472" s="1">
        <v>26444</v>
      </c>
      <c r="H472" t="s">
        <v>16</v>
      </c>
      <c r="I472" t="s">
        <v>17</v>
      </c>
      <c r="J472" t="s">
        <v>27</v>
      </c>
      <c r="K472" t="s">
        <v>28</v>
      </c>
      <c r="L472" t="s">
        <v>20</v>
      </c>
      <c r="M472" s="3">
        <v>53</v>
      </c>
      <c r="N472" s="4" t="s">
        <v>602</v>
      </c>
      <c r="O472" s="4" t="s">
        <v>606</v>
      </c>
    </row>
    <row r="473" spans="2:15" x14ac:dyDescent="0.25">
      <c r="B473" t="s">
        <v>566</v>
      </c>
      <c r="C473" t="s">
        <v>22</v>
      </c>
      <c r="D473" t="s">
        <v>81</v>
      </c>
      <c r="E473" t="s">
        <v>82</v>
      </c>
      <c r="F473" t="s">
        <v>33</v>
      </c>
      <c r="G473" s="1">
        <v>30883</v>
      </c>
      <c r="H473" t="s">
        <v>16</v>
      </c>
      <c r="I473" t="s">
        <v>17</v>
      </c>
      <c r="J473" t="s">
        <v>18</v>
      </c>
      <c r="K473" t="s">
        <v>42</v>
      </c>
      <c r="L473" t="s">
        <v>29</v>
      </c>
      <c r="M473" s="3">
        <v>41</v>
      </c>
      <c r="N473" s="4" t="s">
        <v>601</v>
      </c>
      <c r="O473" s="4" t="s">
        <v>607</v>
      </c>
    </row>
    <row r="474" spans="2:15" x14ac:dyDescent="0.25">
      <c r="B474" t="s">
        <v>567</v>
      </c>
      <c r="C474" t="s">
        <v>12</v>
      </c>
      <c r="D474" t="s">
        <v>54</v>
      </c>
      <c r="E474" t="s">
        <v>246</v>
      </c>
      <c r="F474" t="s">
        <v>97</v>
      </c>
      <c r="G474" s="1">
        <v>34612</v>
      </c>
      <c r="H474" t="s">
        <v>16</v>
      </c>
      <c r="I474" t="s">
        <v>17</v>
      </c>
      <c r="J474" t="s">
        <v>18</v>
      </c>
      <c r="K474" t="s">
        <v>42</v>
      </c>
      <c r="L474" t="s">
        <v>20</v>
      </c>
      <c r="M474" s="3">
        <v>31</v>
      </c>
      <c r="N474" s="4" t="s">
        <v>600</v>
      </c>
      <c r="O474" s="4" t="s">
        <v>606</v>
      </c>
    </row>
    <row r="475" spans="2:15" x14ac:dyDescent="0.25">
      <c r="B475" t="s">
        <v>568</v>
      </c>
      <c r="C475" t="s">
        <v>22</v>
      </c>
      <c r="D475" t="s">
        <v>54</v>
      </c>
      <c r="E475" t="s">
        <v>246</v>
      </c>
      <c r="F475" t="s">
        <v>15</v>
      </c>
      <c r="G475" s="1">
        <v>34648</v>
      </c>
      <c r="H475" t="s">
        <v>16</v>
      </c>
      <c r="I475" t="s">
        <v>17</v>
      </c>
      <c r="J475" t="s">
        <v>27</v>
      </c>
      <c r="K475" t="s">
        <v>28</v>
      </c>
      <c r="L475" t="s">
        <v>20</v>
      </c>
      <c r="M475" s="3">
        <v>31</v>
      </c>
      <c r="N475" s="4" t="s">
        <v>600</v>
      </c>
      <c r="O475" s="4" t="s">
        <v>607</v>
      </c>
    </row>
    <row r="476" spans="2:15" x14ac:dyDescent="0.25">
      <c r="B476" t="s">
        <v>569</v>
      </c>
      <c r="C476" t="s">
        <v>22</v>
      </c>
      <c r="D476" t="s">
        <v>57</v>
      </c>
      <c r="E476" t="s">
        <v>188</v>
      </c>
      <c r="F476" t="s">
        <v>46</v>
      </c>
      <c r="G476" s="1">
        <v>34802</v>
      </c>
      <c r="H476" t="s">
        <v>25</v>
      </c>
      <c r="I476" t="s">
        <v>26</v>
      </c>
      <c r="J476" t="s">
        <v>27</v>
      </c>
      <c r="K476" t="s">
        <v>19</v>
      </c>
      <c r="L476" t="s">
        <v>20</v>
      </c>
      <c r="M476" s="3">
        <v>30</v>
      </c>
      <c r="N476" s="4" t="s">
        <v>600</v>
      </c>
      <c r="O476" s="4" t="s">
        <v>607</v>
      </c>
    </row>
    <row r="477" spans="2:15" x14ac:dyDescent="0.25">
      <c r="B477" t="s">
        <v>570</v>
      </c>
      <c r="C477" t="s">
        <v>12</v>
      </c>
      <c r="D477" t="s">
        <v>54</v>
      </c>
      <c r="E477" t="s">
        <v>92</v>
      </c>
      <c r="F477" t="s">
        <v>41</v>
      </c>
      <c r="G477" s="1">
        <v>27908</v>
      </c>
      <c r="H477" t="s">
        <v>25</v>
      </c>
      <c r="I477" t="s">
        <v>26</v>
      </c>
      <c r="J477" t="s">
        <v>18</v>
      </c>
      <c r="K477" t="s">
        <v>42</v>
      </c>
      <c r="L477" t="s">
        <v>20</v>
      </c>
      <c r="M477" s="3">
        <v>49</v>
      </c>
      <c r="N477" s="4" t="s">
        <v>602</v>
      </c>
      <c r="O477" s="4" t="s">
        <v>606</v>
      </c>
    </row>
    <row r="478" spans="2:15" x14ac:dyDescent="0.25">
      <c r="B478" t="s">
        <v>571</v>
      </c>
      <c r="C478" t="s">
        <v>22</v>
      </c>
      <c r="D478" t="s">
        <v>57</v>
      </c>
      <c r="E478" t="s">
        <v>58</v>
      </c>
      <c r="F478" t="s">
        <v>33</v>
      </c>
      <c r="G478" s="1">
        <v>22910</v>
      </c>
      <c r="H478" t="s">
        <v>16</v>
      </c>
      <c r="I478" t="s">
        <v>17</v>
      </c>
      <c r="J478" t="s">
        <v>27</v>
      </c>
      <c r="K478" t="s">
        <v>42</v>
      </c>
      <c r="L478" t="s">
        <v>20</v>
      </c>
      <c r="M478" s="3">
        <v>63</v>
      </c>
      <c r="N478" s="4" t="s">
        <v>603</v>
      </c>
      <c r="O478" s="4" t="s">
        <v>607</v>
      </c>
    </row>
    <row r="479" spans="2:15" x14ac:dyDescent="0.25">
      <c r="B479" t="s">
        <v>572</v>
      </c>
      <c r="C479" t="s">
        <v>12</v>
      </c>
      <c r="D479" t="s">
        <v>81</v>
      </c>
      <c r="E479" t="s">
        <v>82</v>
      </c>
      <c r="F479" t="s">
        <v>46</v>
      </c>
      <c r="G479" s="1">
        <v>26907</v>
      </c>
      <c r="H479" t="s">
        <v>25</v>
      </c>
      <c r="I479" t="s">
        <v>26</v>
      </c>
      <c r="J479" t="s">
        <v>18</v>
      </c>
      <c r="K479" t="s">
        <v>42</v>
      </c>
      <c r="L479" t="s">
        <v>29</v>
      </c>
      <c r="M479" s="3">
        <v>52</v>
      </c>
      <c r="N479" s="4" t="s">
        <v>602</v>
      </c>
      <c r="O479" s="4" t="s">
        <v>606</v>
      </c>
    </row>
    <row r="480" spans="2:15" x14ac:dyDescent="0.25">
      <c r="B480" t="s">
        <v>573</v>
      </c>
      <c r="C480" t="s">
        <v>22</v>
      </c>
      <c r="D480" t="s">
        <v>72</v>
      </c>
      <c r="E480" t="s">
        <v>94</v>
      </c>
      <c r="F480" t="s">
        <v>33</v>
      </c>
      <c r="G480" s="1">
        <v>34078</v>
      </c>
      <c r="H480" t="s">
        <v>25</v>
      </c>
      <c r="I480" t="s">
        <v>26</v>
      </c>
      <c r="J480" t="s">
        <v>27</v>
      </c>
      <c r="K480" t="s">
        <v>42</v>
      </c>
      <c r="L480" t="s">
        <v>74</v>
      </c>
      <c r="M480" s="3">
        <v>32</v>
      </c>
      <c r="N480" s="4" t="s">
        <v>600</v>
      </c>
      <c r="O480" s="4" t="s">
        <v>607</v>
      </c>
    </row>
    <row r="481" spans="2:15" x14ac:dyDescent="0.25">
      <c r="B481" t="s">
        <v>574</v>
      </c>
      <c r="C481" t="s">
        <v>22</v>
      </c>
      <c r="D481" t="s">
        <v>13</v>
      </c>
      <c r="E481" t="s">
        <v>233</v>
      </c>
      <c r="F481" t="s">
        <v>97</v>
      </c>
      <c r="G481" s="1">
        <v>30559</v>
      </c>
      <c r="H481" t="s">
        <v>16</v>
      </c>
      <c r="I481" t="s">
        <v>17</v>
      </c>
      <c r="J481" t="s">
        <v>18</v>
      </c>
      <c r="K481" t="s">
        <v>19</v>
      </c>
      <c r="L481" t="s">
        <v>20</v>
      </c>
      <c r="M481" s="3">
        <v>42</v>
      </c>
      <c r="N481" s="4" t="s">
        <v>601</v>
      </c>
      <c r="O481" s="4" t="s">
        <v>607</v>
      </c>
    </row>
    <row r="482" spans="2:15" x14ac:dyDescent="0.25">
      <c r="B482" t="s">
        <v>575</v>
      </c>
      <c r="C482" t="s">
        <v>22</v>
      </c>
      <c r="D482" t="s">
        <v>13</v>
      </c>
      <c r="E482" t="s">
        <v>51</v>
      </c>
      <c r="F482" t="s">
        <v>41</v>
      </c>
      <c r="G482" s="1">
        <v>24645</v>
      </c>
      <c r="H482" t="s">
        <v>25</v>
      </c>
      <c r="I482" t="s">
        <v>26</v>
      </c>
      <c r="J482" t="s">
        <v>27</v>
      </c>
      <c r="K482" t="s">
        <v>28</v>
      </c>
      <c r="L482" t="s">
        <v>20</v>
      </c>
      <c r="M482" s="3">
        <v>58</v>
      </c>
      <c r="N482" s="4" t="s">
        <v>603</v>
      </c>
      <c r="O482" s="4" t="s">
        <v>607</v>
      </c>
    </row>
    <row r="483" spans="2:15" x14ac:dyDescent="0.25">
      <c r="B483" t="s">
        <v>576</v>
      </c>
      <c r="C483" t="s">
        <v>12</v>
      </c>
      <c r="D483" t="s">
        <v>39</v>
      </c>
      <c r="E483" t="s">
        <v>63</v>
      </c>
      <c r="F483" t="s">
        <v>41</v>
      </c>
      <c r="G483" s="1">
        <v>27187</v>
      </c>
      <c r="H483" t="s">
        <v>16</v>
      </c>
      <c r="I483" t="s">
        <v>17</v>
      </c>
      <c r="J483" t="s">
        <v>18</v>
      </c>
      <c r="K483" t="s">
        <v>42</v>
      </c>
      <c r="L483" t="s">
        <v>29</v>
      </c>
      <c r="M483" s="3">
        <v>51</v>
      </c>
      <c r="N483" s="4" t="s">
        <v>602</v>
      </c>
      <c r="O483" s="4" t="s">
        <v>606</v>
      </c>
    </row>
    <row r="484" spans="2:15" x14ac:dyDescent="0.25">
      <c r="B484" t="s">
        <v>577</v>
      </c>
      <c r="C484" t="s">
        <v>12</v>
      </c>
      <c r="D484" t="s">
        <v>72</v>
      </c>
      <c r="E484" t="s">
        <v>76</v>
      </c>
      <c r="F484" t="s">
        <v>33</v>
      </c>
      <c r="G484" s="1">
        <v>35649</v>
      </c>
      <c r="H484" t="s">
        <v>16</v>
      </c>
      <c r="I484" t="s">
        <v>17</v>
      </c>
      <c r="J484" t="s">
        <v>27</v>
      </c>
      <c r="K484" t="s">
        <v>42</v>
      </c>
      <c r="L484" t="s">
        <v>74</v>
      </c>
      <c r="M484" s="3">
        <v>28</v>
      </c>
      <c r="N484" s="4" t="s">
        <v>600</v>
      </c>
      <c r="O484" s="4" t="s">
        <v>606</v>
      </c>
    </row>
    <row r="485" spans="2:15" x14ac:dyDescent="0.25">
      <c r="B485" t="s">
        <v>578</v>
      </c>
      <c r="C485" t="s">
        <v>12</v>
      </c>
      <c r="D485" t="s">
        <v>39</v>
      </c>
      <c r="E485" t="s">
        <v>48</v>
      </c>
      <c r="F485" t="s">
        <v>46</v>
      </c>
      <c r="G485" s="1">
        <v>28703</v>
      </c>
      <c r="H485" t="s">
        <v>25</v>
      </c>
      <c r="I485" t="s">
        <v>26</v>
      </c>
      <c r="J485" t="s">
        <v>27</v>
      </c>
      <c r="K485" t="s">
        <v>42</v>
      </c>
      <c r="L485" t="s">
        <v>29</v>
      </c>
      <c r="M485" s="3">
        <v>47</v>
      </c>
      <c r="N485" s="4" t="s">
        <v>602</v>
      </c>
      <c r="O485" s="4" t="s">
        <v>606</v>
      </c>
    </row>
    <row r="486" spans="2:15" x14ac:dyDescent="0.25">
      <c r="B486" t="s">
        <v>579</v>
      </c>
      <c r="C486" t="s">
        <v>12</v>
      </c>
      <c r="D486" t="s">
        <v>39</v>
      </c>
      <c r="E486" t="s">
        <v>40</v>
      </c>
      <c r="F486" t="s">
        <v>15</v>
      </c>
      <c r="G486" s="1">
        <v>33183</v>
      </c>
      <c r="H486" t="s">
        <v>25</v>
      </c>
      <c r="I486" t="s">
        <v>26</v>
      </c>
      <c r="J486" t="s">
        <v>18</v>
      </c>
      <c r="K486" t="s">
        <v>42</v>
      </c>
      <c r="L486" t="s">
        <v>29</v>
      </c>
      <c r="M486" s="3">
        <v>35</v>
      </c>
      <c r="N486" s="4" t="s">
        <v>600</v>
      </c>
      <c r="O486" s="4" t="s">
        <v>606</v>
      </c>
    </row>
    <row r="487" spans="2:15" x14ac:dyDescent="0.25">
      <c r="B487" t="s">
        <v>580</v>
      </c>
      <c r="C487" t="s">
        <v>22</v>
      </c>
      <c r="D487" t="s">
        <v>13</v>
      </c>
      <c r="E487" t="s">
        <v>200</v>
      </c>
      <c r="F487" t="s">
        <v>52</v>
      </c>
      <c r="G487" s="1">
        <v>26379</v>
      </c>
      <c r="H487" t="s">
        <v>16</v>
      </c>
      <c r="I487" t="s">
        <v>17</v>
      </c>
      <c r="J487" t="s">
        <v>18</v>
      </c>
      <c r="K487" t="s">
        <v>42</v>
      </c>
      <c r="L487" t="s">
        <v>20</v>
      </c>
      <c r="M487" s="3">
        <v>53</v>
      </c>
      <c r="N487" s="4" t="s">
        <v>602</v>
      </c>
      <c r="O487" s="4" t="s">
        <v>607</v>
      </c>
    </row>
    <row r="488" spans="2:15" x14ac:dyDescent="0.25">
      <c r="B488" t="s">
        <v>581</v>
      </c>
      <c r="C488" t="s">
        <v>12</v>
      </c>
      <c r="D488" t="s">
        <v>54</v>
      </c>
      <c r="E488" t="s">
        <v>92</v>
      </c>
      <c r="F488" t="s">
        <v>97</v>
      </c>
      <c r="G488" s="1">
        <v>32948</v>
      </c>
      <c r="H488" t="s">
        <v>25</v>
      </c>
      <c r="I488" t="s">
        <v>26</v>
      </c>
      <c r="J488" t="s">
        <v>18</v>
      </c>
      <c r="K488" t="s">
        <v>19</v>
      </c>
      <c r="L488" t="s">
        <v>20</v>
      </c>
      <c r="M488" s="3">
        <v>35</v>
      </c>
      <c r="N488" s="4" t="s">
        <v>600</v>
      </c>
      <c r="O488" s="4" t="s">
        <v>606</v>
      </c>
    </row>
    <row r="489" spans="2:15" x14ac:dyDescent="0.25">
      <c r="B489" t="s">
        <v>582</v>
      </c>
      <c r="C489" t="s">
        <v>22</v>
      </c>
      <c r="D489" t="s">
        <v>57</v>
      </c>
      <c r="E489" t="s">
        <v>179</v>
      </c>
      <c r="F489" t="s">
        <v>41</v>
      </c>
      <c r="G489" s="1">
        <v>24924</v>
      </c>
      <c r="H489" t="s">
        <v>16</v>
      </c>
      <c r="I489" t="s">
        <v>17</v>
      </c>
      <c r="J489" t="s">
        <v>18</v>
      </c>
      <c r="K489" t="s">
        <v>28</v>
      </c>
      <c r="L489" t="s">
        <v>20</v>
      </c>
      <c r="M489" s="3">
        <v>57</v>
      </c>
      <c r="N489" s="4" t="s">
        <v>603</v>
      </c>
      <c r="O489" s="4" t="s">
        <v>607</v>
      </c>
    </row>
    <row r="490" spans="2:15" x14ac:dyDescent="0.25">
      <c r="B490" t="s">
        <v>583</v>
      </c>
      <c r="C490" t="s">
        <v>22</v>
      </c>
      <c r="D490" t="s">
        <v>60</v>
      </c>
      <c r="E490" t="s">
        <v>61</v>
      </c>
      <c r="F490" t="s">
        <v>46</v>
      </c>
      <c r="G490" s="1">
        <v>33699</v>
      </c>
      <c r="H490" t="s">
        <v>25</v>
      </c>
      <c r="I490" t="s">
        <v>26</v>
      </c>
      <c r="J490" t="s">
        <v>27</v>
      </c>
      <c r="K490" t="s">
        <v>42</v>
      </c>
      <c r="L490" t="s">
        <v>20</v>
      </c>
      <c r="M490" s="3">
        <v>33</v>
      </c>
      <c r="N490" s="4" t="s">
        <v>600</v>
      </c>
      <c r="O490" s="4" t="s">
        <v>607</v>
      </c>
    </row>
    <row r="491" spans="2:15" x14ac:dyDescent="0.25">
      <c r="B491" t="s">
        <v>584</v>
      </c>
      <c r="C491" t="s">
        <v>22</v>
      </c>
      <c r="D491" t="s">
        <v>72</v>
      </c>
      <c r="E491" t="s">
        <v>94</v>
      </c>
      <c r="F491" t="s">
        <v>33</v>
      </c>
      <c r="G491" s="1">
        <v>30162</v>
      </c>
      <c r="H491" t="s">
        <v>25</v>
      </c>
      <c r="I491" t="s">
        <v>26</v>
      </c>
      <c r="J491" t="s">
        <v>18</v>
      </c>
      <c r="K491" t="s">
        <v>42</v>
      </c>
      <c r="L491" t="s">
        <v>74</v>
      </c>
      <c r="M491" s="3">
        <v>43</v>
      </c>
      <c r="N491" s="4" t="s">
        <v>601</v>
      </c>
      <c r="O491" s="4" t="s">
        <v>607</v>
      </c>
    </row>
    <row r="492" spans="2:15" x14ac:dyDescent="0.25">
      <c r="B492" t="s">
        <v>585</v>
      </c>
      <c r="C492" t="s">
        <v>12</v>
      </c>
      <c r="D492" t="s">
        <v>13</v>
      </c>
      <c r="E492" t="s">
        <v>200</v>
      </c>
      <c r="F492" t="s">
        <v>41</v>
      </c>
      <c r="G492" s="1">
        <v>29155</v>
      </c>
      <c r="H492" t="s">
        <v>16</v>
      </c>
      <c r="I492" t="s">
        <v>110</v>
      </c>
      <c r="J492" t="s">
        <v>18</v>
      </c>
      <c r="K492" t="s">
        <v>42</v>
      </c>
      <c r="L492" t="s">
        <v>20</v>
      </c>
      <c r="M492" s="3">
        <v>46</v>
      </c>
      <c r="N492" s="4" t="s">
        <v>602</v>
      </c>
      <c r="O492" s="4" t="s">
        <v>606</v>
      </c>
    </row>
    <row r="493" spans="2:15" x14ac:dyDescent="0.25">
      <c r="B493" t="s">
        <v>586</v>
      </c>
      <c r="C493" t="s">
        <v>12</v>
      </c>
      <c r="D493" t="s">
        <v>81</v>
      </c>
      <c r="E493" t="s">
        <v>116</v>
      </c>
      <c r="F493" t="s">
        <v>46</v>
      </c>
      <c r="G493" s="1">
        <v>26459</v>
      </c>
      <c r="H493" t="s">
        <v>16</v>
      </c>
      <c r="I493" t="s">
        <v>17</v>
      </c>
      <c r="J493" t="s">
        <v>27</v>
      </c>
      <c r="K493" t="s">
        <v>42</v>
      </c>
      <c r="L493" t="s">
        <v>29</v>
      </c>
      <c r="M493" s="3">
        <v>53</v>
      </c>
      <c r="N493" s="4" t="s">
        <v>602</v>
      </c>
      <c r="O493" s="4" t="s">
        <v>606</v>
      </c>
    </row>
    <row r="494" spans="2:15" x14ac:dyDescent="0.25">
      <c r="B494" t="s">
        <v>587</v>
      </c>
      <c r="C494" t="s">
        <v>12</v>
      </c>
      <c r="D494" t="s">
        <v>81</v>
      </c>
      <c r="E494" t="s">
        <v>116</v>
      </c>
      <c r="F494" t="s">
        <v>37</v>
      </c>
      <c r="G494" s="1">
        <v>33672</v>
      </c>
      <c r="H494" t="s">
        <v>25</v>
      </c>
      <c r="I494" t="s">
        <v>26</v>
      </c>
      <c r="J494" t="s">
        <v>27</v>
      </c>
      <c r="K494" t="s">
        <v>42</v>
      </c>
      <c r="L494" t="s">
        <v>29</v>
      </c>
      <c r="M494" s="3">
        <v>33</v>
      </c>
      <c r="N494" s="4" t="s">
        <v>600</v>
      </c>
      <c r="O494" s="4" t="s">
        <v>606</v>
      </c>
    </row>
    <row r="495" spans="2:15" x14ac:dyDescent="0.25">
      <c r="B495" t="s">
        <v>588</v>
      </c>
      <c r="C495" t="s">
        <v>12</v>
      </c>
      <c r="D495" t="s">
        <v>35</v>
      </c>
      <c r="E495" t="s">
        <v>551</v>
      </c>
      <c r="F495" t="s">
        <v>97</v>
      </c>
      <c r="G495" s="1">
        <v>32561</v>
      </c>
      <c r="H495" t="s">
        <v>25</v>
      </c>
      <c r="I495" t="s">
        <v>26</v>
      </c>
      <c r="J495" t="s">
        <v>18</v>
      </c>
      <c r="K495" t="s">
        <v>42</v>
      </c>
      <c r="L495" t="s">
        <v>20</v>
      </c>
      <c r="M495" s="3">
        <v>36</v>
      </c>
      <c r="N495" s="4" t="s">
        <v>601</v>
      </c>
      <c r="O495" s="4" t="s">
        <v>606</v>
      </c>
    </row>
    <row r="496" spans="2:15" x14ac:dyDescent="0.25">
      <c r="B496" t="s">
        <v>589</v>
      </c>
      <c r="C496" t="s">
        <v>12</v>
      </c>
      <c r="D496" t="s">
        <v>35</v>
      </c>
      <c r="E496" t="s">
        <v>216</v>
      </c>
      <c r="F496" t="s">
        <v>41</v>
      </c>
      <c r="G496" s="1">
        <v>26146</v>
      </c>
      <c r="H496" t="s">
        <v>16</v>
      </c>
      <c r="I496" t="s">
        <v>17</v>
      </c>
      <c r="J496" t="s">
        <v>27</v>
      </c>
      <c r="K496" t="s">
        <v>42</v>
      </c>
      <c r="L496" t="s">
        <v>20</v>
      </c>
      <c r="M496" s="3">
        <v>54</v>
      </c>
      <c r="N496" s="4" t="s">
        <v>602</v>
      </c>
      <c r="O496" s="4" t="s">
        <v>606</v>
      </c>
    </row>
    <row r="497" spans="2:15" x14ac:dyDescent="0.25">
      <c r="B497" t="s">
        <v>590</v>
      </c>
      <c r="C497" t="s">
        <v>22</v>
      </c>
      <c r="D497" t="s">
        <v>13</v>
      </c>
      <c r="E497" t="s">
        <v>51</v>
      </c>
      <c r="F497" t="s">
        <v>97</v>
      </c>
      <c r="G497" s="1">
        <v>31488</v>
      </c>
      <c r="H497" t="s">
        <v>25</v>
      </c>
      <c r="I497" t="s">
        <v>26</v>
      </c>
      <c r="J497" t="s">
        <v>18</v>
      </c>
      <c r="K497" t="s">
        <v>42</v>
      </c>
      <c r="L497" t="s">
        <v>20</v>
      </c>
      <c r="M497" s="3">
        <v>39</v>
      </c>
      <c r="N497" s="4" t="s">
        <v>601</v>
      </c>
      <c r="O497" s="4" t="s">
        <v>607</v>
      </c>
    </row>
    <row r="498" spans="2:15" x14ac:dyDescent="0.25">
      <c r="B498" t="s">
        <v>591</v>
      </c>
      <c r="C498" t="s">
        <v>12</v>
      </c>
      <c r="D498" t="s">
        <v>39</v>
      </c>
      <c r="E498" t="s">
        <v>63</v>
      </c>
      <c r="F498" t="s">
        <v>41</v>
      </c>
      <c r="G498" s="1">
        <v>30812</v>
      </c>
      <c r="H498" t="s">
        <v>16</v>
      </c>
      <c r="I498" t="s">
        <v>17</v>
      </c>
      <c r="J498" t="s">
        <v>18</v>
      </c>
      <c r="K498" t="s">
        <v>42</v>
      </c>
      <c r="L498" t="s">
        <v>29</v>
      </c>
      <c r="M498" s="3">
        <v>41</v>
      </c>
      <c r="N498" s="4" t="s">
        <v>601</v>
      </c>
      <c r="O498" s="4" t="s">
        <v>606</v>
      </c>
    </row>
    <row r="499" spans="2:15" x14ac:dyDescent="0.25">
      <c r="B499" t="s">
        <v>592</v>
      </c>
      <c r="C499" t="s">
        <v>22</v>
      </c>
      <c r="D499" t="s">
        <v>31</v>
      </c>
      <c r="E499" t="s">
        <v>32</v>
      </c>
      <c r="F499" t="s">
        <v>46</v>
      </c>
      <c r="G499" s="1">
        <v>24930</v>
      </c>
      <c r="H499" t="s">
        <v>16</v>
      </c>
      <c r="I499" t="s">
        <v>17</v>
      </c>
      <c r="J499" t="s">
        <v>18</v>
      </c>
      <c r="K499" t="s">
        <v>19</v>
      </c>
      <c r="L499" t="s">
        <v>29</v>
      </c>
      <c r="M499" s="3">
        <v>57</v>
      </c>
      <c r="N499" s="4" t="s">
        <v>603</v>
      </c>
      <c r="O499" s="4" t="s">
        <v>607</v>
      </c>
    </row>
    <row r="500" spans="2:15" x14ac:dyDescent="0.25">
      <c r="B500" t="s">
        <v>593</v>
      </c>
      <c r="C500" t="s">
        <v>22</v>
      </c>
      <c r="D500" t="s">
        <v>57</v>
      </c>
      <c r="E500" t="s">
        <v>179</v>
      </c>
      <c r="F500" t="s">
        <v>52</v>
      </c>
      <c r="G500" s="1">
        <v>31253</v>
      </c>
      <c r="H500" t="s">
        <v>16</v>
      </c>
      <c r="I500" t="s">
        <v>17</v>
      </c>
      <c r="J500" t="s">
        <v>27</v>
      </c>
      <c r="K500" t="s">
        <v>42</v>
      </c>
      <c r="L500" t="s">
        <v>20</v>
      </c>
      <c r="M500" s="3">
        <v>40</v>
      </c>
      <c r="N500" s="4" t="s">
        <v>601</v>
      </c>
      <c r="O500" s="4" t="s">
        <v>607</v>
      </c>
    </row>
    <row r="501" spans="2:15" x14ac:dyDescent="0.25">
      <c r="B501" t="s">
        <v>594</v>
      </c>
      <c r="C501" t="s">
        <v>22</v>
      </c>
      <c r="D501" t="s">
        <v>81</v>
      </c>
      <c r="E501" t="s">
        <v>116</v>
      </c>
      <c r="F501" t="s">
        <v>46</v>
      </c>
      <c r="G501" s="1">
        <v>29791</v>
      </c>
      <c r="H501" t="s">
        <v>16</v>
      </c>
      <c r="I501" t="s">
        <v>17</v>
      </c>
      <c r="J501" t="s">
        <v>27</v>
      </c>
      <c r="K501" t="s">
        <v>42</v>
      </c>
      <c r="L501" t="s">
        <v>29</v>
      </c>
      <c r="M501" s="3">
        <v>44</v>
      </c>
      <c r="N501" s="4" t="s">
        <v>601</v>
      </c>
      <c r="O501" s="4" t="s">
        <v>607</v>
      </c>
    </row>
    <row r="502" spans="2:15" x14ac:dyDescent="0.25">
      <c r="B502" t="s">
        <v>595</v>
      </c>
      <c r="C502" t="s">
        <v>22</v>
      </c>
      <c r="D502" t="s">
        <v>35</v>
      </c>
      <c r="E502" t="s">
        <v>551</v>
      </c>
      <c r="F502" t="s">
        <v>97</v>
      </c>
      <c r="G502" s="1">
        <v>27029</v>
      </c>
      <c r="H502" t="s">
        <v>16</v>
      </c>
      <c r="I502" t="s">
        <v>17</v>
      </c>
      <c r="J502" t="s">
        <v>27</v>
      </c>
      <c r="K502" t="s">
        <v>19</v>
      </c>
      <c r="L502" t="s">
        <v>20</v>
      </c>
      <c r="M502" s="3">
        <v>52</v>
      </c>
      <c r="N502" s="4" t="s">
        <v>602</v>
      </c>
      <c r="O502" s="4" t="s">
        <v>607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2DEFF4-FDBB-4490-8F46-9BF0A96B1762}">
  <sheetPr>
    <tabColor theme="8" tint="-0.249977111117893"/>
  </sheetPr>
  <dimension ref="A1:AD27"/>
  <sheetViews>
    <sheetView topLeftCell="R1" zoomScale="110" zoomScaleNormal="110" workbookViewId="0">
      <selection activeCell="AD7" sqref="AD7"/>
    </sheetView>
  </sheetViews>
  <sheetFormatPr baseColWidth="10" defaultRowHeight="15" x14ac:dyDescent="0.25"/>
  <cols>
    <col min="1" max="2" width="2.7109375" customWidth="1"/>
    <col min="3" max="3" width="17.5703125" bestFit="1" customWidth="1"/>
    <col min="4" max="4" width="16.42578125" bestFit="1" customWidth="1"/>
    <col min="5" max="5" width="2.7109375" customWidth="1"/>
    <col min="6" max="6" width="17.5703125" bestFit="1" customWidth="1"/>
    <col min="7" max="7" width="22.42578125" bestFit="1" customWidth="1"/>
    <col min="8" max="8" width="10.140625" bestFit="1" customWidth="1"/>
    <col min="9" max="9" width="12.5703125" bestFit="1" customWidth="1"/>
    <col min="10" max="10" width="2.7109375" customWidth="1"/>
    <col min="11" max="11" width="17.5703125" bestFit="1" customWidth="1"/>
    <col min="12" max="12" width="18" bestFit="1" customWidth="1"/>
    <col min="13" max="13" width="2.7109375" customWidth="1"/>
    <col min="14" max="14" width="17.5703125" bestFit="1" customWidth="1"/>
    <col min="15" max="15" width="14.5703125" bestFit="1" customWidth="1"/>
    <col min="16" max="16" width="2.7109375" customWidth="1"/>
    <col min="17" max="17" width="17.5703125" bestFit="1" customWidth="1"/>
    <col min="18" max="18" width="26" bestFit="1" customWidth="1"/>
    <col min="19" max="19" width="27" bestFit="1" customWidth="1"/>
    <col min="20" max="20" width="2.7109375" customWidth="1"/>
    <col min="21" max="21" width="18" bestFit="1" customWidth="1"/>
    <col min="22" max="22" width="15.42578125" bestFit="1" customWidth="1"/>
    <col min="23" max="23" width="2.7109375" customWidth="1"/>
    <col min="24" max="24" width="17.5703125" bestFit="1" customWidth="1"/>
    <col min="25" max="25" width="20.42578125" bestFit="1" customWidth="1"/>
    <col min="26" max="26" width="2.7109375" customWidth="1"/>
    <col min="27" max="27" width="17.42578125" bestFit="1" customWidth="1"/>
    <col min="28" max="28" width="2.7109375" customWidth="1"/>
    <col min="29" max="29" width="17.5703125" bestFit="1" customWidth="1"/>
    <col min="30" max="30" width="17" bestFit="1" customWidth="1"/>
  </cols>
  <sheetData>
    <row r="1" spans="1:30" x14ac:dyDescent="0.25">
      <c r="F1" s="10" t="s">
        <v>6</v>
      </c>
      <c r="G1" t="s">
        <v>16</v>
      </c>
      <c r="K1" s="10" t="s">
        <v>6</v>
      </c>
      <c r="L1" t="s">
        <v>16</v>
      </c>
      <c r="N1" s="10" t="s">
        <v>6</v>
      </c>
      <c r="O1" t="s">
        <v>16</v>
      </c>
      <c r="Q1" s="10" t="s">
        <v>6</v>
      </c>
      <c r="R1" t="s">
        <v>16</v>
      </c>
      <c r="U1" s="10" t="s">
        <v>6</v>
      </c>
      <c r="V1" t="s">
        <v>16</v>
      </c>
      <c r="X1" s="10" t="s">
        <v>6</v>
      </c>
      <c r="Y1" t="s">
        <v>16</v>
      </c>
      <c r="AC1" s="10" t="s">
        <v>6</v>
      </c>
      <c r="AD1" t="s">
        <v>16</v>
      </c>
    </row>
    <row r="2" spans="1:30" x14ac:dyDescent="0.25">
      <c r="A2" s="13"/>
      <c r="C2" s="10" t="s">
        <v>609</v>
      </c>
      <c r="D2" t="s">
        <v>611</v>
      </c>
    </row>
    <row r="3" spans="1:30" x14ac:dyDescent="0.25">
      <c r="A3" s="14"/>
      <c r="C3" s="11" t="s">
        <v>25</v>
      </c>
      <c r="D3" s="12">
        <v>18</v>
      </c>
      <c r="F3" s="10" t="s">
        <v>611</v>
      </c>
      <c r="G3" s="10" t="s">
        <v>608</v>
      </c>
      <c r="K3" s="10" t="s">
        <v>609</v>
      </c>
      <c r="L3" t="s">
        <v>612</v>
      </c>
      <c r="N3" s="10" t="s">
        <v>609</v>
      </c>
      <c r="O3" t="s">
        <v>613</v>
      </c>
      <c r="Q3" s="10" t="s">
        <v>609</v>
      </c>
      <c r="R3" t="s">
        <v>614</v>
      </c>
      <c r="S3" t="s">
        <v>615</v>
      </c>
      <c r="U3" s="10" t="s">
        <v>609</v>
      </c>
      <c r="V3" t="s">
        <v>619</v>
      </c>
      <c r="X3" s="10" t="s">
        <v>609</v>
      </c>
      <c r="Y3" t="s">
        <v>621</v>
      </c>
      <c r="AA3" t="s">
        <v>622</v>
      </c>
      <c r="AC3" s="10" t="s">
        <v>609</v>
      </c>
      <c r="AD3" t="s">
        <v>623</v>
      </c>
    </row>
    <row r="4" spans="1:30" x14ac:dyDescent="0.25">
      <c r="A4" s="7"/>
      <c r="C4" s="11" t="s">
        <v>16</v>
      </c>
      <c r="D4" s="12">
        <v>12</v>
      </c>
      <c r="F4" s="10" t="s">
        <v>609</v>
      </c>
      <c r="G4" t="s">
        <v>12</v>
      </c>
      <c r="H4" t="s">
        <v>22</v>
      </c>
      <c r="I4" t="s">
        <v>610</v>
      </c>
      <c r="K4" s="11" t="s">
        <v>46</v>
      </c>
      <c r="L4" s="12">
        <v>4</v>
      </c>
      <c r="N4" s="11" t="s">
        <v>29</v>
      </c>
      <c r="O4" s="12">
        <v>61</v>
      </c>
      <c r="Q4" s="11" t="s">
        <v>28</v>
      </c>
      <c r="R4" s="12">
        <v>1</v>
      </c>
      <c r="S4" s="17">
        <v>8.3333333333333329E-2</v>
      </c>
      <c r="U4" s="11" t="s">
        <v>155</v>
      </c>
      <c r="V4" s="12">
        <v>3</v>
      </c>
      <c r="X4" s="11" t="s">
        <v>18</v>
      </c>
      <c r="Y4" s="3">
        <v>7</v>
      </c>
      <c r="AA4" s="12">
        <v>39.200000000000003</v>
      </c>
      <c r="AC4" s="11" t="s">
        <v>120</v>
      </c>
      <c r="AD4" s="3">
        <v>3</v>
      </c>
    </row>
    <row r="5" spans="1:30" x14ac:dyDescent="0.25">
      <c r="C5" s="11" t="s">
        <v>610</v>
      </c>
      <c r="D5" s="12">
        <v>30</v>
      </c>
      <c r="F5" s="11" t="s">
        <v>599</v>
      </c>
      <c r="G5" s="12"/>
      <c r="H5" s="12">
        <v>1</v>
      </c>
      <c r="I5" s="12">
        <v>1</v>
      </c>
      <c r="K5" s="11" t="s">
        <v>41</v>
      </c>
      <c r="L5" s="12">
        <v>4</v>
      </c>
      <c r="N5" s="11" t="s">
        <v>74</v>
      </c>
      <c r="O5" s="12">
        <v>12</v>
      </c>
      <c r="Q5" s="11" t="s">
        <v>19</v>
      </c>
      <c r="R5" s="12">
        <v>4</v>
      </c>
      <c r="S5" s="17">
        <v>0.33333333333333331</v>
      </c>
      <c r="U5" s="11" t="s">
        <v>76</v>
      </c>
      <c r="V5" s="12">
        <v>3</v>
      </c>
      <c r="X5" s="11" t="s">
        <v>27</v>
      </c>
      <c r="Y5" s="3">
        <v>5</v>
      </c>
      <c r="AC5" s="11" t="s">
        <v>110</v>
      </c>
      <c r="AD5" s="3">
        <v>1</v>
      </c>
    </row>
    <row r="6" spans="1:30" x14ac:dyDescent="0.25">
      <c r="F6" s="11" t="s">
        <v>600</v>
      </c>
      <c r="G6" s="12">
        <v>1</v>
      </c>
      <c r="H6" s="12">
        <v>4</v>
      </c>
      <c r="I6" s="12">
        <v>5</v>
      </c>
      <c r="K6" s="11" t="s">
        <v>33</v>
      </c>
      <c r="L6" s="12">
        <v>2</v>
      </c>
      <c r="N6" s="11" t="s">
        <v>20</v>
      </c>
      <c r="O6" s="12">
        <v>60</v>
      </c>
      <c r="Q6" s="11" t="s">
        <v>42</v>
      </c>
      <c r="R6" s="12">
        <v>7</v>
      </c>
      <c r="S6" s="17">
        <v>0.58333333333333337</v>
      </c>
      <c r="U6" s="11" t="s">
        <v>142</v>
      </c>
      <c r="V6" s="12">
        <v>2</v>
      </c>
      <c r="X6" s="11" t="s">
        <v>610</v>
      </c>
      <c r="Y6" s="3">
        <v>12</v>
      </c>
      <c r="AC6" s="11" t="s">
        <v>17</v>
      </c>
      <c r="AD6" s="3">
        <v>8</v>
      </c>
    </row>
    <row r="7" spans="1:30" x14ac:dyDescent="0.25">
      <c r="C7" s="16" t="s">
        <v>16</v>
      </c>
      <c r="D7" s="5" t="s">
        <v>25</v>
      </c>
      <c r="F7" s="11" t="s">
        <v>601</v>
      </c>
      <c r="G7" s="12">
        <v>3</v>
      </c>
      <c r="H7" s="12">
        <v>3</v>
      </c>
      <c r="I7" s="12">
        <v>6</v>
      </c>
      <c r="K7" s="11" t="s">
        <v>37</v>
      </c>
      <c r="L7" s="12">
        <v>1</v>
      </c>
      <c r="N7" s="11" t="s">
        <v>610</v>
      </c>
      <c r="O7" s="12">
        <v>133</v>
      </c>
      <c r="Q7" s="11" t="s">
        <v>610</v>
      </c>
      <c r="R7" s="12">
        <v>12</v>
      </c>
      <c r="S7" s="17">
        <v>1</v>
      </c>
      <c r="U7" s="11" t="s">
        <v>164</v>
      </c>
      <c r="V7" s="12">
        <v>2</v>
      </c>
      <c r="AC7" s="11" t="s">
        <v>610</v>
      </c>
      <c r="AD7" s="3">
        <v>12</v>
      </c>
    </row>
    <row r="8" spans="1:30" x14ac:dyDescent="0.25">
      <c r="C8" s="15">
        <f>GETPIVOTDATA("Estado",$C$2,"Estado","Retirado")/GETPIVOTDATA("Estado",$C$2)</f>
        <v>0.4</v>
      </c>
      <c r="D8" s="15">
        <f>GETPIVOTDATA("Estado",$C$2,"Estado","Activo")/GETPIVOTDATA("Estado",$C$2)</f>
        <v>0.6</v>
      </c>
      <c r="F8" s="11" t="s">
        <v>602</v>
      </c>
      <c r="G8" s="12">
        <v>2</v>
      </c>
      <c r="H8" s="12">
        <v>3</v>
      </c>
      <c r="I8" s="12">
        <v>5</v>
      </c>
      <c r="K8" s="11" t="s">
        <v>97</v>
      </c>
      <c r="L8" s="12">
        <v>1</v>
      </c>
      <c r="U8" s="11" t="s">
        <v>85</v>
      </c>
      <c r="V8" s="12">
        <v>1</v>
      </c>
    </row>
    <row r="9" spans="1:30" x14ac:dyDescent="0.25">
      <c r="C9" s="17">
        <f>1-C8</f>
        <v>0.6</v>
      </c>
      <c r="D9" s="17">
        <f>1-D8</f>
        <v>0.4</v>
      </c>
      <c r="F9" s="11" t="s">
        <v>603</v>
      </c>
      <c r="G9" s="12"/>
      <c r="H9" s="12">
        <v>1</v>
      </c>
      <c r="I9" s="12">
        <v>1</v>
      </c>
      <c r="K9" s="11" t="s">
        <v>610</v>
      </c>
      <c r="L9" s="12">
        <v>12</v>
      </c>
      <c r="Q9" s="11" t="s">
        <v>616</v>
      </c>
      <c r="R9" t="s">
        <v>617</v>
      </c>
      <c r="S9" t="s">
        <v>618</v>
      </c>
      <c r="U9" s="11" t="s">
        <v>73</v>
      </c>
      <c r="V9" s="12">
        <v>1</v>
      </c>
    </row>
    <row r="10" spans="1:30" x14ac:dyDescent="0.25">
      <c r="F10" s="11" t="s">
        <v>610</v>
      </c>
      <c r="G10" s="12">
        <v>6</v>
      </c>
      <c r="H10" s="12">
        <v>12</v>
      </c>
      <c r="I10" s="12">
        <v>18</v>
      </c>
      <c r="Q10" t="str">
        <f>Q4</f>
        <v>Lejos</v>
      </c>
      <c r="R10" s="15">
        <f>S4</f>
        <v>8.3333333333333329E-2</v>
      </c>
      <c r="S10" s="15">
        <f>1-R10</f>
        <v>0.91666666666666663</v>
      </c>
    </row>
    <row r="11" spans="1:30" x14ac:dyDescent="0.25">
      <c r="Q11" t="str">
        <f t="shared" ref="Q11:Q12" si="0">Q5</f>
        <v>Muy Lejos</v>
      </c>
      <c r="R11" s="15">
        <f t="shared" ref="R11:R12" si="1">S5</f>
        <v>0.33333333333333331</v>
      </c>
      <c r="S11" s="15">
        <f t="shared" ref="S11:S12" si="2">1-R11</f>
        <v>0.66666666666666674</v>
      </c>
    </row>
    <row r="12" spans="1:30" x14ac:dyDescent="0.25">
      <c r="F12" s="11" t="s">
        <v>12</v>
      </c>
      <c r="G12" t="s">
        <v>22</v>
      </c>
      <c r="Q12" t="str">
        <f t="shared" si="0"/>
        <v>Cerca</v>
      </c>
      <c r="R12" s="15">
        <f t="shared" si="1"/>
        <v>0.58333333333333337</v>
      </c>
      <c r="S12" s="15">
        <f t="shared" si="2"/>
        <v>0.41666666666666663</v>
      </c>
    </row>
    <row r="13" spans="1:30" x14ac:dyDescent="0.25">
      <c r="F13" s="15">
        <f>GETPIVOTDATA("Estado",$F$3,"Genero","Femenino")/GETPIVOTDATA("Estado",$F$3)</f>
        <v>0.33333333333333331</v>
      </c>
      <c r="G13" s="15">
        <f>GETPIVOTDATA("Estado",$F$3,"Genero","Masculino")/GETPIVOTDATA("Estado",$F$3)</f>
        <v>0.66666666666666663</v>
      </c>
    </row>
    <row r="14" spans="1:30" x14ac:dyDescent="0.25">
      <c r="F14" s="17">
        <f>1-F13</f>
        <v>0.66666666666666674</v>
      </c>
      <c r="G14" s="17">
        <f>1-G13</f>
        <v>0.33333333333333337</v>
      </c>
    </row>
    <row r="17" spans="20:22" x14ac:dyDescent="0.25">
      <c r="T17">
        <v>1</v>
      </c>
      <c r="U17" t="str">
        <f>IF(U4&lt;&gt;"",U4,"No Aplica")</f>
        <v>Asistente Cartera</v>
      </c>
      <c r="V17" s="12" t="str">
        <f>IF(V4&lt;&gt;"",V4&amp;  "  Retiros","No Aplica")</f>
        <v>3  Retiros</v>
      </c>
    </row>
    <row r="18" spans="20:22" x14ac:dyDescent="0.25">
      <c r="T18">
        <v>2</v>
      </c>
      <c r="U18" t="str">
        <f t="shared" ref="U18:U26" si="3">IF(U5&lt;&gt;"",U5,"No Aplica")</f>
        <v>Asistente Contable</v>
      </c>
      <c r="V18" s="12" t="str">
        <f t="shared" ref="V18:V26" si="4">IF(V5&lt;&gt;"",V5&amp;  "  Retiros","No Aplica")</f>
        <v>3  Retiros</v>
      </c>
    </row>
    <row r="19" spans="20:22" x14ac:dyDescent="0.25">
      <c r="T19">
        <v>3</v>
      </c>
      <c r="U19" t="str">
        <f t="shared" si="3"/>
        <v>Mensajero</v>
      </c>
      <c r="V19" s="12" t="str">
        <f t="shared" si="4"/>
        <v>2  Retiros</v>
      </c>
    </row>
    <row r="20" spans="20:22" x14ac:dyDescent="0.25">
      <c r="T20">
        <v>4</v>
      </c>
      <c r="U20" t="str">
        <f t="shared" si="3"/>
        <v>Auditor Médico</v>
      </c>
      <c r="V20" s="12" t="str">
        <f t="shared" si="4"/>
        <v>2  Retiros</v>
      </c>
    </row>
    <row r="21" spans="20:22" x14ac:dyDescent="0.25">
      <c r="T21">
        <v>5</v>
      </c>
      <c r="U21" t="str">
        <f t="shared" si="3"/>
        <v>Cajero</v>
      </c>
      <c r="V21" s="12" t="str">
        <f t="shared" si="4"/>
        <v>1  Retiros</v>
      </c>
    </row>
    <row r="22" spans="20:22" x14ac:dyDescent="0.25">
      <c r="T22">
        <v>6</v>
      </c>
      <c r="U22" t="str">
        <f t="shared" si="3"/>
        <v>Facturador de Piso</v>
      </c>
      <c r="V22" s="12" t="str">
        <f t="shared" si="4"/>
        <v>1  Retiros</v>
      </c>
    </row>
    <row r="23" spans="20:22" x14ac:dyDescent="0.25">
      <c r="T23">
        <v>7</v>
      </c>
      <c r="U23" t="str">
        <f t="shared" si="3"/>
        <v>No Aplica</v>
      </c>
      <c r="V23" s="12" t="str">
        <f t="shared" si="4"/>
        <v>No Aplica</v>
      </c>
    </row>
    <row r="24" spans="20:22" x14ac:dyDescent="0.25">
      <c r="T24">
        <v>8</v>
      </c>
      <c r="U24" t="str">
        <f t="shared" si="3"/>
        <v>No Aplica</v>
      </c>
      <c r="V24" s="12" t="str">
        <f t="shared" si="4"/>
        <v>No Aplica</v>
      </c>
    </row>
    <row r="25" spans="20:22" x14ac:dyDescent="0.25">
      <c r="T25">
        <v>9</v>
      </c>
      <c r="U25" t="str">
        <f t="shared" si="3"/>
        <v>No Aplica</v>
      </c>
      <c r="V25" s="12" t="str">
        <f t="shared" si="4"/>
        <v>No Aplica</v>
      </c>
    </row>
    <row r="26" spans="20:22" x14ac:dyDescent="0.25">
      <c r="T26">
        <v>10</v>
      </c>
      <c r="U26" t="str">
        <f t="shared" si="3"/>
        <v>No Aplica</v>
      </c>
      <c r="V26" s="12" t="str">
        <f t="shared" si="4"/>
        <v>No Aplica</v>
      </c>
    </row>
    <row r="27" spans="20:22" x14ac:dyDescent="0.25">
      <c r="U27" s="16" t="s">
        <v>620</v>
      </c>
      <c r="V27" s="18">
        <f>AVERAGE(V4:V13)</f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BBA0C-2A52-4221-9649-8BA49B252B1A}">
  <sheetPr>
    <tabColor rgb="FF00B050"/>
  </sheetPr>
  <dimension ref="A1:R26"/>
  <sheetViews>
    <sheetView tabSelected="1" zoomScale="160" zoomScaleNormal="160" workbookViewId="0">
      <selection activeCell="AP30" sqref="AP30"/>
    </sheetView>
  </sheetViews>
  <sheetFormatPr baseColWidth="10" defaultRowHeight="15" x14ac:dyDescent="0.25"/>
  <cols>
    <col min="1" max="1" width="2.7109375" customWidth="1"/>
    <col min="2" max="12" width="14.42578125" customWidth="1"/>
    <col min="13" max="13" width="2.7109375" customWidth="1"/>
  </cols>
  <sheetData>
    <row r="1" spans="1:18" x14ac:dyDescent="0.25">
      <c r="A1" s="8"/>
      <c r="B1" s="8"/>
      <c r="C1" s="8"/>
      <c r="D1" s="8"/>
      <c r="E1" s="8"/>
      <c r="F1" s="8"/>
      <c r="G1" s="8"/>
      <c r="H1" s="8"/>
      <c r="I1" s="8"/>
      <c r="J1" s="8"/>
      <c r="K1" s="8"/>
      <c r="L1" s="8"/>
      <c r="M1" s="8"/>
      <c r="N1" s="8"/>
    </row>
    <row r="2" spans="1:18" x14ac:dyDescent="0.25">
      <c r="A2" s="8"/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</row>
    <row r="3" spans="1:18" x14ac:dyDescent="0.25">
      <c r="A3" s="8"/>
      <c r="B3" s="8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</row>
    <row r="4" spans="1:18" x14ac:dyDescent="0.25">
      <c r="A4" s="8"/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</row>
    <row r="5" spans="1:18" x14ac:dyDescent="0.25">
      <c r="A5" s="8"/>
      <c r="B5" s="8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</row>
    <row r="6" spans="1:18" x14ac:dyDescent="0.25">
      <c r="A6" s="8"/>
      <c r="B6" s="8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</row>
    <row r="7" spans="1:18" x14ac:dyDescent="0.25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</row>
    <row r="8" spans="1:18" x14ac:dyDescent="0.25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</row>
    <row r="9" spans="1:18" x14ac:dyDescent="0.25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</row>
    <row r="10" spans="1:18" x14ac:dyDescent="0.25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8" x14ac:dyDescent="0.25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</row>
    <row r="12" spans="1:18" x14ac:dyDescent="0.25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9"/>
    </row>
    <row r="13" spans="1:18" x14ac:dyDescent="0.25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8" x14ac:dyDescent="0.25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8" x14ac:dyDescent="0.25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8" x14ac:dyDescent="0.25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R16" t="e" vm="1">
        <v>#VALUE!</v>
      </c>
    </row>
    <row r="17" spans="1:14" x14ac:dyDescent="0.25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14" x14ac:dyDescent="0.25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</row>
    <row r="19" spans="1:14" x14ac:dyDescent="0.25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14" x14ac:dyDescent="0.25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14" x14ac:dyDescent="0.25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14" x14ac:dyDescent="0.25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14" x14ac:dyDescent="0.25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14" x14ac:dyDescent="0.25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14" x14ac:dyDescent="0.25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14" x14ac:dyDescent="0.25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</sheetData>
  <pageMargins left="0.7" right="0.7" top="0.75" bottom="0.75" header="0.3" footer="0.3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</vt:lpstr>
      <vt:lpstr>Analisis</vt:lpstr>
      <vt:lpstr>Dashboard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Andrés Rojas Moncada</dc:creator>
  <cp:lastModifiedBy>ingeniero_rec@outlook.es</cp:lastModifiedBy>
  <dcterms:created xsi:type="dcterms:W3CDTF">2023-07-10T16:33:03Z</dcterms:created>
  <dcterms:modified xsi:type="dcterms:W3CDTF">2026-01-02T00:40:15Z</dcterms:modified>
</cp:coreProperties>
</file>