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Corporacion_Dumar\"/>
    </mc:Choice>
  </mc:AlternateContent>
  <bookViews>
    <workbookView xWindow="19092" yWindow="-5112" windowWidth="38616" windowHeight="21816" activeTab="2"/>
  </bookViews>
  <sheets>
    <sheet name="- AYUDA - " sheetId="7" r:id="rId1"/>
    <sheet name="Detalle" sheetId="1" r:id="rId2"/>
    <sheet name="CorporacionDumar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ntidad_">'[1]Trabajos '!$H$5:$H$115</definedName>
    <definedName name="categories">OFFSET([2]Categories!$A$1,0,0,MATCH(REPT("z",255),[2]Categories!$A$1:$A$65536),1)</definedName>
    <definedName name="cliente">[1]Clientes!$B$5:$B$31</definedName>
    <definedName name="Clientes">[3]Auxiliar!$A$4:$A$33</definedName>
    <definedName name="Codigos">OFFSET('[4]Productos en Alquiler'!$B$5,0,0,COUNTA('[4]Productos en Alquiler'!$B:$B)-1)</definedName>
    <definedName name="Comprobantes">'[5]Tabla de Comprobantes'!$A$3:$A$65</definedName>
    <definedName name="Estado" localSheetId="2">No Comenzado, En proceso, Terminado</definedName>
    <definedName name="Estado">No Comenzado, En proceso, Terminado</definedName>
    <definedName name="estado_trab">'[1]Trabajos '!$J$5:$J$115</definedName>
    <definedName name="Fecha_trab">'[1]Trabajos '!$B$5:$B$115</definedName>
    <definedName name="Frecuencia">[6]Auxiliar!$C$3:$C$8</definedName>
    <definedName name="Info_adic">'[1]Trabajos '!$G$5:$G$115</definedName>
    <definedName name="PC">'[5]Tabla de Comprobantes'!$E$3:$E$14</definedName>
    <definedName name="Pedido_N">'[1]Trabajos '!$E$5:$E$115</definedName>
    <definedName name="tipo_trabajo">'[1]Tipo de Trabajos'!$B$5:$B$30</definedName>
    <definedName name="Tipos">[6]Auxiliar!$A$3:$A$4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8" l="1"/>
  <c r="L136" i="8"/>
  <c r="K136" i="8"/>
  <c r="J136" i="8"/>
  <c r="I136" i="8"/>
  <c r="H136" i="8"/>
  <c r="G136" i="8"/>
  <c r="F136" i="8"/>
  <c r="E136" i="8"/>
  <c r="D136" i="8"/>
  <c r="C136" i="8"/>
  <c r="B136" i="8"/>
  <c r="O136" i="8" s="1"/>
  <c r="A136" i="8"/>
  <c r="O135" i="8"/>
  <c r="O134" i="8"/>
  <c r="O133" i="8"/>
  <c r="O132" i="8"/>
  <c r="O131" i="8"/>
  <c r="O130" i="8"/>
  <c r="M126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O125" i="8" s="1"/>
  <c r="A125" i="8"/>
  <c r="O124" i="8"/>
  <c r="O123" i="8"/>
  <c r="O122" i="8"/>
  <c r="O121" i="8"/>
  <c r="O120" i="8"/>
  <c r="O119" i="8"/>
  <c r="O118" i="8"/>
  <c r="O117" i="8"/>
  <c r="O116" i="8"/>
  <c r="O115" i="8"/>
  <c r="O114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O109" i="8" s="1"/>
  <c r="A109" i="8"/>
  <c r="O108" i="8"/>
  <c r="O107" i="8"/>
  <c r="O106" i="8"/>
  <c r="O105" i="8"/>
  <c r="O104" i="8"/>
  <c r="K100" i="8"/>
  <c r="M99" i="8"/>
  <c r="L99" i="8"/>
  <c r="L8" i="8" s="1"/>
  <c r="K99" i="8"/>
  <c r="J99" i="8"/>
  <c r="I99" i="8"/>
  <c r="H99" i="8"/>
  <c r="G99" i="8"/>
  <c r="F99" i="8"/>
  <c r="E99" i="8"/>
  <c r="D99" i="8"/>
  <c r="C99" i="8"/>
  <c r="B99" i="8"/>
  <c r="O99" i="8" s="1"/>
  <c r="A99" i="8"/>
  <c r="O98" i="8"/>
  <c r="O97" i="8"/>
  <c r="O96" i="8"/>
  <c r="O95" i="8"/>
  <c r="O94" i="8"/>
  <c r="O93" i="8"/>
  <c r="O92" i="8"/>
  <c r="M87" i="8"/>
  <c r="L87" i="8"/>
  <c r="K87" i="8"/>
  <c r="J87" i="8"/>
  <c r="J8" i="8" s="1"/>
  <c r="I87" i="8"/>
  <c r="H87" i="8"/>
  <c r="G87" i="8"/>
  <c r="F87" i="8"/>
  <c r="E87" i="8"/>
  <c r="D87" i="8"/>
  <c r="C87" i="8"/>
  <c r="B87" i="8"/>
  <c r="O87" i="8" s="1"/>
  <c r="A87" i="8"/>
  <c r="O86" i="8"/>
  <c r="O85" i="8"/>
  <c r="O84" i="8"/>
  <c r="O83" i="8"/>
  <c r="O82" i="8"/>
  <c r="O81" i="8"/>
  <c r="M76" i="8"/>
  <c r="L76" i="8"/>
  <c r="K76" i="8"/>
  <c r="J76" i="8"/>
  <c r="I76" i="8"/>
  <c r="H76" i="8"/>
  <c r="G76" i="8"/>
  <c r="F76" i="8"/>
  <c r="E76" i="8"/>
  <c r="D76" i="8"/>
  <c r="C76" i="8"/>
  <c r="B76" i="8"/>
  <c r="O76" i="8" s="1"/>
  <c r="A76" i="8"/>
  <c r="O75" i="8"/>
  <c r="O74" i="8"/>
  <c r="O73" i="8"/>
  <c r="O72" i="8"/>
  <c r="O71" i="8"/>
  <c r="M66" i="8"/>
  <c r="L66" i="8"/>
  <c r="K66" i="8"/>
  <c r="J66" i="8"/>
  <c r="I66" i="8"/>
  <c r="H66" i="8"/>
  <c r="G66" i="8"/>
  <c r="F66" i="8"/>
  <c r="E66" i="8"/>
  <c r="D66" i="8"/>
  <c r="C66" i="8"/>
  <c r="C8" i="8" s="1"/>
  <c r="B66" i="8"/>
  <c r="O66" i="8" s="1"/>
  <c r="A66" i="8"/>
  <c r="O65" i="8"/>
  <c r="O64" i="8"/>
  <c r="O63" i="8"/>
  <c r="O62" i="8"/>
  <c r="O61" i="8"/>
  <c r="O60" i="8"/>
  <c r="O59" i="8"/>
  <c r="M55" i="8"/>
  <c r="M54" i="8"/>
  <c r="M8" i="8" s="1"/>
  <c r="M9" i="8" s="1"/>
  <c r="L54" i="8"/>
  <c r="K54" i="8"/>
  <c r="K8" i="8" s="1"/>
  <c r="J54" i="8"/>
  <c r="I54" i="8"/>
  <c r="H54" i="8"/>
  <c r="G54" i="8"/>
  <c r="F54" i="8"/>
  <c r="E54" i="8"/>
  <c r="D54" i="8"/>
  <c r="C54" i="8"/>
  <c r="B54" i="8"/>
  <c r="O54" i="8" s="1"/>
  <c r="A54" i="8"/>
  <c r="O53" i="8"/>
  <c r="O52" i="8"/>
  <c r="O51" i="8"/>
  <c r="O50" i="8"/>
  <c r="M45" i="8"/>
  <c r="L45" i="8"/>
  <c r="K45" i="8"/>
  <c r="J45" i="8"/>
  <c r="I45" i="8"/>
  <c r="H45" i="8"/>
  <c r="G45" i="8"/>
  <c r="F45" i="8"/>
  <c r="E45" i="8"/>
  <c r="D45" i="8"/>
  <c r="D8" i="8" s="1"/>
  <c r="C45" i="8"/>
  <c r="B45" i="8"/>
  <c r="O45" i="8" s="1"/>
  <c r="A45" i="8"/>
  <c r="O44" i="8"/>
  <c r="O43" i="8"/>
  <c r="O42" i="8"/>
  <c r="O41" i="8"/>
  <c r="O40" i="8"/>
  <c r="O39" i="8"/>
  <c r="O38" i="8"/>
  <c r="O37" i="8"/>
  <c r="M32" i="8"/>
  <c r="L32" i="8"/>
  <c r="K32" i="8"/>
  <c r="J32" i="8"/>
  <c r="I32" i="8"/>
  <c r="I8" i="8" s="1"/>
  <c r="H32" i="8"/>
  <c r="H8" i="8" s="1"/>
  <c r="G32" i="8"/>
  <c r="G8" i="8" s="1"/>
  <c r="F32" i="8"/>
  <c r="F8" i="8" s="1"/>
  <c r="E32" i="8"/>
  <c r="E8" i="8" s="1"/>
  <c r="D32" i="8"/>
  <c r="C32" i="8"/>
  <c r="B32" i="8"/>
  <c r="O32" i="8" s="1"/>
  <c r="A32" i="8"/>
  <c r="O31" i="8"/>
  <c r="O30" i="8"/>
  <c r="O29" i="8"/>
  <c r="O28" i="8"/>
  <c r="O27" i="8"/>
  <c r="O26" i="8"/>
  <c r="O25" i="8"/>
  <c r="M22" i="8"/>
  <c r="L22" i="8"/>
  <c r="L7" i="8" s="1"/>
  <c r="K22" i="8"/>
  <c r="J22" i="8"/>
  <c r="J7" i="8" s="1"/>
  <c r="I22" i="8"/>
  <c r="I7" i="8" s="1"/>
  <c r="H22" i="8"/>
  <c r="H7" i="8" s="1"/>
  <c r="G22" i="8"/>
  <c r="G7" i="8" s="1"/>
  <c r="F22" i="8"/>
  <c r="F7" i="8" s="1"/>
  <c r="E22" i="8"/>
  <c r="E7" i="8" s="1"/>
  <c r="D22" i="8"/>
  <c r="D7" i="8" s="1"/>
  <c r="C22" i="8"/>
  <c r="B22" i="8"/>
  <c r="B7" i="8" s="1"/>
  <c r="A22" i="8"/>
  <c r="O21" i="8"/>
  <c r="O20" i="8"/>
  <c r="O19" i="8"/>
  <c r="O18" i="8"/>
  <c r="O17" i="8"/>
  <c r="O16" i="8"/>
  <c r="O15" i="8"/>
  <c r="B8" i="8"/>
  <c r="M7" i="8"/>
  <c r="M110" i="8" s="1"/>
  <c r="K7" i="8"/>
  <c r="K126" i="8" s="1"/>
  <c r="C7" i="8"/>
  <c r="C77" i="8" s="1"/>
  <c r="L67" i="8" l="1"/>
  <c r="L110" i="8"/>
  <c r="L55" i="8"/>
  <c r="L137" i="8"/>
  <c r="L77" i="8"/>
  <c r="L88" i="8"/>
  <c r="L33" i="8"/>
  <c r="L100" i="8"/>
  <c r="L46" i="8"/>
  <c r="L126" i="8"/>
  <c r="L9" i="8"/>
  <c r="I100" i="8"/>
  <c r="I55" i="8"/>
  <c r="I126" i="8"/>
  <c r="I9" i="8"/>
  <c r="I67" i="8"/>
  <c r="I110" i="8"/>
  <c r="I77" i="8"/>
  <c r="I46" i="8"/>
  <c r="I88" i="8"/>
  <c r="I137" i="8"/>
  <c r="I33" i="8"/>
  <c r="B137" i="8"/>
  <c r="B77" i="8"/>
  <c r="B46" i="8"/>
  <c r="B55" i="8"/>
  <c r="B126" i="8"/>
  <c r="B88" i="8"/>
  <c r="B100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B67" i="8"/>
  <c r="B110" i="8"/>
  <c r="O7" i="8"/>
  <c r="B33" i="8"/>
  <c r="B9" i="8"/>
  <c r="O8" i="8"/>
  <c r="E100" i="8"/>
  <c r="E110" i="8"/>
  <c r="E9" i="8"/>
  <c r="E137" i="8"/>
  <c r="E55" i="8"/>
  <c r="E126" i="8"/>
  <c r="E67" i="8"/>
  <c r="E77" i="8"/>
  <c r="E33" i="8"/>
  <c r="E46" i="8"/>
  <c r="E88" i="8"/>
  <c r="G88" i="8"/>
  <c r="G100" i="8"/>
  <c r="G55" i="8"/>
  <c r="G126" i="8"/>
  <c r="G9" i="8"/>
  <c r="G137" i="8"/>
  <c r="G67" i="8"/>
  <c r="G110" i="8"/>
  <c r="G77" i="8"/>
  <c r="G33" i="8"/>
  <c r="G46" i="8"/>
  <c r="J126" i="8"/>
  <c r="J9" i="8"/>
  <c r="J67" i="8"/>
  <c r="J110" i="8"/>
  <c r="J137" i="8"/>
  <c r="J88" i="8"/>
  <c r="J46" i="8"/>
  <c r="J77" i="8"/>
  <c r="J33" i="8"/>
  <c r="J100" i="8"/>
  <c r="J55" i="8"/>
  <c r="D77" i="8"/>
  <c r="D46" i="8"/>
  <c r="D88" i="8"/>
  <c r="D126" i="8"/>
  <c r="D9" i="8"/>
  <c r="D67" i="8"/>
  <c r="D110" i="8"/>
  <c r="D100" i="8"/>
  <c r="D55" i="8"/>
  <c r="D33" i="8"/>
  <c r="D137" i="8"/>
  <c r="F88" i="8"/>
  <c r="F100" i="8"/>
  <c r="F9" i="8"/>
  <c r="F77" i="8"/>
  <c r="F55" i="8"/>
  <c r="F137" i="8"/>
  <c r="F126" i="8"/>
  <c r="F67" i="8"/>
  <c r="F110" i="8"/>
  <c r="F33" i="8"/>
  <c r="F46" i="8"/>
  <c r="H100" i="8"/>
  <c r="H126" i="8"/>
  <c r="H9" i="8"/>
  <c r="H67" i="8"/>
  <c r="H77" i="8"/>
  <c r="H33" i="8"/>
  <c r="H110" i="8"/>
  <c r="H137" i="8"/>
  <c r="H88" i="8"/>
  <c r="H55" i="8"/>
  <c r="H46" i="8"/>
  <c r="K9" i="8"/>
  <c r="O22" i="8"/>
  <c r="K55" i="8"/>
  <c r="M67" i="8"/>
  <c r="C137" i="8"/>
  <c r="C110" i="8"/>
  <c r="C67" i="8"/>
  <c r="C126" i="8"/>
  <c r="K46" i="8"/>
  <c r="M88" i="8"/>
  <c r="C100" i="8"/>
  <c r="K77" i="8"/>
  <c r="C9" i="8"/>
  <c r="C55" i="8"/>
  <c r="M46" i="8"/>
  <c r="K88" i="8"/>
  <c r="M100" i="8"/>
  <c r="K33" i="8"/>
  <c r="C88" i="8"/>
  <c r="M33" i="8"/>
  <c r="M77" i="8"/>
  <c r="K137" i="8"/>
  <c r="C46" i="8"/>
  <c r="K110" i="8"/>
  <c r="C33" i="8"/>
  <c r="K67" i="8"/>
  <c r="M137" i="8"/>
  <c r="E45" i="1"/>
  <c r="B22" i="1"/>
  <c r="B7" i="1" s="1"/>
  <c r="C22" i="1"/>
  <c r="C7" i="1"/>
  <c r="D22" i="1"/>
  <c r="D7" i="1"/>
  <c r="E22" i="1"/>
  <c r="E7" i="1"/>
  <c r="F22" i="1"/>
  <c r="F7" i="1"/>
  <c r="G22" i="1"/>
  <c r="G7" i="1"/>
  <c r="H22" i="1"/>
  <c r="H7" i="1"/>
  <c r="I22" i="1"/>
  <c r="I7" i="1"/>
  <c r="J22" i="1"/>
  <c r="J7" i="1"/>
  <c r="K22" i="1"/>
  <c r="K7" i="1"/>
  <c r="L22" i="1"/>
  <c r="L7" i="1"/>
  <c r="M22" i="1"/>
  <c r="M7" i="1"/>
  <c r="C136" i="1"/>
  <c r="D136" i="1"/>
  <c r="E136" i="1"/>
  <c r="F136" i="1"/>
  <c r="G136" i="1"/>
  <c r="H136" i="1"/>
  <c r="I136" i="1"/>
  <c r="J136" i="1"/>
  <c r="K136" i="1"/>
  <c r="L136" i="1"/>
  <c r="M136" i="1"/>
  <c r="B136" i="1"/>
  <c r="C125" i="1"/>
  <c r="D125" i="1"/>
  <c r="E125" i="1"/>
  <c r="F125" i="1"/>
  <c r="G125" i="1"/>
  <c r="H125" i="1"/>
  <c r="I125" i="1"/>
  <c r="J125" i="1"/>
  <c r="K125" i="1"/>
  <c r="L125" i="1"/>
  <c r="M125" i="1"/>
  <c r="B125" i="1"/>
  <c r="C99" i="1"/>
  <c r="D99" i="1"/>
  <c r="E99" i="1"/>
  <c r="F99" i="1"/>
  <c r="G99" i="1"/>
  <c r="H99" i="1"/>
  <c r="I99" i="1"/>
  <c r="J99" i="1"/>
  <c r="K99" i="1"/>
  <c r="L99" i="1"/>
  <c r="M99" i="1"/>
  <c r="B99" i="1"/>
  <c r="C87" i="1"/>
  <c r="D87" i="1"/>
  <c r="E87" i="1"/>
  <c r="F87" i="1"/>
  <c r="G87" i="1"/>
  <c r="H87" i="1"/>
  <c r="I87" i="1"/>
  <c r="J87" i="1"/>
  <c r="K87" i="1"/>
  <c r="L87" i="1"/>
  <c r="M87" i="1"/>
  <c r="B87" i="1"/>
  <c r="C76" i="1"/>
  <c r="D76" i="1"/>
  <c r="E76" i="1"/>
  <c r="F76" i="1"/>
  <c r="G76" i="1"/>
  <c r="H76" i="1"/>
  <c r="I76" i="1"/>
  <c r="J76" i="1"/>
  <c r="K76" i="1"/>
  <c r="L76" i="1"/>
  <c r="M76" i="1"/>
  <c r="B76" i="1"/>
  <c r="C54" i="1"/>
  <c r="D54" i="1"/>
  <c r="E54" i="1"/>
  <c r="F54" i="1"/>
  <c r="G54" i="1"/>
  <c r="H54" i="1"/>
  <c r="I54" i="1"/>
  <c r="J54" i="1"/>
  <c r="K54" i="1"/>
  <c r="L54" i="1"/>
  <c r="M54" i="1"/>
  <c r="B54" i="1"/>
  <c r="C45" i="1"/>
  <c r="M45" i="1"/>
  <c r="B45" i="1"/>
  <c r="C32" i="1"/>
  <c r="D32" i="1"/>
  <c r="E32" i="1"/>
  <c r="F32" i="1"/>
  <c r="G32" i="1"/>
  <c r="H32" i="1"/>
  <c r="I32" i="1"/>
  <c r="J32" i="1"/>
  <c r="K32" i="1"/>
  <c r="L32" i="1"/>
  <c r="M32" i="1"/>
  <c r="B32" i="1"/>
  <c r="B8" i="1" s="1"/>
  <c r="O8" i="1" s="1"/>
  <c r="O29" i="1"/>
  <c r="O19" i="1"/>
  <c r="O20" i="1"/>
  <c r="A125" i="1"/>
  <c r="O124" i="1"/>
  <c r="O123" i="1"/>
  <c r="O122" i="1"/>
  <c r="O121" i="1"/>
  <c r="O120" i="1"/>
  <c r="O119" i="1"/>
  <c r="O118" i="1"/>
  <c r="O117" i="1"/>
  <c r="O116" i="1"/>
  <c r="O115" i="1"/>
  <c r="O114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O108" i="1"/>
  <c r="O107" i="1"/>
  <c r="O106" i="1"/>
  <c r="O105" i="1"/>
  <c r="O104" i="1"/>
  <c r="A99" i="1"/>
  <c r="O98" i="1"/>
  <c r="O97" i="1"/>
  <c r="O96" i="1"/>
  <c r="O95" i="1"/>
  <c r="O94" i="1"/>
  <c r="O93" i="1"/>
  <c r="O92" i="1"/>
  <c r="A87" i="1"/>
  <c r="O86" i="1"/>
  <c r="O85" i="1"/>
  <c r="O84" i="1"/>
  <c r="O83" i="1"/>
  <c r="O82" i="1"/>
  <c r="O81" i="1"/>
  <c r="A76" i="1"/>
  <c r="O75" i="1"/>
  <c r="O74" i="1"/>
  <c r="O73" i="1"/>
  <c r="O72" i="1"/>
  <c r="O71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O65" i="1"/>
  <c r="O64" i="1"/>
  <c r="O63" i="1"/>
  <c r="O62" i="1"/>
  <c r="O61" i="1"/>
  <c r="O60" i="1"/>
  <c r="O59" i="1"/>
  <c r="A54" i="1"/>
  <c r="O53" i="1"/>
  <c r="O52" i="1"/>
  <c r="O51" i="1"/>
  <c r="O50" i="1"/>
  <c r="A32" i="1"/>
  <c r="O31" i="1"/>
  <c r="O30" i="1"/>
  <c r="O28" i="1"/>
  <c r="O27" i="1"/>
  <c r="O26" i="1"/>
  <c r="O25" i="1"/>
  <c r="A45" i="1"/>
  <c r="A136" i="1"/>
  <c r="O135" i="1"/>
  <c r="O134" i="1"/>
  <c r="O133" i="1"/>
  <c r="O132" i="1"/>
  <c r="O131" i="1"/>
  <c r="O130" i="1"/>
  <c r="A22" i="1"/>
  <c r="O21" i="1"/>
  <c r="O18" i="1"/>
  <c r="O17" i="1"/>
  <c r="O16" i="1"/>
  <c r="O15" i="1"/>
  <c r="O40" i="1"/>
  <c r="O39" i="1"/>
  <c r="D45" i="1"/>
  <c r="D46" i="1"/>
  <c r="E8" i="1"/>
  <c r="E9" i="1"/>
  <c r="C8" i="1"/>
  <c r="C9" i="1"/>
  <c r="M8" i="1"/>
  <c r="M9" i="1"/>
  <c r="M33" i="1"/>
  <c r="J33" i="1"/>
  <c r="E33" i="1"/>
  <c r="I33" i="1"/>
  <c r="H33" i="1"/>
  <c r="G33" i="1"/>
  <c r="F33" i="1"/>
  <c r="L33" i="1"/>
  <c r="D33" i="1"/>
  <c r="K33" i="1"/>
  <c r="C33" i="1"/>
  <c r="J88" i="1"/>
  <c r="F88" i="1"/>
  <c r="O54" i="1"/>
  <c r="O66" i="1"/>
  <c r="O136" i="1"/>
  <c r="O125" i="1"/>
  <c r="O32" i="1"/>
  <c r="O76" i="1"/>
  <c r="O87" i="1"/>
  <c r="O22" i="1"/>
  <c r="O99" i="1"/>
  <c r="O109" i="1"/>
  <c r="D126" i="1"/>
  <c r="D110" i="1"/>
  <c r="D88" i="1"/>
  <c r="D67" i="1"/>
  <c r="D100" i="1"/>
  <c r="D137" i="1"/>
  <c r="D77" i="1"/>
  <c r="D55" i="1"/>
  <c r="H126" i="1"/>
  <c r="H110" i="1"/>
  <c r="H88" i="1"/>
  <c r="H67" i="1"/>
  <c r="H100" i="1"/>
  <c r="H137" i="1"/>
  <c r="H77" i="1"/>
  <c r="H55" i="1"/>
  <c r="L126" i="1"/>
  <c r="L110" i="1"/>
  <c r="L88" i="1"/>
  <c r="L67" i="1"/>
  <c r="L100" i="1"/>
  <c r="L137" i="1"/>
  <c r="L77" i="1"/>
  <c r="L55" i="1"/>
  <c r="C77" i="1"/>
  <c r="C55" i="1"/>
  <c r="C46" i="1"/>
  <c r="C137" i="1"/>
  <c r="C126" i="1"/>
  <c r="C110" i="1"/>
  <c r="C88" i="1"/>
  <c r="C67" i="1"/>
  <c r="C100" i="1"/>
  <c r="G77" i="1"/>
  <c r="G55" i="1"/>
  <c r="G126" i="1"/>
  <c r="G110" i="1"/>
  <c r="G88" i="1"/>
  <c r="G67" i="1"/>
  <c r="G100" i="1"/>
  <c r="G137" i="1"/>
  <c r="K77" i="1"/>
  <c r="K55" i="1"/>
  <c r="K137" i="1"/>
  <c r="K126" i="1"/>
  <c r="K110" i="1"/>
  <c r="K88" i="1"/>
  <c r="K67" i="1"/>
  <c r="K100" i="1"/>
  <c r="I55" i="1"/>
  <c r="F67" i="1"/>
  <c r="I77" i="1"/>
  <c r="M77" i="1"/>
  <c r="F110" i="1"/>
  <c r="J110" i="1"/>
  <c r="F126" i="1"/>
  <c r="J126" i="1"/>
  <c r="F137" i="1"/>
  <c r="J137" i="1"/>
  <c r="E67" i="1"/>
  <c r="I67" i="1"/>
  <c r="M67" i="1"/>
  <c r="E88" i="1"/>
  <c r="I88" i="1"/>
  <c r="M88" i="1"/>
  <c r="F100" i="1"/>
  <c r="J100" i="1"/>
  <c r="E110" i="1"/>
  <c r="I110" i="1"/>
  <c r="M110" i="1"/>
  <c r="E126" i="1"/>
  <c r="I126" i="1"/>
  <c r="M126" i="1"/>
  <c r="F55" i="1"/>
  <c r="J55" i="1"/>
  <c r="F77" i="1"/>
  <c r="J77" i="1"/>
  <c r="E46" i="1"/>
  <c r="M46" i="1"/>
  <c r="E55" i="1"/>
  <c r="M55" i="1"/>
  <c r="J67" i="1"/>
  <c r="E77" i="1"/>
  <c r="E137" i="1"/>
  <c r="I137" i="1"/>
  <c r="M137" i="1"/>
  <c r="E100" i="1"/>
  <c r="I100" i="1"/>
  <c r="M100" i="1"/>
  <c r="D8" i="1"/>
  <c r="D9" i="1"/>
  <c r="G45" i="1"/>
  <c r="G8" i="1"/>
  <c r="G9" i="1"/>
  <c r="G46" i="1"/>
  <c r="O44" i="1"/>
  <c r="F45" i="1"/>
  <c r="O38" i="1"/>
  <c r="H45" i="1"/>
  <c r="O41" i="1"/>
  <c r="O43" i="1"/>
  <c r="O42" i="1"/>
  <c r="F46" i="1"/>
  <c r="F8" i="1"/>
  <c r="F9" i="1"/>
  <c r="H46" i="1"/>
  <c r="H8" i="1"/>
  <c r="I45" i="1"/>
  <c r="J45" i="1"/>
  <c r="I8" i="1"/>
  <c r="I9" i="1"/>
  <c r="I46" i="1"/>
  <c r="H9" i="1"/>
  <c r="O37" i="1"/>
  <c r="J8" i="1"/>
  <c r="J46" i="1"/>
  <c r="K45" i="1"/>
  <c r="L45" i="1"/>
  <c r="L8" i="1"/>
  <c r="L9" i="1"/>
  <c r="L46" i="1"/>
  <c r="K8" i="1"/>
  <c r="K9" i="1"/>
  <c r="K46" i="1"/>
  <c r="O45" i="1"/>
  <c r="J9" i="1"/>
  <c r="O137" i="8" l="1"/>
  <c r="O77" i="8"/>
  <c r="O33" i="8"/>
  <c r="O46" i="8"/>
  <c r="O100" i="8"/>
  <c r="O55" i="8"/>
  <c r="O67" i="8"/>
  <c r="O88" i="8"/>
  <c r="O126" i="8"/>
  <c r="O110" i="8"/>
  <c r="O9" i="8"/>
  <c r="B33" i="1"/>
  <c r="B88" i="1"/>
  <c r="B100" i="1"/>
  <c r="B9" i="1"/>
  <c r="O9" i="1" s="1"/>
  <c r="B110" i="1"/>
  <c r="O7" i="1"/>
  <c r="B55" i="1"/>
  <c r="B126" i="1"/>
  <c r="B77" i="1"/>
  <c r="B137" i="1"/>
  <c r="B46" i="1"/>
  <c r="B67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O77" i="1" l="1"/>
  <c r="O33" i="1"/>
  <c r="O55" i="1"/>
  <c r="O137" i="1"/>
  <c r="O126" i="1"/>
  <c r="O100" i="1"/>
  <c r="O88" i="1"/>
  <c r="O110" i="1"/>
  <c r="O46" i="1"/>
  <c r="O67" i="1"/>
</calcChain>
</file>

<file path=xl/comments1.xml><?xml version="1.0" encoding="utf-8"?>
<comments xmlns="http://schemas.openxmlformats.org/spreadsheetml/2006/main">
  <authors>
    <author>Vertex42</author>
  </authors>
  <commentList>
    <comment ref="A10" authorId="0" shapeId="0">
      <text>
        <r>
          <rPr>
            <sz val="12"/>
            <color indexed="81"/>
            <rFont val="Calibri"/>
            <family val="2"/>
            <scheme val="minor"/>
          </rPr>
          <t>Está calculado añadiendo el saldo neto del mes anterior más el actual.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10" authorId="0" shapeId="0">
      <text>
        <r>
          <rPr>
            <sz val="12"/>
            <color indexed="81"/>
            <rFont val="Calibri"/>
            <family val="2"/>
            <scheme val="minor"/>
          </rPr>
          <t>Está calculado añadiendo el saldo neto del mes anterior más el actual.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<sst xmlns="http://schemas.openxmlformats.org/spreadsheetml/2006/main" count="253" uniqueCount="107">
  <si>
    <t>[42]</t>
  </si>
  <si>
    <t>Total</t>
  </si>
  <si>
    <t>Internet</t>
  </si>
  <si>
    <t>Videos/DVDs</t>
  </si>
  <si>
    <t>Hobbies</t>
  </si>
  <si>
    <t>Saldo  Inicial</t>
  </si>
  <si>
    <t>Total Ingresos</t>
  </si>
  <si>
    <t>Total Gastos</t>
  </si>
  <si>
    <t>Neto (Ingresos - Gastos)</t>
  </si>
  <si>
    <t>Ingresos</t>
  </si>
  <si>
    <t>Intereses recibidos (plazo fijo)</t>
  </si>
  <si>
    <t>Dividendos</t>
  </si>
  <si>
    <t>Devoluciones</t>
  </si>
  <si>
    <t>Ingresos por renta</t>
  </si>
  <si>
    <t>Ahorro</t>
  </si>
  <si>
    <t>Ahorros de emergencia</t>
  </si>
  <si>
    <t>Ahorro de retiro</t>
  </si>
  <si>
    <t>Ahorro para estudios</t>
  </si>
  <si>
    <t>Inversión</t>
  </si>
  <si>
    <t>Ahorro para vacaciones</t>
  </si>
  <si>
    <t>Otros Ahorros</t>
  </si>
  <si>
    <t>% de Ingreso</t>
  </si>
  <si>
    <t>Hogar</t>
  </si>
  <si>
    <t>Cuota hipotecaria</t>
  </si>
  <si>
    <t>Cuota Seguro</t>
  </si>
  <si>
    <t>Impuestos de hogar</t>
  </si>
  <si>
    <t>Mueblería/aplicaciones</t>
  </si>
  <si>
    <t>Jardinería</t>
  </si>
  <si>
    <t>Mantenimiento</t>
  </si>
  <si>
    <t>Mejoras</t>
  </si>
  <si>
    <t>Otros gastos de Hogar</t>
  </si>
  <si>
    <t>Gastos Fijos</t>
  </si>
  <si>
    <t>Electricidad</t>
  </si>
  <si>
    <t>Combustible</t>
  </si>
  <si>
    <t>Agua</t>
  </si>
  <si>
    <t>Cable</t>
  </si>
  <si>
    <t>Comida</t>
  </si>
  <si>
    <t>Verduleria /Carnicería</t>
  </si>
  <si>
    <t>Comida-Otros</t>
  </si>
  <si>
    <t>Transporte</t>
  </si>
  <si>
    <t>Salud</t>
  </si>
  <si>
    <t>Seguro de Salud</t>
  </si>
  <si>
    <t>Doctor/Dentista</t>
  </si>
  <si>
    <t>Medicinas</t>
  </si>
  <si>
    <t>Seguro de Vida</t>
  </si>
  <si>
    <t>Patente</t>
  </si>
  <si>
    <t>Seguro de Auto</t>
  </si>
  <si>
    <t>Bus/Taxi/Tren</t>
  </si>
  <si>
    <t>Reparación Vehículo</t>
  </si>
  <si>
    <t>Licencia</t>
  </si>
  <si>
    <t>Transporte-Otros</t>
  </si>
  <si>
    <t>Vida Diaria</t>
  </si>
  <si>
    <t>Educación</t>
  </si>
  <si>
    <t>Ropa</t>
  </si>
  <si>
    <t>Accesorios personales</t>
  </si>
  <si>
    <t>Laverap</t>
  </si>
  <si>
    <t>Peluquería</t>
  </si>
  <si>
    <t>Vida Diaria-Otros</t>
  </si>
  <si>
    <t>Niños</t>
  </si>
  <si>
    <t>Cuota Escolar</t>
  </si>
  <si>
    <t>Comedor escolar</t>
  </si>
  <si>
    <t>Babysitter</t>
  </si>
  <si>
    <t>Juguetes/juegos</t>
  </si>
  <si>
    <t>Chicos-Otros</t>
  </si>
  <si>
    <t>Obligaciones</t>
  </si>
  <si>
    <t>Tarjeta de Crédito #1</t>
  </si>
  <si>
    <t>Tarjeta de Crédito #2</t>
  </si>
  <si>
    <t>Tarjeta de Crédito #3</t>
  </si>
  <si>
    <t>Impuestos varios</t>
  </si>
  <si>
    <t>Obligaciones - Otros</t>
  </si>
  <si>
    <t>Entretenimiento</t>
  </si>
  <si>
    <t>Vacaciones/Viajes</t>
  </si>
  <si>
    <t>Música</t>
  </si>
  <si>
    <t>Juegos</t>
  </si>
  <si>
    <t>Teatro/Cine</t>
  </si>
  <si>
    <t>Conciertos</t>
  </si>
  <si>
    <t>Libros</t>
  </si>
  <si>
    <t>Deportes</t>
  </si>
  <si>
    <t>Juguetes</t>
  </si>
  <si>
    <t>Entretenimiento Otros</t>
  </si>
  <si>
    <t>Otros Ingresos A)</t>
  </si>
  <si>
    <t>Otros Ingresos B)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</si>
  <si>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</si>
  <si>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</si>
  <si>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</si>
  <si>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</si>
  <si>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</si>
  <si>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</si>
  <si>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</si>
  <si>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</si>
  <si>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</si>
  <si>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</si>
  <si>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</si>
  <si>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</si>
  <si>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Teléfono</t>
  </si>
  <si>
    <t>Celular</t>
  </si>
  <si>
    <t>Salario Neto</t>
  </si>
  <si>
    <t>Otros</t>
  </si>
  <si>
    <t>Delivery</t>
  </si>
  <si>
    <t>Supermercado</t>
  </si>
  <si>
    <t>Salud - Otros</t>
  </si>
  <si>
    <t>Niños: ropa</t>
  </si>
  <si>
    <t>Útiles escolares</t>
  </si>
  <si>
    <t>Acumulado</t>
  </si>
  <si>
    <t>Total Anual</t>
  </si>
  <si>
    <t>Planilla de Ingresos y Gastos Mensuales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</si>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</sst>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[$-409]mmm;@"/>
    <numFmt numFmtId="168" formatCode="0.0%"/>
    <numFmt numFmtId="169" formatCode="&quot;$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rebuchet MS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indexed="81"/>
      <name val="Calibri"/>
      <family val="2"/>
      <scheme val="minor"/>
    </font>
    <font>
      <sz val="18"/>
      <color theme="3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i/>
      <sz val="14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 tint="-0.24994659260841701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/>
      <right style="thin">
        <color indexed="55"/>
      </right>
      <top/>
      <bottom/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5" applyNumberFormat="0" applyFill="0" applyAlignment="0" applyProtection="0"/>
    <xf numFmtId="0" fontId="1" fillId="0" borderId="0"/>
    <xf numFmtId="0" fontId="21" fillId="0" borderId="0"/>
  </cellStyleXfs>
  <cellXfs count="67">
    <xf numFmtId="0" fontId="0" fillId="0" borderId="0" xfId="0"/>
    <xf numFmtId="0" fontId="8" fillId="0" borderId="0" xfId="4" applyFont="1"/>
    <xf numFmtId="0" fontId="9" fillId="0" borderId="0" xfId="5" applyFont="1" applyAlignment="1" applyProtection="1"/>
    <xf numFmtId="0" fontId="10" fillId="0" borderId="0" xfId="4" applyFont="1"/>
    <xf numFmtId="0" fontId="10" fillId="0" borderId="0" xfId="4" applyFont="1" applyAlignment="1">
      <alignment horizontal="right" indent="1"/>
    </xf>
    <xf numFmtId="168" fontId="10" fillId="0" borderId="0" xfId="3" applyNumberFormat="1" applyFont="1" applyAlignment="1">
      <alignment horizontal="right"/>
    </xf>
    <xf numFmtId="164" fontId="13" fillId="3" borderId="3" xfId="4" applyNumberFormat="1" applyFont="1" applyFill="1" applyBorder="1" applyAlignment="1">
      <alignment horizontal="center"/>
    </xf>
    <xf numFmtId="164" fontId="13" fillId="2" borderId="0" xfId="4" applyNumberFormat="1" applyFont="1" applyFill="1" applyAlignment="1">
      <alignment horizontal="center"/>
    </xf>
    <xf numFmtId="0" fontId="14" fillId="2" borderId="0" xfId="4" applyFont="1" applyFill="1"/>
    <xf numFmtId="0" fontId="8" fillId="0" borderId="6" xfId="4" applyFont="1" applyBorder="1"/>
    <xf numFmtId="0" fontId="15" fillId="0" borderId="0" xfId="4" applyFont="1" applyAlignment="1">
      <alignment horizontal="right" indent="1"/>
    </xf>
    <xf numFmtId="0" fontId="7" fillId="0" borderId="0" xfId="4" applyFont="1" applyAlignment="1">
      <alignment horizontal="right" vertical="center" indent="1"/>
    </xf>
    <xf numFmtId="0" fontId="17" fillId="0" borderId="0" xfId="4" applyFont="1"/>
    <xf numFmtId="0" fontId="18" fillId="0" borderId="0" xfId="4" applyFont="1" applyAlignment="1">
      <alignment horizontal="right"/>
    </xf>
    <xf numFmtId="169" fontId="8" fillId="0" borderId="4" xfId="1" applyNumberFormat="1" applyFont="1" applyFill="1" applyBorder="1" applyProtection="1">
      <protection locked="0"/>
    </xf>
    <xf numFmtId="0" fontId="10" fillId="0" borderId="0" xfId="4" applyFont="1" applyAlignment="1">
      <alignment horizontal="right"/>
    </xf>
    <xf numFmtId="169" fontId="15" fillId="0" borderId="0" xfId="4" applyNumberFormat="1" applyFont="1"/>
    <xf numFmtId="0" fontId="14" fillId="3" borderId="3" xfId="4" applyFont="1" applyFill="1" applyBorder="1"/>
    <xf numFmtId="0" fontId="19" fillId="0" borderId="0" xfId="4" applyFont="1" applyAlignment="1">
      <alignment horizontal="right"/>
    </xf>
    <xf numFmtId="9" fontId="19" fillId="0" borderId="0" xfId="3" applyFont="1" applyAlignment="1">
      <alignment horizontal="center"/>
    </xf>
    <xf numFmtId="0" fontId="8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169" fontId="15" fillId="0" borderId="0" xfId="4" applyNumberFormat="1" applyFont="1" applyAlignment="1">
      <alignment horizontal="center"/>
    </xf>
    <xf numFmtId="0" fontId="19" fillId="0" borderId="0" xfId="4" applyFont="1" applyAlignment="1">
      <alignment horizontal="center"/>
    </xf>
    <xf numFmtId="169" fontId="8" fillId="0" borderId="0" xfId="4" applyNumberFormat="1" applyFont="1" applyAlignment="1">
      <alignment horizontal="center"/>
    </xf>
    <xf numFmtId="169" fontId="8" fillId="0" borderId="0" xfId="1" applyNumberFormat="1" applyFont="1" applyFill="1" applyBorder="1" applyProtection="1">
      <protection locked="0"/>
    </xf>
    <xf numFmtId="0" fontId="6" fillId="0" borderId="0" xfId="4" applyFont="1" applyAlignment="1">
      <alignment horizontal="left" vertical="center"/>
    </xf>
    <xf numFmtId="169" fontId="21" fillId="0" borderId="0" xfId="2" applyNumberFormat="1" applyFont="1" applyFill="1" applyBorder="1" applyAlignment="1">
      <alignment horizontal="right" vertical="center"/>
    </xf>
    <xf numFmtId="167" fontId="12" fillId="0" borderId="0" xfId="4" applyNumberFormat="1" applyFont="1" applyAlignment="1">
      <alignment horizontal="center"/>
    </xf>
    <xf numFmtId="164" fontId="13" fillId="0" borderId="0" xfId="4" applyNumberFormat="1" applyFont="1" applyAlignment="1">
      <alignment horizontal="center"/>
    </xf>
    <xf numFmtId="164" fontId="18" fillId="0" borderId="0" xfId="4" applyNumberFormat="1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168" fontId="10" fillId="0" borderId="0" xfId="3" applyNumberFormat="1" applyFont="1" applyFill="1" applyBorder="1" applyAlignment="1">
      <alignment horizontal="right"/>
    </xf>
    <xf numFmtId="0" fontId="22" fillId="0" borderId="0" xfId="4" applyFont="1" applyAlignment="1">
      <alignment horizontal="right" vertical="center"/>
    </xf>
    <xf numFmtId="169" fontId="23" fillId="0" borderId="0" xfId="2" applyNumberFormat="1" applyFont="1" applyFill="1" applyBorder="1" applyAlignment="1">
      <alignment horizontal="right" vertical="center"/>
    </xf>
    <xf numFmtId="0" fontId="22" fillId="0" borderId="1" xfId="4" applyFont="1" applyBorder="1" applyAlignment="1">
      <alignment horizontal="right" vertical="center"/>
    </xf>
    <xf numFmtId="169" fontId="23" fillId="0" borderId="1" xfId="2" applyNumberFormat="1" applyFont="1" applyFill="1" applyBorder="1" applyAlignment="1">
      <alignment horizontal="right" vertical="center"/>
    </xf>
    <xf numFmtId="0" fontId="22" fillId="0" borderId="2" xfId="4" applyFont="1" applyBorder="1" applyAlignment="1">
      <alignment horizontal="right" vertical="center"/>
    </xf>
    <xf numFmtId="169" fontId="23" fillId="0" borderId="2" xfId="2" applyNumberFormat="1" applyFont="1" applyFill="1" applyBorder="1" applyAlignment="1">
      <alignment horizontal="right" vertical="center"/>
    </xf>
    <xf numFmtId="3" fontId="17" fillId="0" borderId="7" xfId="1" applyNumberFormat="1" applyFont="1" applyFill="1" applyBorder="1" applyProtection="1">
      <protection locked="0"/>
    </xf>
    <xf numFmtId="164" fontId="13" fillId="2" borderId="8" xfId="4" applyNumberFormat="1" applyFont="1" applyFill="1" applyBorder="1" applyAlignment="1">
      <alignment horizontal="center"/>
    </xf>
    <xf numFmtId="0" fontId="25" fillId="0" borderId="0" xfId="6" applyFont="1" applyFill="1" applyBorder="1" applyAlignment="1">
      <alignment vertical="center"/>
    </xf>
    <xf numFmtId="0" fontId="25" fillId="0" borderId="0" xfId="6" applyFont="1" applyFill="1" applyBorder="1" applyAlignment="1">
      <alignment horizontal="right" vertical="center"/>
    </xf>
    <xf numFmtId="0" fontId="25" fillId="0" borderId="0" xfId="6" applyFont="1" applyFill="1" applyBorder="1" applyAlignment="1">
      <alignment horizontal="left" vertical="center"/>
    </xf>
    <xf numFmtId="0" fontId="26" fillId="0" borderId="0" xfId="6" applyFont="1" applyFill="1" applyBorder="1" applyAlignment="1">
      <alignment vertical="center"/>
    </xf>
    <xf numFmtId="167" fontId="27" fillId="0" borderId="6" xfId="4" applyNumberFormat="1" applyFont="1" applyBorder="1" applyAlignment="1">
      <alignment horizontal="center"/>
    </xf>
    <xf numFmtId="164" fontId="28" fillId="3" borderId="3" xfId="4" applyNumberFormat="1" applyFont="1" applyFill="1" applyBorder="1" applyAlignment="1">
      <alignment horizontal="center"/>
    </xf>
    <xf numFmtId="0" fontId="14" fillId="2" borderId="0" xfId="4" applyFont="1" applyFill="1" applyAlignment="1">
      <alignment horizontal="center"/>
    </xf>
    <xf numFmtId="0" fontId="20" fillId="0" borderId="0" xfId="4" applyFont="1" applyAlignment="1">
      <alignment horizontal="center"/>
    </xf>
    <xf numFmtId="169" fontId="11" fillId="0" borderId="0" xfId="1" applyNumberFormat="1" applyFont="1" applyFill="1" applyBorder="1" applyProtection="1">
      <protection locked="0"/>
    </xf>
    <xf numFmtId="169" fontId="23" fillId="0" borderId="0" xfId="4" applyNumberFormat="1" applyFont="1" applyAlignment="1">
      <alignment horizontal="center"/>
    </xf>
    <xf numFmtId="0" fontId="29" fillId="0" borderId="0" xfId="4" applyFont="1" applyAlignment="1">
      <alignment horizontal="center"/>
    </xf>
    <xf numFmtId="169" fontId="15" fillId="0" borderId="0" xfId="1" applyNumberFormat="1" applyFont="1" applyFill="1" applyBorder="1" applyProtection="1">
      <protection locked="0"/>
    </xf>
    <xf numFmtId="0" fontId="16" fillId="0" borderId="0" xfId="4" applyFont="1"/>
    <xf numFmtId="0" fontId="17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168" fontId="10" fillId="0" borderId="0" xfId="3" applyNumberFormat="1" applyFont="1" applyAlignment="1">
      <alignment horizontal="center"/>
    </xf>
    <xf numFmtId="0" fontId="6" fillId="0" borderId="0" xfId="4" applyFont="1" applyAlignment="1">
      <alignment horizontal="center" vertical="center"/>
    </xf>
    <xf numFmtId="0" fontId="14" fillId="3" borderId="3" xfId="4" applyFont="1" applyFill="1" applyBorder="1" applyAlignment="1">
      <alignment horizontal="center"/>
    </xf>
    <xf numFmtId="0" fontId="30" fillId="4" borderId="0" xfId="7" applyFont="1" applyFill="1"/>
    <xf numFmtId="0" fontId="30" fillId="0" borderId="0" xfId="7" applyFont="1"/>
    <xf numFmtId="0" fontId="21" fillId="0" borderId="0" xfId="8"/>
    <xf numFmtId="0" fontId="0" fillId="5" borderId="0" xfId="0" applyFill="1"/>
    <xf numFmtId="0" fontId="31" fillId="0" borderId="0" xfId="8" applyFont="1" applyAlignment="1">
      <alignment vertical="center"/>
    </xf>
    <xf numFmtId="0" fontId="31" fillId="0" borderId="0" xfId="8" applyFont="1" applyAlignment="1">
      <alignment vertical="top"/>
    </xf>
    <xf numFmtId="0" fontId="12" fillId="0" borderId="0" xfId="4" applyFont="1" applyAlignment="1">
      <alignment horizontal="center" vertical="center"/>
    </xf>
    <xf numFmtId="0" fontId="12" fillId="0" borderId="6" xfId="4" applyFont="1" applyBorder="1" applyAlignment="1">
      <alignment horizontal="center" vertical="center"/>
    </xf>
  </cellXfs>
  <cellStyles count="9">
    <cellStyle name="Encabezado 1" xfId="6" builtinId="16"/>
    <cellStyle name="Hipervínculo" xfId="5" builtinId="8"/>
    <cellStyle name="Millares" xfId="1" builtinId="3"/>
    <cellStyle name="Moneda" xfId="2" builtinId="4"/>
    <cellStyle name="Normal" xfId="0" builtinId="0"/>
    <cellStyle name="Normal 2" xfId="7"/>
    <cellStyle name="Normal 2 2" xfId="8"/>
    <cellStyle name="Normal_family-budget-planner" xfId="4"/>
    <cellStyle name="Porcentaje" xfId="3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Gastos versus Ingresos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Detalle!$A$7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Detalle!$B$7:$M$7</c:f>
              <c:numCache>
                <c:formatCode>"$"\ #,##0.00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40A-BBBA-B763D98FF9DC}"/>
            </c:ext>
          </c:extLst>
        </c:ser>
        <c:ser>
          <c:idx val="1"/>
          <c:order val="1"/>
          <c:tx>
            <c:strRef>
              <c:f>Detalle!$A$8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Detalle!$B$8:$M$8</c:f>
              <c:numCache>
                <c:formatCode>"$"\ #,##0.00</c:formatCode>
                <c:ptCount val="12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E-440A-BBBA-B763D98FF9DC}"/>
            </c:ext>
          </c:extLst>
        </c:ser>
        <c:ser>
          <c:idx val="2"/>
          <c:order val="2"/>
          <c:tx>
            <c:strRef>
              <c:f>Detalle!$A$9</c:f>
              <c:strCache>
                <c:ptCount val="1"/>
                <c:pt idx="0">
                  <c:v>Neto (Ingresos - Gastos)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Detalle!$B$9:$M$9</c:f>
              <c:numCache>
                <c:formatCode>"$"\ #,##0.00</c:formatCode>
                <c:ptCount val="12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E-440A-BBBA-B763D98F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52528"/>
        <c:axId val="243332624"/>
      </c:barChart>
      <c:catAx>
        <c:axId val="335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332624"/>
        <c:crosses val="autoZero"/>
        <c:auto val="1"/>
        <c:lblAlgn val="ctr"/>
        <c:lblOffset val="100"/>
        <c:noMultiLvlLbl val="0"/>
      </c:catAx>
      <c:valAx>
        <c:axId val="2433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Gastos versus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CorporacionDumar!$A$7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CorporacionDumar!$B$12:$M$12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CorporacionDumar!$B$7:$M$7</c:f>
              <c:numCache>
                <c:formatCode>"$"\ #,##0.00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FCB-B643-FF414C644F60}"/>
            </c:ext>
          </c:extLst>
        </c:ser>
        <c:ser>
          <c:idx val="1"/>
          <c:order val="1"/>
          <c:tx>
            <c:strRef>
              <c:f>CorporacionDumar!$A$8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CorporacionDumar!$B$12:$M$12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CorporacionDumar!$B$8:$M$8</c:f>
              <c:numCache>
                <c:formatCode>"$"\ #,##0.00</c:formatCode>
                <c:ptCount val="12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B-4FCB-B643-FF414C644F60}"/>
            </c:ext>
          </c:extLst>
        </c:ser>
        <c:ser>
          <c:idx val="2"/>
          <c:order val="2"/>
          <c:tx>
            <c:strRef>
              <c:f>CorporacionDumar!$A$9</c:f>
              <c:strCache>
                <c:ptCount val="1"/>
                <c:pt idx="0">
                  <c:v>Neto (Ingresos - Gastos)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CorporacionDumar!$B$12:$M$12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CorporacionDumar!$B$9:$M$9</c:f>
              <c:numCache>
                <c:formatCode>"$"\ #,##0.00</c:formatCode>
                <c:ptCount val="12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B-4FCB-B643-FF414C64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52528"/>
        <c:axId val="243332624"/>
      </c:barChart>
      <c:catAx>
        <c:axId val="335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332624"/>
        <c:crosses val="autoZero"/>
        <c:auto val="1"/>
        <c:lblAlgn val="ctr"/>
        <c:lblOffset val="100"/>
        <c:noMultiLvlLbl val="0"/>
      </c:catAx>
      <c:valAx>
        <c:axId val="2433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ayuda/plantillas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ayuda/plantillas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257810</xdr:colOff>
      <xdr:row>4</xdr:row>
      <xdr:rowOff>152400</xdr:rowOff>
    </xdr:from>
    <xdr:to>
      <xdr:col>7</xdr:col>
      <xdr:colOff>448310</xdr:colOff>
      <xdr:row>36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810" y="1803400"/>
          <a:ext cx="8045450" cy="615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Ingresos y Gastos mensuales en Excel le permite registrar todas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sus entradas y salidas de dinero teniendo en cuenta el remanente que hay de un mes a otro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celda B6 completar el saldo del año anterior.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Completar las celdas que van desde B15 hasta abajo.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endParaRPr lang="es-AR" sz="1600" b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1.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Total de Ingresos por mes en la fila 7.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Total de Gastos por mes en la fila 8.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El neto entre Ingresos y Gastos en la fila 9.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4.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El acumulado por mes en la fila 10.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5.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Gráficos de la evolución de cada ingreso o gasto en la columna P.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6.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Gráfico Ingresos, Gastos y saldos por mes en la fila 144. 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425450</xdr:colOff>
      <xdr:row>0</xdr:row>
      <xdr:rowOff>116840</xdr:rowOff>
    </xdr:from>
    <xdr:to>
      <xdr:col>10</xdr:col>
      <xdr:colOff>1174750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864854</xdr:colOff>
      <xdr:row>3</xdr:row>
      <xdr:rowOff>102870</xdr:rowOff>
    </xdr:from>
    <xdr:to>
      <xdr:col>11</xdr:col>
      <xdr:colOff>157134</xdr:colOff>
      <xdr:row>25</xdr:row>
      <xdr:rowOff>144895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728694" y="1223010"/>
          <a:ext cx="4351960" cy="4728325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562610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 y Gastos mensuales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416719</xdr:colOff>
      <xdr:row>142</xdr:row>
      <xdr:rowOff>154781</xdr:rowOff>
    </xdr:from>
    <xdr:to>
      <xdr:col>9</xdr:col>
      <xdr:colOff>809627</xdr:colOff>
      <xdr:row>163</xdr:row>
      <xdr:rowOff>16668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545255</xdr:colOff>
      <xdr:row>0</xdr:row>
      <xdr:rowOff>26247</xdr:rowOff>
    </xdr:from>
    <xdr:to>
      <xdr:col>7</xdr:col>
      <xdr:colOff>79376</xdr:colOff>
      <xdr:row>0</xdr:row>
      <xdr:rowOff>313690</xdr:rowOff>
    </xdr:to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50335" y="21167"/>
          <a:ext cx="7201958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Ingresos y Gastos Mensuales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416719</xdr:colOff>
      <xdr:row>142</xdr:row>
      <xdr:rowOff>154781</xdr:rowOff>
    </xdr:from>
    <xdr:to>
      <xdr:col>9</xdr:col>
      <xdr:colOff>809627</xdr:colOff>
      <xdr:row>163</xdr:row>
      <xdr:rowOff>16668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545255</xdr:colOff>
      <xdr:row>0</xdr:row>
      <xdr:rowOff>26247</xdr:rowOff>
    </xdr:from>
    <xdr:to>
      <xdr:col>7</xdr:col>
      <xdr:colOff>79376</xdr:colOff>
      <xdr:row>0</xdr:row>
      <xdr:rowOff>313690</xdr:rowOff>
    </xdr:to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45255" y="26247"/>
          <a:ext cx="7428441" cy="287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Ingresos y Gastos Mensuales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7/Seguimiento%20de%20trabajos%20en%20Excel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a/Downloads/money-mana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planilla-de-excel-de-reporte-de-factu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7/Ya%20subidas/Seguimiento%20de%20productos%20en%20Alquil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Amortizaci&#243;n_Franc&#233;s%20con%20per&#237;odo%20de%20gra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lientes"/>
      <sheetName val="Tipo de Trabajos"/>
      <sheetName val="Trabajos "/>
      <sheetName val="Estado de trabajos"/>
      <sheetName val="Estado de cobranzas"/>
    </sheetNames>
    <sheetDataSet>
      <sheetData sheetId="0"/>
      <sheetData sheetId="1">
        <row r="5">
          <cell r="B5" t="str">
            <v xml:space="preserve">DiMar </v>
          </cell>
        </row>
        <row r="6">
          <cell r="B6" t="str">
            <v>Victoria</v>
          </cell>
        </row>
        <row r="7">
          <cell r="B7" t="str">
            <v>Mue-B</v>
          </cell>
        </row>
        <row r="8">
          <cell r="B8" t="str">
            <v>Logitel</v>
          </cell>
        </row>
      </sheetData>
      <sheetData sheetId="2">
        <row r="5">
          <cell r="B5" t="str">
            <v>Fundas de almohadón</v>
          </cell>
        </row>
        <row r="6">
          <cell r="B6" t="str">
            <v>Individuales</v>
          </cell>
        </row>
        <row r="7">
          <cell r="B7" t="str">
            <v>Cortinas de Living</v>
          </cell>
        </row>
        <row r="8">
          <cell r="B8" t="str">
            <v>Mantel</v>
          </cell>
        </row>
        <row r="9">
          <cell r="B9" t="str">
            <v>Fundas de sillón</v>
          </cell>
        </row>
      </sheetData>
      <sheetData sheetId="3">
        <row r="5">
          <cell r="B5">
            <v>43113</v>
          </cell>
          <cell r="E5">
            <v>1</v>
          </cell>
          <cell r="G5" t="str">
            <v>Básicos</v>
          </cell>
          <cell r="H5">
            <v>2</v>
          </cell>
          <cell r="J5" t="str">
            <v>En Proceso</v>
          </cell>
        </row>
        <row r="6">
          <cell r="B6">
            <v>43114</v>
          </cell>
          <cell r="E6">
            <v>2</v>
          </cell>
          <cell r="G6" t="str">
            <v>Rústico</v>
          </cell>
          <cell r="H6">
            <v>1</v>
          </cell>
          <cell r="J6" t="str">
            <v>En Proceso</v>
          </cell>
        </row>
        <row r="7">
          <cell r="B7">
            <v>43114</v>
          </cell>
          <cell r="E7">
            <v>3</v>
          </cell>
          <cell r="G7" t="str">
            <v>BlackOut</v>
          </cell>
          <cell r="H7">
            <v>1</v>
          </cell>
          <cell r="J7" t="str">
            <v>En Proceso</v>
          </cell>
        </row>
        <row r="8">
          <cell r="B8">
            <v>43115</v>
          </cell>
          <cell r="E8">
            <v>4</v>
          </cell>
          <cell r="G8" t="str">
            <v>Básico</v>
          </cell>
          <cell r="H8">
            <v>2</v>
          </cell>
          <cell r="J8" t="str">
            <v>No Empezado</v>
          </cell>
        </row>
        <row r="9">
          <cell r="B9">
            <v>43116</v>
          </cell>
          <cell r="E9">
            <v>5</v>
          </cell>
          <cell r="G9" t="str">
            <v>Rústico</v>
          </cell>
          <cell r="H9">
            <v>2</v>
          </cell>
          <cell r="J9" t="str">
            <v>No Empezado</v>
          </cell>
        </row>
        <row r="10">
          <cell r="B10">
            <v>43117</v>
          </cell>
          <cell r="E10">
            <v>6</v>
          </cell>
          <cell r="G10" t="str">
            <v>Básico</v>
          </cell>
          <cell r="H10">
            <v>2</v>
          </cell>
          <cell r="J10" t="str">
            <v>No Empezado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udget"/>
      <sheetName val="Transactions"/>
      <sheetName val="Report"/>
      <sheetName val="Categories"/>
    </sheetNames>
    <sheetDataSet>
      <sheetData sheetId="0"/>
      <sheetData sheetId="1"/>
      <sheetData sheetId="2"/>
      <sheetData sheetId="3"/>
      <sheetData sheetId="4">
        <row r="1">
          <cell r="A1" t="str">
            <v>[Categories]</v>
          </cell>
        </row>
        <row r="2">
          <cell r="A2" t="str">
            <v>[Balance]</v>
          </cell>
        </row>
        <row r="3">
          <cell r="A3" t="str">
            <v>[Transfer]</v>
          </cell>
        </row>
        <row r="4">
          <cell r="A4" t="str">
            <v>***** INCOME *****</v>
          </cell>
        </row>
        <row r="5">
          <cell r="A5" t="str">
            <v>Wages &amp; Tips</v>
          </cell>
        </row>
        <row r="6">
          <cell r="A6" t="str">
            <v>Interest Income</v>
          </cell>
        </row>
        <row r="7">
          <cell r="A7" t="str">
            <v>Dividends</v>
          </cell>
        </row>
        <row r="8">
          <cell r="A8" t="str">
            <v>Gifts Received</v>
          </cell>
        </row>
        <row r="9">
          <cell r="A9" t="str">
            <v>Refunds/Reimbursements</v>
          </cell>
        </row>
        <row r="10">
          <cell r="A10" t="str">
            <v>Financial Aid</v>
          </cell>
        </row>
        <row r="11">
          <cell r="A11" t="str">
            <v>Rental Income</v>
          </cell>
        </row>
        <row r="12">
          <cell r="A12" t="str">
            <v>INCOME-Other</v>
          </cell>
        </row>
        <row r="13">
          <cell r="A13" t="str">
            <v>***** SAVINGS *****</v>
          </cell>
        </row>
        <row r="14">
          <cell r="A14" t="str">
            <v>Emergency Fund</v>
          </cell>
        </row>
        <row r="15">
          <cell r="A15" t="str">
            <v>Retirement Fund</v>
          </cell>
        </row>
        <row r="16">
          <cell r="A16" t="str">
            <v>Investments</v>
          </cell>
        </row>
        <row r="17">
          <cell r="A17" t="str">
            <v>College Fund</v>
          </cell>
        </row>
        <row r="18">
          <cell r="A18" t="str">
            <v>Taxes</v>
          </cell>
        </row>
        <row r="19">
          <cell r="A19" t="str">
            <v>Vacation Fund</v>
          </cell>
        </row>
        <row r="20">
          <cell r="A20" t="str">
            <v>SAVINGS -Other</v>
          </cell>
        </row>
        <row r="21">
          <cell r="A21" t="str">
            <v>***** CHARITY / GIFTS *****</v>
          </cell>
        </row>
        <row r="22">
          <cell r="A22" t="str">
            <v>Tithing</v>
          </cell>
        </row>
        <row r="23">
          <cell r="A23" t="str">
            <v>Charitable Donations</v>
          </cell>
        </row>
        <row r="24">
          <cell r="A24" t="str">
            <v>Religious Donations</v>
          </cell>
        </row>
        <row r="25">
          <cell r="A25" t="str">
            <v>Gifts</v>
          </cell>
        </row>
        <row r="26">
          <cell r="A26" t="str">
            <v>Christmas</v>
          </cell>
        </row>
        <row r="27">
          <cell r="A27" t="str">
            <v>CHARITY - Other</v>
          </cell>
        </row>
        <row r="28">
          <cell r="A28" t="str">
            <v>***** HOUSING *****</v>
          </cell>
        </row>
        <row r="29">
          <cell r="A29" t="str">
            <v>Mortgage/Rent</v>
          </cell>
        </row>
        <row r="30">
          <cell r="A30" t="str">
            <v>Home/Rental Insurance</v>
          </cell>
        </row>
        <row r="31">
          <cell r="A31" t="str">
            <v>Real Estate Taxes</v>
          </cell>
        </row>
        <row r="32">
          <cell r="A32" t="str">
            <v>Furnishings/Appliances</v>
          </cell>
        </row>
        <row r="33">
          <cell r="A33" t="str">
            <v>Lawn/Garden</v>
          </cell>
        </row>
        <row r="34">
          <cell r="A34" t="str">
            <v>Maintenance/Supplies</v>
          </cell>
        </row>
        <row r="35">
          <cell r="A35" t="str">
            <v>Improvements</v>
          </cell>
        </row>
        <row r="36">
          <cell r="A36" t="str">
            <v>HOUSING - Other</v>
          </cell>
        </row>
        <row r="37">
          <cell r="A37" t="str">
            <v>***** UTILITIES *****</v>
          </cell>
        </row>
        <row r="38">
          <cell r="A38" t="str">
            <v>Electricity</v>
          </cell>
        </row>
        <row r="39">
          <cell r="A39" t="str">
            <v>Gas/Oil</v>
          </cell>
        </row>
        <row r="40">
          <cell r="A40" t="str">
            <v>Water/Sewer/Trash</v>
          </cell>
        </row>
        <row r="41">
          <cell r="A41" t="str">
            <v>Phone</v>
          </cell>
        </row>
        <row r="42">
          <cell r="A42" t="str">
            <v>Cable/Satellite</v>
          </cell>
        </row>
        <row r="43">
          <cell r="A43" t="str">
            <v>Internet</v>
          </cell>
        </row>
        <row r="44">
          <cell r="A44" t="str">
            <v>UTILITIES - Other</v>
          </cell>
        </row>
        <row r="45">
          <cell r="A45" t="str">
            <v>***** FOOD *****</v>
          </cell>
        </row>
        <row r="46">
          <cell r="A46" t="str">
            <v>Groceries</v>
          </cell>
        </row>
        <row r="47">
          <cell r="A47" t="str">
            <v>Dining/Eating Out</v>
          </cell>
        </row>
        <row r="48">
          <cell r="A48" t="str">
            <v>Pet Food</v>
          </cell>
        </row>
        <row r="49">
          <cell r="A49" t="str">
            <v>FOOD - Other</v>
          </cell>
        </row>
        <row r="50">
          <cell r="A50" t="str">
            <v>***** TRANSPORTATION *****</v>
          </cell>
        </row>
        <row r="51">
          <cell r="A51" t="str">
            <v>Vehicle Payments</v>
          </cell>
        </row>
        <row r="52">
          <cell r="A52" t="str">
            <v>Auto Insurance</v>
          </cell>
        </row>
        <row r="53">
          <cell r="A53" t="str">
            <v>Fuel</v>
          </cell>
        </row>
        <row r="54">
          <cell r="A54" t="str">
            <v>Bus/Taxi/Train Fare</v>
          </cell>
        </row>
        <row r="55">
          <cell r="A55" t="str">
            <v>Repairs/Tires</v>
          </cell>
        </row>
        <row r="56">
          <cell r="A56" t="str">
            <v>Registration/License</v>
          </cell>
        </row>
        <row r="57">
          <cell r="A57" t="str">
            <v>TRANSPORTATION - Other</v>
          </cell>
        </row>
        <row r="58">
          <cell r="A58" t="str">
            <v>***** HEALTH *****</v>
          </cell>
        </row>
        <row r="59">
          <cell r="A59" t="str">
            <v>Health Insurance</v>
          </cell>
        </row>
        <row r="60">
          <cell r="A60" t="str">
            <v>Disability Insurance</v>
          </cell>
        </row>
        <row r="61">
          <cell r="A61" t="str">
            <v>Doctor/Dentist/Optometrist</v>
          </cell>
        </row>
        <row r="62">
          <cell r="A62" t="str">
            <v>Medicine/Drugs</v>
          </cell>
        </row>
        <row r="63">
          <cell r="A63" t="str">
            <v>Health Club Dues</v>
          </cell>
        </row>
        <row r="64">
          <cell r="A64" t="str">
            <v>Life Insurance</v>
          </cell>
        </row>
        <row r="65">
          <cell r="A65" t="str">
            <v>Veterinarian/Pet Care</v>
          </cell>
        </row>
        <row r="66">
          <cell r="A66" t="str">
            <v>HEALTH - Other</v>
          </cell>
        </row>
        <row r="67">
          <cell r="A67" t="str">
            <v>***** DAILY LIVING *****</v>
          </cell>
        </row>
        <row r="68">
          <cell r="A68" t="str">
            <v>Education</v>
          </cell>
        </row>
        <row r="69">
          <cell r="A69" t="str">
            <v>Clothing</v>
          </cell>
        </row>
        <row r="70">
          <cell r="A70" t="str">
            <v>Personal Supplies</v>
          </cell>
        </row>
        <row r="71">
          <cell r="A71" t="str">
            <v>Cleaning Services</v>
          </cell>
        </row>
        <row r="72">
          <cell r="A72" t="str">
            <v>Laundry / Dry Cleaning</v>
          </cell>
        </row>
        <row r="73">
          <cell r="A73" t="str">
            <v>Salon/Barber</v>
          </cell>
        </row>
        <row r="74">
          <cell r="A74" t="str">
            <v>DAILY LIVING - Other</v>
          </cell>
        </row>
        <row r="75">
          <cell r="A75" t="str">
            <v>***** CHILDREN *****</v>
          </cell>
        </row>
        <row r="76">
          <cell r="A76" t="str">
            <v>Children:Clothing</v>
          </cell>
        </row>
        <row r="77">
          <cell r="A77" t="str">
            <v>Medical</v>
          </cell>
        </row>
        <row r="78">
          <cell r="A78" t="str">
            <v>Music Lessons</v>
          </cell>
        </row>
        <row r="79">
          <cell r="A79" t="str">
            <v>School Tuition</v>
          </cell>
        </row>
        <row r="80">
          <cell r="A80" t="str">
            <v>School Lunch</v>
          </cell>
        </row>
        <row r="81">
          <cell r="A81" t="str">
            <v>School Supplies</v>
          </cell>
        </row>
        <row r="82">
          <cell r="A82" t="str">
            <v>Babysitting/Child Care</v>
          </cell>
        </row>
        <row r="83">
          <cell r="A83" t="str">
            <v>Toys/Games</v>
          </cell>
        </row>
        <row r="84">
          <cell r="A84" t="str">
            <v>CHILDREN - Other</v>
          </cell>
        </row>
        <row r="85">
          <cell r="A85" t="str">
            <v>***** OBLIGATIONS *****</v>
          </cell>
        </row>
        <row r="86">
          <cell r="A86" t="str">
            <v>Student Loan</v>
          </cell>
        </row>
        <row r="87">
          <cell r="A87" t="str">
            <v>Other Loan</v>
          </cell>
        </row>
        <row r="88">
          <cell r="A88" t="str">
            <v>Credit Card #1</v>
          </cell>
        </row>
        <row r="89">
          <cell r="A89" t="str">
            <v>Credit Card #2</v>
          </cell>
        </row>
        <row r="90">
          <cell r="A90" t="str">
            <v>Credit Card #3</v>
          </cell>
        </row>
        <row r="91">
          <cell r="A91" t="str">
            <v>Alimony/Child Support</v>
          </cell>
        </row>
        <row r="92">
          <cell r="A92" t="str">
            <v>Federal Taxes</v>
          </cell>
        </row>
        <row r="93">
          <cell r="A93" t="str">
            <v>State/Local Taxes</v>
          </cell>
        </row>
        <row r="94">
          <cell r="A94" t="str">
            <v>Legal Fees</v>
          </cell>
        </row>
        <row r="95">
          <cell r="A95" t="str">
            <v>OBLIGATIONS - Other</v>
          </cell>
        </row>
        <row r="96">
          <cell r="A96" t="str">
            <v>***** BUSINESS EXPENSE *****</v>
          </cell>
        </row>
        <row r="97">
          <cell r="A97" t="str">
            <v>Deductible Expenses</v>
          </cell>
        </row>
        <row r="98">
          <cell r="A98" t="str">
            <v>Non-Deductible Expenses</v>
          </cell>
        </row>
        <row r="99">
          <cell r="A99" t="str">
            <v>BUSINESS - Other</v>
          </cell>
        </row>
        <row r="100">
          <cell r="A100" t="str">
            <v>***** ENTERTAINMENT *****</v>
          </cell>
        </row>
        <row r="101">
          <cell r="A101" t="str">
            <v>Vacation/Travel</v>
          </cell>
        </row>
        <row r="102">
          <cell r="A102" t="str">
            <v>Videos/DVDs</v>
          </cell>
        </row>
        <row r="103">
          <cell r="A103" t="str">
            <v>Music</v>
          </cell>
        </row>
        <row r="104">
          <cell r="A104" t="str">
            <v>Games</v>
          </cell>
        </row>
        <row r="105">
          <cell r="A105" t="str">
            <v>Rentals</v>
          </cell>
        </row>
        <row r="106">
          <cell r="A106" t="str">
            <v>Movies/Theater</v>
          </cell>
        </row>
        <row r="107">
          <cell r="A107" t="str">
            <v>Concerts/Plays</v>
          </cell>
        </row>
        <row r="108">
          <cell r="A108" t="str">
            <v>Books</v>
          </cell>
        </row>
        <row r="109">
          <cell r="A109" t="str">
            <v>Hobbies</v>
          </cell>
        </row>
        <row r="110">
          <cell r="A110" t="str">
            <v>Film/Photos</v>
          </cell>
        </row>
        <row r="111">
          <cell r="A111" t="str">
            <v>Sports</v>
          </cell>
        </row>
        <row r="112">
          <cell r="A112" t="str">
            <v>Outdoor Recreation</v>
          </cell>
        </row>
        <row r="113">
          <cell r="A113" t="str">
            <v>Toys/Gadgets</v>
          </cell>
        </row>
        <row r="114">
          <cell r="A114" t="str">
            <v>ENTERTAINMENT - Other</v>
          </cell>
        </row>
        <row r="115">
          <cell r="A115" t="str">
            <v>***** SUBSCRIPTIONS *****</v>
          </cell>
        </row>
        <row r="116">
          <cell r="A116" t="str">
            <v>Newspaper</v>
          </cell>
        </row>
        <row r="117">
          <cell r="A117" t="str">
            <v>Magazines</v>
          </cell>
        </row>
        <row r="118">
          <cell r="A118" t="str">
            <v>Dues/Memberships</v>
          </cell>
        </row>
        <row r="119">
          <cell r="A119" t="str">
            <v>SUBSCRIPTIONS - Other</v>
          </cell>
        </row>
        <row r="120">
          <cell r="A120" t="str">
            <v>***** MISCELLANEOUS *****</v>
          </cell>
        </row>
        <row r="121">
          <cell r="A121" t="str">
            <v>Bank Fees</v>
          </cell>
        </row>
        <row r="122">
          <cell r="A122" t="str">
            <v>Postage</v>
          </cell>
        </row>
        <row r="123">
          <cell r="A123" t="str">
            <v>MISC - 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acturas"/>
      <sheetName val="Cobros"/>
      <sheetName val="Saldos"/>
      <sheetName val="Auxiliar"/>
    </sheetNames>
    <sheetDataSet>
      <sheetData sheetId="0"/>
      <sheetData sheetId="1"/>
      <sheetData sheetId="2"/>
      <sheetData sheetId="3"/>
      <sheetData sheetId="4">
        <row r="4">
          <cell r="A4" t="str">
            <v>Sabella</v>
          </cell>
        </row>
        <row r="5">
          <cell r="A5" t="str">
            <v>Bilardo</v>
          </cell>
        </row>
        <row r="6">
          <cell r="A6" t="str">
            <v>Menotti</v>
          </cell>
        </row>
        <row r="7">
          <cell r="A7" t="str">
            <v>Basile</v>
          </cell>
        </row>
        <row r="8">
          <cell r="A8">
            <v>0</v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lientes"/>
      <sheetName val="Productos en Alquiler"/>
      <sheetName val="Registro"/>
      <sheetName val="Reporte"/>
      <sheetName val="Distribución"/>
      <sheetName val="Ayuda"/>
    </sheetNames>
    <sheetDataSet>
      <sheetData sheetId="0" refreshError="1"/>
      <sheetData sheetId="1">
        <row r="5">
          <cell r="B5" t="str">
            <v>Cliente</v>
          </cell>
        </row>
      </sheetData>
      <sheetData sheetId="2">
        <row r="4">
          <cell r="B4" t="str">
            <v>Código</v>
          </cell>
        </row>
        <row r="5">
          <cell r="B5" t="str">
            <v>A120</v>
          </cell>
        </row>
        <row r="6">
          <cell r="B6" t="str">
            <v>A121</v>
          </cell>
        </row>
        <row r="7">
          <cell r="B7" t="str">
            <v>A122</v>
          </cell>
        </row>
        <row r="8">
          <cell r="B8" t="str">
            <v>A123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A_Sistema_Francés_con_gracia"/>
      <sheetName val="Ayuda"/>
      <sheetName val="Auxiliar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Capital</v>
          </cell>
          <cell r="C3" t="str">
            <v>Mensual</v>
          </cell>
        </row>
        <row r="4">
          <cell r="A4" t="str">
            <v>Capital e Intereses</v>
          </cell>
          <cell r="C4" t="str">
            <v>Bimensual</v>
          </cell>
        </row>
        <row r="5">
          <cell r="C5" t="str">
            <v>Trimestral</v>
          </cell>
        </row>
        <row r="6">
          <cell r="C6" t="str">
            <v>Cuatrimestral</v>
          </cell>
        </row>
        <row r="7">
          <cell r="C7" t="str">
            <v>Semestral</v>
          </cell>
        </row>
        <row r="8">
          <cell r="C8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showGridLines="0" topLeftCell="A17" workbookViewId="0">
      <selection activeCell="O18" sqref="O18"/>
    </sheetView>
  </sheetViews>
  <sheetFormatPr baseColWidth="10" defaultColWidth="11.5546875" defaultRowHeight="15.6" x14ac:dyDescent="0.3"/>
  <cols>
    <col min="1" max="1" width="4" style="61" customWidth="1"/>
    <col min="2" max="11" width="18.44140625" style="61" customWidth="1"/>
    <col min="12" max="16384" width="11.5546875" style="61"/>
  </cols>
  <sheetData>
    <row r="1" spans="2:11" ht="9.9" customHeight="1" x14ac:dyDescent="0.3"/>
    <row r="2" spans="2:11" customFormat="1" ht="54.9" customHeigh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2:11" ht="24" customHeight="1" x14ac:dyDescent="0.3"/>
    <row r="4" spans="2:11" ht="42" customHeight="1" x14ac:dyDescent="0.3">
      <c r="B4" s="63" t="s">
        <v>106</v>
      </c>
      <c r="C4" s="64"/>
      <c r="D4" s="64"/>
      <c r="E4" s="64"/>
      <c r="F4" s="64"/>
      <c r="G4" s="64"/>
      <c r="H4" s="64"/>
      <c r="I4" s="64"/>
      <c r="J4" s="64"/>
      <c r="K4" s="64"/>
    </row>
    <row r="5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37"/>
  <sheetViews>
    <sheetView showGridLines="0" zoomScale="90" zoomScaleNormal="90" workbookViewId="0">
      <selection activeCell="A31" sqref="A31"/>
    </sheetView>
  </sheetViews>
  <sheetFormatPr baseColWidth="10" defaultColWidth="11.44140625" defaultRowHeight="13.8" x14ac:dyDescent="0.3"/>
  <cols>
    <col min="1" max="1" width="30.21875" style="1" customWidth="1"/>
    <col min="2" max="6" width="14" style="1" customWidth="1"/>
    <col min="7" max="12" width="14.88671875" style="1" bestFit="1" customWidth="1"/>
    <col min="13" max="13" width="15.88671875" style="1" customWidth="1"/>
    <col min="14" max="14" width="6.33203125" style="1" customWidth="1"/>
    <col min="15" max="15" width="16.6640625" style="20" bestFit="1" customWidth="1"/>
    <col min="16" max="16384" width="11.44140625" style="1"/>
  </cols>
  <sheetData>
    <row r="1" spans="1:15" s="59" customFormat="1" ht="27.6" customHeight="1" x14ac:dyDescent="0.3"/>
    <row r="2" spans="1:15" s="60" customFormat="1" ht="27.6" customHeight="1" x14ac:dyDescent="0.3"/>
    <row r="3" spans="1:15" ht="23.4" x14ac:dyDescent="0.3">
      <c r="A3" s="44" t="s">
        <v>105</v>
      </c>
      <c r="B3" s="41"/>
      <c r="C3" s="41"/>
      <c r="D3" s="41"/>
      <c r="E3" s="41"/>
      <c r="F3" s="41"/>
      <c r="G3" s="42"/>
      <c r="H3" s="43"/>
      <c r="I3" s="43"/>
      <c r="J3" s="43"/>
      <c r="K3" s="43"/>
      <c r="L3" s="43"/>
      <c r="M3" s="43"/>
      <c r="N3" s="26"/>
      <c r="O3" s="57"/>
    </row>
    <row r="4" spans="1:15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2.75" customHeight="1" x14ac:dyDescent="0.3">
      <c r="A5" s="3"/>
      <c r="O5" s="65" t="s">
        <v>104</v>
      </c>
    </row>
    <row r="6" spans="1:15" ht="16.2" thickBot="1" x14ac:dyDescent="0.35">
      <c r="A6" s="11" t="s">
        <v>5</v>
      </c>
      <c r="B6" s="39">
        <v>200000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0</v>
      </c>
      <c r="N6" s="13"/>
      <c r="O6" s="66"/>
    </row>
    <row r="7" spans="1:15" ht="15.6" x14ac:dyDescent="0.3">
      <c r="A7" s="33" t="s">
        <v>6</v>
      </c>
      <c r="B7" s="34">
        <f>B22</f>
        <v>50000</v>
      </c>
      <c r="C7" s="34">
        <f t="shared" ref="C7:M7" si="0">C22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27"/>
      <c r="O7" s="50">
        <f>SUM(B7:M7)</f>
        <v>50000</v>
      </c>
    </row>
    <row r="8" spans="1:15" ht="15.6" x14ac:dyDescent="0.3">
      <c r="A8" s="35" t="s">
        <v>7</v>
      </c>
      <c r="B8" s="36">
        <f t="shared" ref="B8:M8" si="1">B32+B45+B54+B66+B76+B87+B99+B109+B125+B136</f>
        <v>40000</v>
      </c>
      <c r="C8" s="36">
        <f t="shared" si="1"/>
        <v>0</v>
      </c>
      <c r="D8" s="36">
        <f t="shared" si="1"/>
        <v>0</v>
      </c>
      <c r="E8" s="36">
        <f t="shared" si="1"/>
        <v>0</v>
      </c>
      <c r="F8" s="36">
        <f t="shared" si="1"/>
        <v>0</v>
      </c>
      <c r="G8" s="36">
        <f t="shared" si="1"/>
        <v>0</v>
      </c>
      <c r="H8" s="36">
        <f t="shared" si="1"/>
        <v>0</v>
      </c>
      <c r="I8" s="36">
        <f t="shared" si="1"/>
        <v>0</v>
      </c>
      <c r="J8" s="36">
        <f t="shared" si="1"/>
        <v>0</v>
      </c>
      <c r="K8" s="36">
        <f t="shared" si="1"/>
        <v>0</v>
      </c>
      <c r="L8" s="36">
        <f t="shared" si="1"/>
        <v>0</v>
      </c>
      <c r="M8" s="36">
        <f t="shared" si="1"/>
        <v>0</v>
      </c>
      <c r="N8" s="27"/>
      <c r="O8" s="50">
        <f>SUM(B8:M8)</f>
        <v>40000</v>
      </c>
    </row>
    <row r="9" spans="1:15" ht="16.2" thickBot="1" x14ac:dyDescent="0.35">
      <c r="A9" s="37" t="s">
        <v>8</v>
      </c>
      <c r="B9" s="38">
        <f>B7-B8</f>
        <v>10000</v>
      </c>
      <c r="C9" s="38">
        <f t="shared" ref="C9:M9" si="2">C7-C8</f>
        <v>0</v>
      </c>
      <c r="D9" s="38">
        <f t="shared" si="2"/>
        <v>0</v>
      </c>
      <c r="E9" s="38">
        <f t="shared" si="2"/>
        <v>0</v>
      </c>
      <c r="F9" s="38">
        <f t="shared" si="2"/>
        <v>0</v>
      </c>
      <c r="G9" s="38">
        <f t="shared" si="2"/>
        <v>0</v>
      </c>
      <c r="H9" s="38">
        <f t="shared" si="2"/>
        <v>0</v>
      </c>
      <c r="I9" s="38">
        <f t="shared" si="2"/>
        <v>0</v>
      </c>
      <c r="J9" s="38">
        <f t="shared" si="2"/>
        <v>0</v>
      </c>
      <c r="K9" s="38">
        <f t="shared" si="2"/>
        <v>0</v>
      </c>
      <c r="L9" s="38">
        <f t="shared" si="2"/>
        <v>0</v>
      </c>
      <c r="M9" s="38">
        <f t="shared" si="2"/>
        <v>0</v>
      </c>
      <c r="N9" s="27"/>
      <c r="O9" s="50">
        <f>SUM(B9:M9)</f>
        <v>10000</v>
      </c>
    </row>
    <row r="10" spans="1:15" ht="16.2" thickTop="1" x14ac:dyDescent="0.3">
      <c r="A10" s="33" t="s">
        <v>103</v>
      </c>
      <c r="B10" s="34">
        <f>B7-B8+B6</f>
        <v>210000</v>
      </c>
      <c r="C10" s="34">
        <f>B10+C7-C8</f>
        <v>210000</v>
      </c>
      <c r="D10" s="34">
        <f>C10+D7-D8</f>
        <v>210000</v>
      </c>
      <c r="E10" s="34">
        <f>D10+E7-E8</f>
        <v>210000</v>
      </c>
      <c r="F10" s="34">
        <f>E10+F7-F8</f>
        <v>210000</v>
      </c>
      <c r="G10" s="34">
        <f t="shared" ref="G10:M10" si="3">F10+G7-G8</f>
        <v>210000</v>
      </c>
      <c r="H10" s="34">
        <f t="shared" si="3"/>
        <v>210000</v>
      </c>
      <c r="I10" s="34">
        <f t="shared" si="3"/>
        <v>210000</v>
      </c>
      <c r="J10" s="34">
        <f t="shared" si="3"/>
        <v>210000</v>
      </c>
      <c r="K10" s="34">
        <f t="shared" si="3"/>
        <v>210000</v>
      </c>
      <c r="L10" s="34">
        <f t="shared" si="3"/>
        <v>210000</v>
      </c>
      <c r="M10" s="34">
        <f t="shared" si="3"/>
        <v>210000</v>
      </c>
      <c r="N10" s="27"/>
      <c r="O10" s="54"/>
    </row>
    <row r="11" spans="1:15" ht="12.75" customHeight="1" x14ac:dyDescent="0.3">
      <c r="A11" s="3"/>
      <c r="O11" s="65" t="s">
        <v>1</v>
      </c>
    </row>
    <row r="12" spans="1:15" ht="18.600000000000001" thickBot="1" x14ac:dyDescent="0.4">
      <c r="A12" s="9"/>
      <c r="B12" s="45" t="s">
        <v>82</v>
      </c>
      <c r="C12" s="45" t="s">
        <v>83</v>
      </c>
      <c r="D12" s="45" t="s">
        <v>84</v>
      </c>
      <c r="E12" s="45" t="s">
        <v>85</v>
      </c>
      <c r="F12" s="45" t="s">
        <v>86</v>
      </c>
      <c r="G12" s="45" t="s">
        <v>87</v>
      </c>
      <c r="H12" s="45" t="s">
        <v>88</v>
      </c>
      <c r="I12" s="45" t="s">
        <v>89</v>
      </c>
      <c r="J12" s="45" t="s">
        <v>90</v>
      </c>
      <c r="K12" s="45" t="s">
        <v>91</v>
      </c>
      <c r="L12" s="45" t="s">
        <v>92</v>
      </c>
      <c r="M12" s="45" t="s">
        <v>93</v>
      </c>
      <c r="N12" s="28"/>
      <c r="O12" s="66"/>
    </row>
    <row r="13" spans="1:15" ht="3" customHeight="1" x14ac:dyDescent="0.3"/>
    <row r="14" spans="1:15" s="3" customFormat="1" ht="15.6" x14ac:dyDescent="0.3">
      <c r="A14" s="8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40"/>
      <c r="N14" s="29"/>
      <c r="O14" s="47" t="s">
        <v>9</v>
      </c>
    </row>
    <row r="15" spans="1:15" s="3" customFormat="1" x14ac:dyDescent="0.3">
      <c r="A15" s="1" t="s">
        <v>96</v>
      </c>
      <c r="B15" s="14">
        <v>50000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5"/>
      <c r="O15" s="24">
        <f t="shared" ref="O15:O18" si="4">SUM(B15:M15)</f>
        <v>50000</v>
      </c>
    </row>
    <row r="16" spans="1:15" s="3" customFormat="1" x14ac:dyDescent="0.3">
      <c r="A16" s="1" t="s">
        <v>10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5"/>
      <c r="O16" s="24">
        <f t="shared" si="4"/>
        <v>0</v>
      </c>
    </row>
    <row r="17" spans="1:15" s="3" customFormat="1" x14ac:dyDescent="0.3">
      <c r="A17" s="1" t="s">
        <v>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5"/>
      <c r="O17" s="24">
        <f t="shared" si="4"/>
        <v>0</v>
      </c>
    </row>
    <row r="18" spans="1:15" s="3" customFormat="1" x14ac:dyDescent="0.3">
      <c r="A18" s="1" t="s">
        <v>12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5"/>
      <c r="O18" s="24">
        <f t="shared" si="4"/>
        <v>0</v>
      </c>
    </row>
    <row r="19" spans="1:15" s="3" customFormat="1" x14ac:dyDescent="0.3">
      <c r="A19" s="1" t="s">
        <v>13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5"/>
      <c r="O19" s="24">
        <f t="shared" ref="O19:O20" si="5">SUM(B19:M19)</f>
        <v>0</v>
      </c>
    </row>
    <row r="20" spans="1:15" s="3" customFormat="1" x14ac:dyDescent="0.3">
      <c r="A20" s="1" t="s">
        <v>80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5"/>
      <c r="O20" s="24">
        <f t="shared" si="5"/>
        <v>0</v>
      </c>
    </row>
    <row r="21" spans="1:15" s="3" customFormat="1" x14ac:dyDescent="0.3">
      <c r="A21" s="1" t="s">
        <v>81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5"/>
      <c r="O21" s="24">
        <f>SUM(B21:M21)</f>
        <v>0</v>
      </c>
    </row>
    <row r="22" spans="1:15" s="53" customFormat="1" ht="14.25" customHeight="1" x14ac:dyDescent="0.3">
      <c r="A22" s="51" t="str">
        <f>"Total "&amp;A14</f>
        <v>Total Ingresos</v>
      </c>
      <c r="B22" s="52">
        <f t="shared" ref="B22:M22" si="6">SUM(B15:B21)</f>
        <v>50000</v>
      </c>
      <c r="C22" s="52">
        <f t="shared" si="6"/>
        <v>0</v>
      </c>
      <c r="D22" s="52">
        <f t="shared" si="6"/>
        <v>0</v>
      </c>
      <c r="E22" s="52">
        <f t="shared" si="6"/>
        <v>0</v>
      </c>
      <c r="F22" s="52">
        <f t="shared" si="6"/>
        <v>0</v>
      </c>
      <c r="G22" s="52">
        <f t="shared" si="6"/>
        <v>0</v>
      </c>
      <c r="H22" s="52">
        <f t="shared" si="6"/>
        <v>0</v>
      </c>
      <c r="I22" s="52">
        <f t="shared" si="6"/>
        <v>0</v>
      </c>
      <c r="J22" s="52">
        <f t="shared" si="6"/>
        <v>0</v>
      </c>
      <c r="K22" s="52">
        <f t="shared" si="6"/>
        <v>0</v>
      </c>
      <c r="L22" s="52">
        <f t="shared" si="6"/>
        <v>0</v>
      </c>
      <c r="M22" s="52">
        <f t="shared" si="6"/>
        <v>0</v>
      </c>
      <c r="N22" s="16"/>
      <c r="O22" s="22">
        <f>SUM(B22:M22)</f>
        <v>50000</v>
      </c>
    </row>
    <row r="23" spans="1:15" s="3" customFormat="1" ht="14.25" customHeight="1" x14ac:dyDescent="0.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16"/>
      <c r="O23" s="22"/>
    </row>
    <row r="24" spans="1:15" s="3" customFormat="1" ht="16.2" thickBot="1" x14ac:dyDescent="0.35">
      <c r="A24" s="17" t="s">
        <v>31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30"/>
      <c r="O24" s="58" t="s">
        <v>31</v>
      </c>
    </row>
    <row r="25" spans="1:15" s="3" customFormat="1" x14ac:dyDescent="0.3">
      <c r="A25" s="1" t="s">
        <v>32</v>
      </c>
      <c r="B25" s="14">
        <v>20000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25"/>
      <c r="O25" s="24">
        <f t="shared" ref="O25:O32" si="7">SUM(B25:M25)</f>
        <v>20000</v>
      </c>
    </row>
    <row r="26" spans="1:15" s="3" customFormat="1" x14ac:dyDescent="0.3">
      <c r="A26" s="1" t="s">
        <v>34</v>
      </c>
      <c r="B26" s="14">
        <v>20000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5"/>
      <c r="O26" s="24">
        <f t="shared" si="7"/>
        <v>20000</v>
      </c>
    </row>
    <row r="27" spans="1:15" s="3" customFormat="1" x14ac:dyDescent="0.3">
      <c r="A27" s="1" t="s">
        <v>94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5"/>
      <c r="O27" s="24">
        <f t="shared" si="7"/>
        <v>0</v>
      </c>
    </row>
    <row r="28" spans="1:15" s="3" customFormat="1" x14ac:dyDescent="0.3">
      <c r="A28" s="1" t="s">
        <v>35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5"/>
      <c r="O28" s="24">
        <f t="shared" si="7"/>
        <v>0</v>
      </c>
    </row>
    <row r="29" spans="1:15" s="3" customFormat="1" x14ac:dyDescent="0.3">
      <c r="A29" s="1" t="s">
        <v>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5"/>
      <c r="O29" s="24">
        <f t="shared" si="7"/>
        <v>0</v>
      </c>
    </row>
    <row r="30" spans="1:15" s="3" customFormat="1" x14ac:dyDescent="0.3">
      <c r="A30" s="1" t="s">
        <v>95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5"/>
      <c r="O30" s="24">
        <f t="shared" si="7"/>
        <v>0</v>
      </c>
    </row>
    <row r="31" spans="1:15" s="3" customFormat="1" x14ac:dyDescent="0.3">
      <c r="A31" s="1" t="s">
        <v>97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5"/>
      <c r="O31" s="24">
        <f t="shared" si="7"/>
        <v>0</v>
      </c>
    </row>
    <row r="32" spans="1:15" s="3" customFormat="1" x14ac:dyDescent="0.3">
      <c r="A32" s="10" t="str">
        <f>"Total "&amp;A24</f>
        <v>Total Gastos Fijos</v>
      </c>
      <c r="B32" s="16">
        <f>SUM(B25:B31)</f>
        <v>40000</v>
      </c>
      <c r="C32" s="16">
        <f t="shared" ref="C32:M32" si="8">SUM(C25:C31)</f>
        <v>0</v>
      </c>
      <c r="D32" s="16">
        <f t="shared" si="8"/>
        <v>0</v>
      </c>
      <c r="E32" s="16">
        <f t="shared" si="8"/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/>
      <c r="O32" s="22">
        <f t="shared" si="7"/>
        <v>40000</v>
      </c>
    </row>
    <row r="33" spans="1:15" s="3" customFormat="1" x14ac:dyDescent="0.3">
      <c r="A33" s="18" t="s">
        <v>21</v>
      </c>
      <c r="B33" s="19">
        <f>IF(B$7&gt;0,B32/B$7," - ")</f>
        <v>0.8</v>
      </c>
      <c r="C33" s="19" t="str">
        <f t="shared" ref="C33:O33" si="9">IF(C$7&gt;0,C32/C$7," - ")</f>
        <v xml:space="preserve"> - </v>
      </c>
      <c r="D33" s="19" t="str">
        <f t="shared" si="9"/>
        <v xml:space="preserve"> - </v>
      </c>
      <c r="E33" s="19" t="str">
        <f t="shared" si="9"/>
        <v xml:space="preserve"> - </v>
      </c>
      <c r="F33" s="19" t="str">
        <f t="shared" si="9"/>
        <v xml:space="preserve"> - </v>
      </c>
      <c r="G33" s="19" t="str">
        <f t="shared" si="9"/>
        <v xml:space="preserve"> - </v>
      </c>
      <c r="H33" s="19" t="str">
        <f t="shared" si="9"/>
        <v xml:space="preserve"> - </v>
      </c>
      <c r="I33" s="19" t="str">
        <f t="shared" si="9"/>
        <v xml:space="preserve"> - </v>
      </c>
      <c r="J33" s="19" t="str">
        <f t="shared" si="9"/>
        <v xml:space="preserve"> - </v>
      </c>
      <c r="K33" s="19" t="str">
        <f t="shared" si="9"/>
        <v xml:space="preserve"> - </v>
      </c>
      <c r="L33" s="19" t="str">
        <f t="shared" si="9"/>
        <v xml:space="preserve"> - </v>
      </c>
      <c r="M33" s="19" t="str">
        <f t="shared" si="9"/>
        <v xml:space="preserve"> - </v>
      </c>
      <c r="N33" s="31"/>
      <c r="O33" s="19">
        <f t="shared" si="9"/>
        <v>0.8</v>
      </c>
    </row>
    <row r="34" spans="1:15" s="3" customFormat="1" ht="10.199999999999999" x14ac:dyDescent="0.2">
      <c r="A34" s="15"/>
      <c r="O34" s="55"/>
    </row>
    <row r="35" spans="1:15" s="3" customFormat="1" ht="10.199999999999999" x14ac:dyDescent="0.2">
      <c r="O35" s="55"/>
    </row>
    <row r="36" spans="1:15" s="3" customFormat="1" ht="16.2" thickBot="1" x14ac:dyDescent="0.35">
      <c r="A36" s="17" t="s">
        <v>22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9"/>
      <c r="O36" s="58" t="s">
        <v>22</v>
      </c>
    </row>
    <row r="37" spans="1:15" s="3" customFormat="1" x14ac:dyDescent="0.3">
      <c r="A37" s="1" t="s">
        <v>23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5"/>
      <c r="O37" s="24">
        <f t="shared" ref="O37:O45" si="10">SUM(B37:M37)</f>
        <v>0</v>
      </c>
    </row>
    <row r="38" spans="1:15" s="3" customFormat="1" x14ac:dyDescent="0.3">
      <c r="A38" s="1" t="s">
        <v>24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5"/>
      <c r="O38" s="24">
        <f>SUM(B38:M38)</f>
        <v>0</v>
      </c>
    </row>
    <row r="39" spans="1:15" s="3" customFormat="1" x14ac:dyDescent="0.3">
      <c r="A39" s="1" t="s">
        <v>25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5"/>
      <c r="O39" s="24">
        <f>SUM(B39:M39)</f>
        <v>0</v>
      </c>
    </row>
    <row r="40" spans="1:15" s="3" customFormat="1" x14ac:dyDescent="0.3">
      <c r="A40" s="1" t="s">
        <v>26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5"/>
      <c r="O40" s="24">
        <f t="shared" si="10"/>
        <v>0</v>
      </c>
    </row>
    <row r="41" spans="1:15" s="3" customFormat="1" x14ac:dyDescent="0.3">
      <c r="A41" s="1" t="s">
        <v>27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5"/>
      <c r="O41" s="24">
        <f t="shared" si="10"/>
        <v>0</v>
      </c>
    </row>
    <row r="42" spans="1:15" s="3" customFormat="1" x14ac:dyDescent="0.3">
      <c r="A42" s="1" t="s">
        <v>28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5"/>
      <c r="O42" s="24">
        <f t="shared" si="10"/>
        <v>0</v>
      </c>
    </row>
    <row r="43" spans="1:15" s="3" customFormat="1" x14ac:dyDescent="0.3">
      <c r="A43" s="1" t="s">
        <v>29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5"/>
      <c r="O43" s="24">
        <f t="shared" si="10"/>
        <v>0</v>
      </c>
    </row>
    <row r="44" spans="1:15" s="3" customFormat="1" x14ac:dyDescent="0.3">
      <c r="A44" s="1" t="s">
        <v>30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25"/>
      <c r="O44" s="24">
        <f t="shared" si="10"/>
        <v>0</v>
      </c>
    </row>
    <row r="45" spans="1:15" s="3" customFormat="1" x14ac:dyDescent="0.3">
      <c r="A45" s="21" t="str">
        <f>"Total "&amp;A36</f>
        <v>Total Hogar</v>
      </c>
      <c r="B45" s="22">
        <f>SUM(B37:B44)</f>
        <v>0</v>
      </c>
      <c r="C45" s="22">
        <f t="shared" ref="C45:M45" si="11">SUM(C37:C44)</f>
        <v>0</v>
      </c>
      <c r="D45" s="22">
        <f t="shared" si="11"/>
        <v>0</v>
      </c>
      <c r="E45" s="22">
        <f t="shared" si="11"/>
        <v>0</v>
      </c>
      <c r="F45" s="22">
        <f t="shared" si="11"/>
        <v>0</v>
      </c>
      <c r="G45" s="22">
        <f t="shared" si="11"/>
        <v>0</v>
      </c>
      <c r="H45" s="22">
        <f t="shared" si="11"/>
        <v>0</v>
      </c>
      <c r="I45" s="22">
        <f t="shared" si="11"/>
        <v>0</v>
      </c>
      <c r="J45" s="22">
        <f t="shared" si="11"/>
        <v>0</v>
      </c>
      <c r="K45" s="22">
        <f t="shared" si="11"/>
        <v>0</v>
      </c>
      <c r="L45" s="22">
        <f t="shared" si="11"/>
        <v>0</v>
      </c>
      <c r="M45" s="22">
        <f t="shared" si="11"/>
        <v>0</v>
      </c>
      <c r="N45" s="22"/>
      <c r="O45" s="22">
        <f t="shared" si="10"/>
        <v>0</v>
      </c>
    </row>
    <row r="46" spans="1:15" s="3" customFormat="1" x14ac:dyDescent="0.3">
      <c r="A46" s="23" t="s">
        <v>21</v>
      </c>
      <c r="B46" s="19">
        <f t="shared" ref="B46:M46" si="12">IF(B$7&gt;0,B45/B$7," - ")</f>
        <v>0</v>
      </c>
      <c r="C46" s="19" t="str">
        <f t="shared" si="12"/>
        <v xml:space="preserve"> - </v>
      </c>
      <c r="D46" s="19" t="str">
        <f t="shared" si="12"/>
        <v xml:space="preserve"> - </v>
      </c>
      <c r="E46" s="19" t="str">
        <f t="shared" si="12"/>
        <v xml:space="preserve"> - </v>
      </c>
      <c r="F46" s="19" t="str">
        <f t="shared" si="12"/>
        <v xml:space="preserve"> - </v>
      </c>
      <c r="G46" s="19" t="str">
        <f t="shared" si="12"/>
        <v xml:space="preserve"> - </v>
      </c>
      <c r="H46" s="19" t="str">
        <f t="shared" si="12"/>
        <v xml:space="preserve"> - </v>
      </c>
      <c r="I46" s="19" t="str">
        <f t="shared" si="12"/>
        <v xml:space="preserve"> - </v>
      </c>
      <c r="J46" s="19" t="str">
        <f t="shared" si="12"/>
        <v xml:space="preserve"> - </v>
      </c>
      <c r="K46" s="19" t="str">
        <f t="shared" si="12"/>
        <v xml:space="preserve"> - </v>
      </c>
      <c r="L46" s="19" t="str">
        <f t="shared" si="12"/>
        <v xml:space="preserve"> - </v>
      </c>
      <c r="M46" s="19" t="str">
        <f t="shared" si="12"/>
        <v xml:space="preserve"> - </v>
      </c>
      <c r="N46" s="31"/>
      <c r="O46" s="19">
        <f>IF(O$7&gt;0,O45/O$7," - ")</f>
        <v>0</v>
      </c>
    </row>
    <row r="47" spans="1:15" s="3" customFormat="1" x14ac:dyDescent="0.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1"/>
      <c r="O47" s="19"/>
    </row>
    <row r="48" spans="1:15" s="3" customFormat="1" ht="10.199999999999999" x14ac:dyDescent="0.2">
      <c r="O48" s="55"/>
    </row>
    <row r="49" spans="1:15" s="3" customFormat="1" ht="16.2" thickBot="1" x14ac:dyDescent="0.35">
      <c r="A49" s="17" t="s">
        <v>36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29"/>
      <c r="O49" s="58" t="s">
        <v>36</v>
      </c>
    </row>
    <row r="50" spans="1:15" s="3" customFormat="1" x14ac:dyDescent="0.3">
      <c r="A50" s="1" t="s">
        <v>99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25"/>
      <c r="O50" s="24">
        <f>SUM(B50:M50)</f>
        <v>0</v>
      </c>
    </row>
    <row r="51" spans="1:15" s="3" customFormat="1" x14ac:dyDescent="0.3">
      <c r="A51" s="1" t="s">
        <v>37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25"/>
      <c r="O51" s="24">
        <f>SUM(B51:M51)</f>
        <v>0</v>
      </c>
    </row>
    <row r="52" spans="1:15" s="3" customFormat="1" x14ac:dyDescent="0.3">
      <c r="A52" s="1" t="s">
        <v>98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5"/>
      <c r="O52" s="24">
        <f>SUM(B52:M52)</f>
        <v>0</v>
      </c>
    </row>
    <row r="53" spans="1:15" s="3" customFormat="1" x14ac:dyDescent="0.3">
      <c r="A53" s="1" t="s">
        <v>38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5"/>
      <c r="O53" s="24">
        <f>SUM(B53:M53)</f>
        <v>0</v>
      </c>
    </row>
    <row r="54" spans="1:15" s="3" customFormat="1" x14ac:dyDescent="0.3">
      <c r="A54" s="21" t="str">
        <f>"Total "&amp;A49</f>
        <v>Total Comida</v>
      </c>
      <c r="B54" s="22">
        <f>SUM(B50:B53)</f>
        <v>0</v>
      </c>
      <c r="C54" s="22">
        <f t="shared" ref="C54:M54" si="13">SUM(C50:C53)</f>
        <v>0</v>
      </c>
      <c r="D54" s="22">
        <f t="shared" si="13"/>
        <v>0</v>
      </c>
      <c r="E54" s="22">
        <f t="shared" si="13"/>
        <v>0</v>
      </c>
      <c r="F54" s="22">
        <f t="shared" si="13"/>
        <v>0</v>
      </c>
      <c r="G54" s="22">
        <f t="shared" si="13"/>
        <v>0</v>
      </c>
      <c r="H54" s="22">
        <f t="shared" si="13"/>
        <v>0</v>
      </c>
      <c r="I54" s="22">
        <f t="shared" si="13"/>
        <v>0</v>
      </c>
      <c r="J54" s="22">
        <f t="shared" si="13"/>
        <v>0</v>
      </c>
      <c r="K54" s="22">
        <f t="shared" si="13"/>
        <v>0</v>
      </c>
      <c r="L54" s="22">
        <f t="shared" si="13"/>
        <v>0</v>
      </c>
      <c r="M54" s="22">
        <f t="shared" si="13"/>
        <v>0</v>
      </c>
      <c r="N54" s="22"/>
      <c r="O54" s="22">
        <f>SUM(B54:M54)</f>
        <v>0</v>
      </c>
    </row>
    <row r="55" spans="1:15" s="3" customFormat="1" x14ac:dyDescent="0.3">
      <c r="A55" s="23" t="s">
        <v>21</v>
      </c>
      <c r="B55" s="19">
        <f t="shared" ref="B55:M55" si="14">IF(B$7&gt;0,B54/B$7," - ")</f>
        <v>0</v>
      </c>
      <c r="C55" s="19" t="str">
        <f t="shared" si="14"/>
        <v xml:space="preserve"> - </v>
      </c>
      <c r="D55" s="19" t="str">
        <f t="shared" si="14"/>
        <v xml:space="preserve"> - </v>
      </c>
      <c r="E55" s="19" t="str">
        <f t="shared" si="14"/>
        <v xml:space="preserve"> - </v>
      </c>
      <c r="F55" s="19" t="str">
        <f t="shared" si="14"/>
        <v xml:space="preserve"> - </v>
      </c>
      <c r="G55" s="19" t="str">
        <f t="shared" si="14"/>
        <v xml:space="preserve"> - </v>
      </c>
      <c r="H55" s="19" t="str">
        <f t="shared" si="14"/>
        <v xml:space="preserve"> - </v>
      </c>
      <c r="I55" s="19" t="str">
        <f t="shared" si="14"/>
        <v xml:space="preserve"> - </v>
      </c>
      <c r="J55" s="19" t="str">
        <f t="shared" si="14"/>
        <v xml:space="preserve"> - </v>
      </c>
      <c r="K55" s="19" t="str">
        <f t="shared" si="14"/>
        <v xml:space="preserve"> - </v>
      </c>
      <c r="L55" s="19" t="str">
        <f t="shared" si="14"/>
        <v xml:space="preserve"> - </v>
      </c>
      <c r="M55" s="19" t="str">
        <f t="shared" si="14"/>
        <v xml:space="preserve"> - </v>
      </c>
      <c r="N55" s="31"/>
      <c r="O55" s="19">
        <f>IF(O$7&gt;0,O54/O$7," - ")</f>
        <v>0</v>
      </c>
    </row>
    <row r="56" spans="1:15" s="3" customFormat="1" x14ac:dyDescent="0.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31"/>
      <c r="O56" s="19"/>
    </row>
    <row r="57" spans="1:15" s="3" customFormat="1" ht="10.199999999999999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32"/>
      <c r="O57" s="56"/>
    </row>
    <row r="58" spans="1:15" s="3" customFormat="1" ht="16.2" thickBot="1" x14ac:dyDescent="0.35">
      <c r="A58" s="17" t="s">
        <v>39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29"/>
      <c r="O58" s="58" t="s">
        <v>39</v>
      </c>
    </row>
    <row r="59" spans="1:15" s="3" customFormat="1" x14ac:dyDescent="0.3">
      <c r="A59" s="1" t="s">
        <v>45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5"/>
      <c r="O59" s="24">
        <f t="shared" ref="O59:O66" si="15">SUM(B59:M59)</f>
        <v>0</v>
      </c>
    </row>
    <row r="60" spans="1:15" s="3" customFormat="1" x14ac:dyDescent="0.3">
      <c r="A60" s="1" t="s">
        <v>46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5"/>
      <c r="O60" s="24">
        <f>SUM(B60:M60)</f>
        <v>0</v>
      </c>
    </row>
    <row r="61" spans="1:15" s="3" customFormat="1" x14ac:dyDescent="0.3">
      <c r="A61" s="1" t="s">
        <v>33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5"/>
      <c r="O61" s="24">
        <f t="shared" si="15"/>
        <v>0</v>
      </c>
    </row>
    <row r="62" spans="1:15" s="3" customFormat="1" x14ac:dyDescent="0.3">
      <c r="A62" s="1" t="s">
        <v>47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5"/>
      <c r="O62" s="24">
        <f t="shared" si="15"/>
        <v>0</v>
      </c>
    </row>
    <row r="63" spans="1:15" s="3" customFormat="1" x14ac:dyDescent="0.3">
      <c r="A63" s="1" t="s">
        <v>48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5"/>
      <c r="O63" s="24">
        <f t="shared" si="15"/>
        <v>0</v>
      </c>
    </row>
    <row r="64" spans="1:15" s="3" customFormat="1" x14ac:dyDescent="0.3">
      <c r="A64" s="1" t="s">
        <v>49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5"/>
      <c r="O64" s="24">
        <f t="shared" si="15"/>
        <v>0</v>
      </c>
    </row>
    <row r="65" spans="1:15" s="3" customFormat="1" x14ac:dyDescent="0.3">
      <c r="A65" s="1" t="s">
        <v>50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5"/>
      <c r="O65" s="24">
        <f t="shared" si="15"/>
        <v>0</v>
      </c>
    </row>
    <row r="66" spans="1:15" s="3" customFormat="1" x14ac:dyDescent="0.3">
      <c r="A66" s="21" t="str">
        <f>"Total "&amp;A58</f>
        <v>Total Transporte</v>
      </c>
      <c r="B66" s="22">
        <f t="shared" ref="B66:M66" si="16">SUM(B59:B65)</f>
        <v>0</v>
      </c>
      <c r="C66" s="22">
        <f t="shared" si="16"/>
        <v>0</v>
      </c>
      <c r="D66" s="22">
        <f t="shared" si="16"/>
        <v>0</v>
      </c>
      <c r="E66" s="22">
        <f t="shared" si="16"/>
        <v>0</v>
      </c>
      <c r="F66" s="22">
        <f t="shared" si="16"/>
        <v>0</v>
      </c>
      <c r="G66" s="22">
        <f t="shared" si="16"/>
        <v>0</v>
      </c>
      <c r="H66" s="22">
        <f t="shared" si="16"/>
        <v>0</v>
      </c>
      <c r="I66" s="22">
        <f t="shared" si="16"/>
        <v>0</v>
      </c>
      <c r="J66" s="22">
        <f t="shared" si="16"/>
        <v>0</v>
      </c>
      <c r="K66" s="22">
        <f t="shared" si="16"/>
        <v>0</v>
      </c>
      <c r="L66" s="22">
        <f t="shared" si="16"/>
        <v>0</v>
      </c>
      <c r="M66" s="22">
        <f t="shared" si="16"/>
        <v>0</v>
      </c>
      <c r="N66" s="22"/>
      <c r="O66" s="22">
        <f t="shared" si="15"/>
        <v>0</v>
      </c>
    </row>
    <row r="67" spans="1:15" s="3" customFormat="1" x14ac:dyDescent="0.3">
      <c r="A67" s="23" t="s">
        <v>21</v>
      </c>
      <c r="B67" s="19">
        <f t="shared" ref="B67:M67" si="17">IF(B$7&gt;0,B66/B$7," - ")</f>
        <v>0</v>
      </c>
      <c r="C67" s="19" t="str">
        <f t="shared" si="17"/>
        <v xml:space="preserve"> - </v>
      </c>
      <c r="D67" s="19" t="str">
        <f t="shared" si="17"/>
        <v xml:space="preserve"> - </v>
      </c>
      <c r="E67" s="19" t="str">
        <f t="shared" si="17"/>
        <v xml:space="preserve"> - </v>
      </c>
      <c r="F67" s="19" t="str">
        <f t="shared" si="17"/>
        <v xml:space="preserve"> - </v>
      </c>
      <c r="G67" s="19" t="str">
        <f t="shared" si="17"/>
        <v xml:space="preserve"> - </v>
      </c>
      <c r="H67" s="19" t="str">
        <f t="shared" si="17"/>
        <v xml:space="preserve"> - </v>
      </c>
      <c r="I67" s="19" t="str">
        <f t="shared" si="17"/>
        <v xml:space="preserve"> - </v>
      </c>
      <c r="J67" s="19" t="str">
        <f t="shared" si="17"/>
        <v xml:space="preserve"> - </v>
      </c>
      <c r="K67" s="19" t="str">
        <f t="shared" si="17"/>
        <v xml:space="preserve"> - </v>
      </c>
      <c r="L67" s="19" t="str">
        <f t="shared" si="17"/>
        <v xml:space="preserve"> - </v>
      </c>
      <c r="M67" s="19" t="str">
        <f t="shared" si="17"/>
        <v xml:space="preserve"> - </v>
      </c>
      <c r="N67" s="31"/>
      <c r="O67" s="19">
        <f>IF(O$7&gt;0,O66/O$7," - ")</f>
        <v>0</v>
      </c>
    </row>
    <row r="68" spans="1:15" s="3" customFormat="1" x14ac:dyDescent="0.3">
      <c r="A68" s="23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31"/>
      <c r="O68" s="19"/>
    </row>
    <row r="69" spans="1:15" s="3" customFormat="1" ht="10.199999999999999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32"/>
      <c r="O69" s="56"/>
    </row>
    <row r="70" spans="1:15" s="3" customFormat="1" ht="16.2" thickBot="1" x14ac:dyDescent="0.35">
      <c r="A70" s="17" t="s">
        <v>40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29"/>
      <c r="O70" s="58" t="s">
        <v>40</v>
      </c>
    </row>
    <row r="71" spans="1:15" s="3" customFormat="1" x14ac:dyDescent="0.3">
      <c r="A71" s="1" t="s">
        <v>41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5"/>
      <c r="O71" s="24">
        <f t="shared" ref="O71:O76" si="18">SUM(B71:M71)</f>
        <v>0</v>
      </c>
    </row>
    <row r="72" spans="1:15" s="3" customFormat="1" x14ac:dyDescent="0.3">
      <c r="A72" s="1" t="s">
        <v>43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25"/>
      <c r="O72" s="24">
        <f t="shared" si="18"/>
        <v>0</v>
      </c>
    </row>
    <row r="73" spans="1:15" s="3" customFormat="1" x14ac:dyDescent="0.3">
      <c r="A73" s="1" t="s">
        <v>42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5"/>
      <c r="O73" s="24">
        <f t="shared" si="18"/>
        <v>0</v>
      </c>
    </row>
    <row r="74" spans="1:15" s="3" customFormat="1" x14ac:dyDescent="0.3">
      <c r="A74" s="1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25"/>
      <c r="O74" s="24">
        <f t="shared" si="18"/>
        <v>0</v>
      </c>
    </row>
    <row r="75" spans="1:15" s="3" customFormat="1" x14ac:dyDescent="0.3">
      <c r="A75" s="1" t="s">
        <v>100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25"/>
      <c r="O75" s="24">
        <f t="shared" si="18"/>
        <v>0</v>
      </c>
    </row>
    <row r="76" spans="1:15" s="3" customFormat="1" x14ac:dyDescent="0.3">
      <c r="A76" s="21" t="str">
        <f>"Total "&amp;A70</f>
        <v>Total Salud</v>
      </c>
      <c r="B76" s="22">
        <f t="shared" ref="B76:M76" si="19">SUM(B71:B75)</f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/>
      <c r="O76" s="22">
        <f t="shared" si="18"/>
        <v>0</v>
      </c>
    </row>
    <row r="77" spans="1:15" s="3" customFormat="1" x14ac:dyDescent="0.3">
      <c r="A77" s="23" t="s">
        <v>21</v>
      </c>
      <c r="B77" s="19">
        <f t="shared" ref="B77:M77" si="20">IF(B$7&gt;0,B76/B$7," - ")</f>
        <v>0</v>
      </c>
      <c r="C77" s="19" t="str">
        <f t="shared" si="20"/>
        <v xml:space="preserve"> - </v>
      </c>
      <c r="D77" s="19" t="str">
        <f t="shared" si="20"/>
        <v xml:space="preserve"> - </v>
      </c>
      <c r="E77" s="19" t="str">
        <f t="shared" si="20"/>
        <v xml:space="preserve"> - </v>
      </c>
      <c r="F77" s="19" t="str">
        <f t="shared" si="20"/>
        <v xml:space="preserve"> - </v>
      </c>
      <c r="G77" s="19" t="str">
        <f t="shared" si="20"/>
        <v xml:space="preserve"> - </v>
      </c>
      <c r="H77" s="19" t="str">
        <f t="shared" si="20"/>
        <v xml:space="preserve"> - </v>
      </c>
      <c r="I77" s="19" t="str">
        <f t="shared" si="20"/>
        <v xml:space="preserve"> - </v>
      </c>
      <c r="J77" s="19" t="str">
        <f t="shared" si="20"/>
        <v xml:space="preserve"> - </v>
      </c>
      <c r="K77" s="19" t="str">
        <f t="shared" si="20"/>
        <v xml:space="preserve"> - </v>
      </c>
      <c r="L77" s="19" t="str">
        <f t="shared" si="20"/>
        <v xml:space="preserve"> - </v>
      </c>
      <c r="M77" s="19" t="str">
        <f t="shared" si="20"/>
        <v xml:space="preserve"> - </v>
      </c>
      <c r="N77" s="31"/>
      <c r="O77" s="19">
        <f>IF(O$7&gt;0,O76/O$7," - ")</f>
        <v>0</v>
      </c>
    </row>
    <row r="78" spans="1:15" s="3" customFormat="1" x14ac:dyDescent="0.3">
      <c r="A78" s="23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31"/>
      <c r="O78" s="19"/>
    </row>
    <row r="79" spans="1:15" s="3" customFormat="1" ht="10.199999999999999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32"/>
      <c r="O79" s="56"/>
    </row>
    <row r="80" spans="1:15" s="3" customFormat="1" ht="16.2" thickBot="1" x14ac:dyDescent="0.35">
      <c r="A80" s="17" t="s">
        <v>51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29"/>
      <c r="O80" s="58" t="s">
        <v>51</v>
      </c>
    </row>
    <row r="81" spans="1:15" s="3" customFormat="1" x14ac:dyDescent="0.3">
      <c r="A81" s="1" t="s">
        <v>52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25"/>
      <c r="O81" s="24">
        <f>SUM(B81:M81)</f>
        <v>0</v>
      </c>
    </row>
    <row r="82" spans="1:15" s="3" customFormat="1" x14ac:dyDescent="0.3">
      <c r="A82" s="1" t="s">
        <v>53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25"/>
      <c r="O82" s="24">
        <f>SUM(B82:M82)</f>
        <v>0</v>
      </c>
    </row>
    <row r="83" spans="1:15" s="3" customFormat="1" x14ac:dyDescent="0.3">
      <c r="A83" s="1" t="s">
        <v>54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25"/>
      <c r="O83" s="24">
        <f t="shared" ref="O83:O87" si="21">SUM(B83:M83)</f>
        <v>0</v>
      </c>
    </row>
    <row r="84" spans="1:15" s="3" customFormat="1" x14ac:dyDescent="0.3">
      <c r="A84" s="1" t="s">
        <v>55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5"/>
      <c r="O84" s="24">
        <f t="shared" si="21"/>
        <v>0</v>
      </c>
    </row>
    <row r="85" spans="1:15" s="3" customFormat="1" x14ac:dyDescent="0.3">
      <c r="A85" s="1" t="s">
        <v>56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5"/>
      <c r="O85" s="24">
        <f>SUM(B85:M85)</f>
        <v>0</v>
      </c>
    </row>
    <row r="86" spans="1:15" s="3" customFormat="1" x14ac:dyDescent="0.3">
      <c r="A86" s="1" t="s">
        <v>57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5"/>
      <c r="O86" s="24">
        <f t="shared" si="21"/>
        <v>0</v>
      </c>
    </row>
    <row r="87" spans="1:15" s="3" customFormat="1" x14ac:dyDescent="0.3">
      <c r="A87" s="21" t="str">
        <f>"Total "&amp;A80</f>
        <v>Total Vida Diaria</v>
      </c>
      <c r="B87" s="22">
        <f>SUM(B81:B86)</f>
        <v>0</v>
      </c>
      <c r="C87" s="22">
        <f t="shared" ref="C87:M87" si="22">SUM(C81:C86)</f>
        <v>0</v>
      </c>
      <c r="D87" s="22">
        <f t="shared" si="22"/>
        <v>0</v>
      </c>
      <c r="E87" s="22">
        <f t="shared" si="22"/>
        <v>0</v>
      </c>
      <c r="F87" s="22">
        <f t="shared" si="22"/>
        <v>0</v>
      </c>
      <c r="G87" s="22">
        <f t="shared" si="22"/>
        <v>0</v>
      </c>
      <c r="H87" s="22">
        <f t="shared" si="22"/>
        <v>0</v>
      </c>
      <c r="I87" s="22">
        <f t="shared" si="22"/>
        <v>0</v>
      </c>
      <c r="J87" s="22">
        <f t="shared" si="22"/>
        <v>0</v>
      </c>
      <c r="K87" s="22">
        <f t="shared" si="22"/>
        <v>0</v>
      </c>
      <c r="L87" s="22">
        <f t="shared" si="22"/>
        <v>0</v>
      </c>
      <c r="M87" s="22">
        <f t="shared" si="22"/>
        <v>0</v>
      </c>
      <c r="N87" s="22"/>
      <c r="O87" s="22">
        <f t="shared" si="21"/>
        <v>0</v>
      </c>
    </row>
    <row r="88" spans="1:15" s="3" customFormat="1" x14ac:dyDescent="0.3">
      <c r="A88" s="23" t="s">
        <v>21</v>
      </c>
      <c r="B88" s="19">
        <f t="shared" ref="B88:M88" si="23">IF(B$7&gt;0,B87/B$7," - ")</f>
        <v>0</v>
      </c>
      <c r="C88" s="19" t="str">
        <f t="shared" si="23"/>
        <v xml:space="preserve"> - </v>
      </c>
      <c r="D88" s="19" t="str">
        <f t="shared" si="23"/>
        <v xml:space="preserve"> - </v>
      </c>
      <c r="E88" s="19" t="str">
        <f t="shared" si="23"/>
        <v xml:space="preserve"> - </v>
      </c>
      <c r="F88" s="19" t="str">
        <f t="shared" si="23"/>
        <v xml:space="preserve"> - </v>
      </c>
      <c r="G88" s="19" t="str">
        <f t="shared" si="23"/>
        <v xml:space="preserve"> - </v>
      </c>
      <c r="H88" s="19" t="str">
        <f t="shared" si="23"/>
        <v xml:space="preserve"> - </v>
      </c>
      <c r="I88" s="19" t="str">
        <f t="shared" si="23"/>
        <v xml:space="preserve"> - </v>
      </c>
      <c r="J88" s="19" t="str">
        <f t="shared" si="23"/>
        <v xml:space="preserve"> - </v>
      </c>
      <c r="K88" s="19" t="str">
        <f t="shared" si="23"/>
        <v xml:space="preserve"> - </v>
      </c>
      <c r="L88" s="19" t="str">
        <f t="shared" si="23"/>
        <v xml:space="preserve"> - </v>
      </c>
      <c r="M88" s="19" t="str">
        <f t="shared" si="23"/>
        <v xml:space="preserve"> - </v>
      </c>
      <c r="N88" s="31"/>
      <c r="O88" s="19">
        <f>IF(O$7&gt;0,O87/O$7," - ")</f>
        <v>0</v>
      </c>
    </row>
    <row r="89" spans="1:15" s="3" customFormat="1" x14ac:dyDescent="0.3">
      <c r="A89" s="2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31"/>
      <c r="O89" s="19"/>
    </row>
    <row r="90" spans="1:15" s="3" customFormat="1" ht="10.199999999999999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32"/>
      <c r="O90" s="56"/>
    </row>
    <row r="91" spans="1:15" s="3" customFormat="1" ht="16.2" thickBot="1" x14ac:dyDescent="0.35">
      <c r="A91" s="17" t="s">
        <v>58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29"/>
      <c r="O91" s="58" t="s">
        <v>58</v>
      </c>
    </row>
    <row r="92" spans="1:15" s="3" customFormat="1" x14ac:dyDescent="0.3">
      <c r="A92" s="1" t="s">
        <v>101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25"/>
      <c r="O92" s="24">
        <f t="shared" ref="O92:O99" si="24">SUM(B92:M92)</f>
        <v>0</v>
      </c>
    </row>
    <row r="93" spans="1:15" s="3" customFormat="1" x14ac:dyDescent="0.3">
      <c r="A93" s="1" t="s">
        <v>59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25"/>
      <c r="O93" s="24">
        <f t="shared" si="24"/>
        <v>0</v>
      </c>
    </row>
    <row r="94" spans="1:15" s="3" customFormat="1" x14ac:dyDescent="0.3">
      <c r="A94" s="1" t="s">
        <v>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/>
      <c r="O94" s="24">
        <f t="shared" si="24"/>
        <v>0</v>
      </c>
    </row>
    <row r="95" spans="1:15" s="3" customFormat="1" x14ac:dyDescent="0.3">
      <c r="A95" s="1" t="s">
        <v>102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/>
      <c r="O95" s="24">
        <f t="shared" si="24"/>
        <v>0</v>
      </c>
    </row>
    <row r="96" spans="1:15" s="3" customFormat="1" x14ac:dyDescent="0.3">
      <c r="A96" s="1" t="s">
        <v>61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5"/>
      <c r="O96" s="24">
        <f t="shared" si="24"/>
        <v>0</v>
      </c>
    </row>
    <row r="97" spans="1:15" s="3" customFormat="1" x14ac:dyDescent="0.3">
      <c r="A97" s="1" t="s">
        <v>62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5"/>
      <c r="O97" s="24">
        <f t="shared" si="24"/>
        <v>0</v>
      </c>
    </row>
    <row r="98" spans="1:15" s="3" customFormat="1" x14ac:dyDescent="0.3">
      <c r="A98" s="1" t="s">
        <v>63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25"/>
      <c r="O98" s="24">
        <f t="shared" si="24"/>
        <v>0</v>
      </c>
    </row>
    <row r="99" spans="1:15" s="3" customFormat="1" x14ac:dyDescent="0.3">
      <c r="A99" s="21" t="str">
        <f>"Total "&amp;A91</f>
        <v>Total Niños</v>
      </c>
      <c r="B99" s="22">
        <f>SUM(B92:B98)</f>
        <v>0</v>
      </c>
      <c r="C99" s="22">
        <f t="shared" ref="C99:M99" si="25">SUM(C92:C98)</f>
        <v>0</v>
      </c>
      <c r="D99" s="22">
        <f t="shared" si="25"/>
        <v>0</v>
      </c>
      <c r="E99" s="22">
        <f t="shared" si="25"/>
        <v>0</v>
      </c>
      <c r="F99" s="22">
        <f t="shared" si="25"/>
        <v>0</v>
      </c>
      <c r="G99" s="22">
        <f t="shared" si="25"/>
        <v>0</v>
      </c>
      <c r="H99" s="22">
        <f t="shared" si="25"/>
        <v>0</v>
      </c>
      <c r="I99" s="22">
        <f t="shared" si="25"/>
        <v>0</v>
      </c>
      <c r="J99" s="22">
        <f t="shared" si="25"/>
        <v>0</v>
      </c>
      <c r="K99" s="22">
        <f t="shared" si="25"/>
        <v>0</v>
      </c>
      <c r="L99" s="22">
        <f t="shared" si="25"/>
        <v>0</v>
      </c>
      <c r="M99" s="22">
        <f t="shared" si="25"/>
        <v>0</v>
      </c>
      <c r="N99" s="22"/>
      <c r="O99" s="22">
        <f t="shared" si="24"/>
        <v>0</v>
      </c>
    </row>
    <row r="100" spans="1:15" s="3" customFormat="1" x14ac:dyDescent="0.3">
      <c r="A100" s="23" t="s">
        <v>21</v>
      </c>
      <c r="B100" s="19">
        <f t="shared" ref="B100:M100" si="26">IF(B$7&gt;0,B99/B$7," - ")</f>
        <v>0</v>
      </c>
      <c r="C100" s="19" t="str">
        <f t="shared" si="26"/>
        <v xml:space="preserve"> - </v>
      </c>
      <c r="D100" s="19" t="str">
        <f t="shared" si="26"/>
        <v xml:space="preserve"> - </v>
      </c>
      <c r="E100" s="19" t="str">
        <f t="shared" si="26"/>
        <v xml:space="preserve"> - </v>
      </c>
      <c r="F100" s="19" t="str">
        <f t="shared" si="26"/>
        <v xml:space="preserve"> - </v>
      </c>
      <c r="G100" s="19" t="str">
        <f t="shared" si="26"/>
        <v xml:space="preserve"> - </v>
      </c>
      <c r="H100" s="19" t="str">
        <f t="shared" si="26"/>
        <v xml:space="preserve"> - </v>
      </c>
      <c r="I100" s="19" t="str">
        <f t="shared" si="26"/>
        <v xml:space="preserve"> - </v>
      </c>
      <c r="J100" s="19" t="str">
        <f t="shared" si="26"/>
        <v xml:space="preserve"> - </v>
      </c>
      <c r="K100" s="19" t="str">
        <f t="shared" si="26"/>
        <v xml:space="preserve"> - </v>
      </c>
      <c r="L100" s="19" t="str">
        <f t="shared" si="26"/>
        <v xml:space="preserve"> - </v>
      </c>
      <c r="M100" s="19" t="str">
        <f t="shared" si="26"/>
        <v xml:space="preserve"> - </v>
      </c>
      <c r="N100" s="31"/>
      <c r="O100" s="19">
        <f>IF(O$7&gt;0,O99/O$7," - ")</f>
        <v>0</v>
      </c>
    </row>
    <row r="101" spans="1:15" s="3" customFormat="1" x14ac:dyDescent="0.3">
      <c r="A101" s="23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31"/>
      <c r="O101" s="19"/>
    </row>
    <row r="102" spans="1:15" s="3" customFormat="1" ht="10.199999999999999" x14ac:dyDescent="0.2">
      <c r="O102" s="55"/>
    </row>
    <row r="103" spans="1:15" s="3" customFormat="1" ht="16.2" thickBot="1" x14ac:dyDescent="0.35">
      <c r="A103" s="17" t="s">
        <v>64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29"/>
      <c r="O103" s="58" t="s">
        <v>64</v>
      </c>
    </row>
    <row r="104" spans="1:15" s="3" customFormat="1" x14ac:dyDescent="0.3">
      <c r="A104" s="1" t="s">
        <v>65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25"/>
      <c r="O104" s="24">
        <f t="shared" ref="O104:O109" si="27">SUM(B104:M104)</f>
        <v>0</v>
      </c>
    </row>
    <row r="105" spans="1:15" s="3" customFormat="1" x14ac:dyDescent="0.3">
      <c r="A105" s="1" t="s">
        <v>66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25"/>
      <c r="O105" s="24">
        <f t="shared" si="27"/>
        <v>0</v>
      </c>
    </row>
    <row r="106" spans="1:15" s="3" customFormat="1" x14ac:dyDescent="0.3">
      <c r="A106" s="1" t="s">
        <v>67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25"/>
      <c r="O106" s="24">
        <f t="shared" si="27"/>
        <v>0</v>
      </c>
    </row>
    <row r="107" spans="1:15" s="3" customFormat="1" x14ac:dyDescent="0.3">
      <c r="A107" s="1" t="s">
        <v>68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25"/>
      <c r="O107" s="24">
        <f t="shared" si="27"/>
        <v>0</v>
      </c>
    </row>
    <row r="108" spans="1:15" s="3" customFormat="1" x14ac:dyDescent="0.3">
      <c r="A108" s="1" t="s">
        <v>69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25"/>
      <c r="O108" s="24">
        <f t="shared" si="27"/>
        <v>0</v>
      </c>
    </row>
    <row r="109" spans="1:15" s="3" customFormat="1" x14ac:dyDescent="0.3">
      <c r="A109" s="21" t="str">
        <f>"Total "&amp;A103</f>
        <v>Total Obligaciones</v>
      </c>
      <c r="B109" s="22">
        <f t="shared" ref="B109:M109" si="28">SUM(B103:B108)</f>
        <v>0</v>
      </c>
      <c r="C109" s="22">
        <f t="shared" si="28"/>
        <v>0</v>
      </c>
      <c r="D109" s="22">
        <f t="shared" si="28"/>
        <v>0</v>
      </c>
      <c r="E109" s="22">
        <f t="shared" si="28"/>
        <v>0</v>
      </c>
      <c r="F109" s="22">
        <f t="shared" si="28"/>
        <v>0</v>
      </c>
      <c r="G109" s="22">
        <f t="shared" si="28"/>
        <v>0</v>
      </c>
      <c r="H109" s="22">
        <f t="shared" si="28"/>
        <v>0</v>
      </c>
      <c r="I109" s="22">
        <f t="shared" si="28"/>
        <v>0</v>
      </c>
      <c r="J109" s="22">
        <f t="shared" si="28"/>
        <v>0</v>
      </c>
      <c r="K109" s="22">
        <f t="shared" si="28"/>
        <v>0</v>
      </c>
      <c r="L109" s="22">
        <f t="shared" si="28"/>
        <v>0</v>
      </c>
      <c r="M109" s="22">
        <f t="shared" si="28"/>
        <v>0</v>
      </c>
      <c r="N109" s="22"/>
      <c r="O109" s="22">
        <f t="shared" si="27"/>
        <v>0</v>
      </c>
    </row>
    <row r="110" spans="1:15" s="3" customFormat="1" x14ac:dyDescent="0.3">
      <c r="A110" s="23" t="s">
        <v>21</v>
      </c>
      <c r="B110" s="19">
        <f t="shared" ref="B110:O110" si="29">IF(B$7&gt;0,B109/B$7," - ")</f>
        <v>0</v>
      </c>
      <c r="C110" s="19" t="str">
        <f t="shared" si="29"/>
        <v xml:space="preserve"> - </v>
      </c>
      <c r="D110" s="19" t="str">
        <f t="shared" si="29"/>
        <v xml:space="preserve"> - </v>
      </c>
      <c r="E110" s="19" t="str">
        <f t="shared" si="29"/>
        <v xml:space="preserve"> - </v>
      </c>
      <c r="F110" s="19" t="str">
        <f t="shared" si="29"/>
        <v xml:space="preserve"> - </v>
      </c>
      <c r="G110" s="19" t="str">
        <f t="shared" si="29"/>
        <v xml:space="preserve"> - </v>
      </c>
      <c r="H110" s="19" t="str">
        <f t="shared" si="29"/>
        <v xml:space="preserve"> - </v>
      </c>
      <c r="I110" s="19" t="str">
        <f t="shared" si="29"/>
        <v xml:space="preserve"> - </v>
      </c>
      <c r="J110" s="19" t="str">
        <f t="shared" si="29"/>
        <v xml:space="preserve"> - </v>
      </c>
      <c r="K110" s="19" t="str">
        <f t="shared" si="29"/>
        <v xml:space="preserve"> - </v>
      </c>
      <c r="L110" s="19" t="str">
        <f t="shared" si="29"/>
        <v xml:space="preserve"> - </v>
      </c>
      <c r="M110" s="19" t="str">
        <f t="shared" si="29"/>
        <v xml:space="preserve"> - </v>
      </c>
      <c r="N110" s="31"/>
      <c r="O110" s="19">
        <f t="shared" si="29"/>
        <v>0</v>
      </c>
    </row>
    <row r="111" spans="1:15" s="3" customFormat="1" x14ac:dyDescent="0.3">
      <c r="A111" s="23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31"/>
      <c r="O111" s="19"/>
    </row>
    <row r="112" spans="1:15" s="3" customFormat="1" ht="10.199999999999999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32"/>
      <c r="O112" s="56"/>
    </row>
    <row r="113" spans="1:15" s="3" customFormat="1" ht="16.2" thickBot="1" x14ac:dyDescent="0.35">
      <c r="A113" s="17" t="s">
        <v>70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29"/>
      <c r="O113" s="58" t="s">
        <v>70</v>
      </c>
    </row>
    <row r="114" spans="1:15" s="3" customFormat="1" x14ac:dyDescent="0.3">
      <c r="A114" s="1" t="s">
        <v>71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25"/>
      <c r="O114" s="24">
        <f>SUM(B114:M114)</f>
        <v>0</v>
      </c>
    </row>
    <row r="115" spans="1:15" s="3" customFormat="1" x14ac:dyDescent="0.3">
      <c r="A115" s="1" t="s">
        <v>3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25"/>
      <c r="O115" s="24">
        <f t="shared" ref="O115:O125" si="30">SUM(B115:M115)</f>
        <v>0</v>
      </c>
    </row>
    <row r="116" spans="1:15" s="3" customFormat="1" x14ac:dyDescent="0.3">
      <c r="A116" s="1" t="s">
        <v>72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25"/>
      <c r="O116" s="24">
        <f t="shared" si="30"/>
        <v>0</v>
      </c>
    </row>
    <row r="117" spans="1:15" s="3" customFormat="1" x14ac:dyDescent="0.3">
      <c r="A117" s="1" t="s">
        <v>73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25"/>
      <c r="O117" s="24">
        <f t="shared" si="30"/>
        <v>0</v>
      </c>
    </row>
    <row r="118" spans="1:15" s="3" customFormat="1" x14ac:dyDescent="0.3">
      <c r="A118" s="1" t="s">
        <v>74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5"/>
      <c r="O118" s="24">
        <f t="shared" si="30"/>
        <v>0</v>
      </c>
    </row>
    <row r="119" spans="1:15" s="3" customFormat="1" x14ac:dyDescent="0.3">
      <c r="A119" s="1" t="s">
        <v>75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5"/>
      <c r="O119" s="24">
        <f t="shared" si="30"/>
        <v>0</v>
      </c>
    </row>
    <row r="120" spans="1:15" s="3" customFormat="1" x14ac:dyDescent="0.3">
      <c r="A120" s="1" t="s">
        <v>76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25"/>
      <c r="O120" s="24">
        <f t="shared" si="30"/>
        <v>0</v>
      </c>
    </row>
    <row r="121" spans="1:15" s="3" customFormat="1" x14ac:dyDescent="0.3">
      <c r="A121" s="1" t="s">
        <v>4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25"/>
      <c r="O121" s="24">
        <f t="shared" si="30"/>
        <v>0</v>
      </c>
    </row>
    <row r="122" spans="1:15" s="3" customFormat="1" x14ac:dyDescent="0.3">
      <c r="A122" s="1" t="s">
        <v>77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25"/>
      <c r="O122" s="24">
        <f t="shared" si="30"/>
        <v>0</v>
      </c>
    </row>
    <row r="123" spans="1:15" s="3" customFormat="1" x14ac:dyDescent="0.3">
      <c r="A123" s="1" t="s">
        <v>78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25"/>
      <c r="O123" s="24">
        <f t="shared" si="30"/>
        <v>0</v>
      </c>
    </row>
    <row r="124" spans="1:15" s="3" customFormat="1" x14ac:dyDescent="0.3">
      <c r="A124" s="1" t="s">
        <v>79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25"/>
      <c r="O124" s="24">
        <f t="shared" si="30"/>
        <v>0</v>
      </c>
    </row>
    <row r="125" spans="1:15" s="3" customFormat="1" x14ac:dyDescent="0.3">
      <c r="A125" s="21" t="str">
        <f>"Total "&amp;A113</f>
        <v>Total Entretenimiento</v>
      </c>
      <c r="B125" s="22">
        <f>SUM(B114:B124)</f>
        <v>0</v>
      </c>
      <c r="C125" s="22">
        <f t="shared" ref="C125:M125" si="31">SUM(C114:C124)</f>
        <v>0</v>
      </c>
      <c r="D125" s="22">
        <f t="shared" si="31"/>
        <v>0</v>
      </c>
      <c r="E125" s="22">
        <f t="shared" si="31"/>
        <v>0</v>
      </c>
      <c r="F125" s="22">
        <f t="shared" si="31"/>
        <v>0</v>
      </c>
      <c r="G125" s="22">
        <f t="shared" si="31"/>
        <v>0</v>
      </c>
      <c r="H125" s="22">
        <f t="shared" si="31"/>
        <v>0</v>
      </c>
      <c r="I125" s="22">
        <f t="shared" si="31"/>
        <v>0</v>
      </c>
      <c r="J125" s="22">
        <f t="shared" si="31"/>
        <v>0</v>
      </c>
      <c r="K125" s="22">
        <f t="shared" si="31"/>
        <v>0</v>
      </c>
      <c r="L125" s="22">
        <f t="shared" si="31"/>
        <v>0</v>
      </c>
      <c r="M125" s="22">
        <f t="shared" si="31"/>
        <v>0</v>
      </c>
      <c r="N125" s="22"/>
      <c r="O125" s="22">
        <f t="shared" si="30"/>
        <v>0</v>
      </c>
    </row>
    <row r="126" spans="1:15" s="3" customFormat="1" x14ac:dyDescent="0.3">
      <c r="A126" s="23" t="s">
        <v>21</v>
      </c>
      <c r="B126" s="19">
        <f t="shared" ref="B126:O126" si="32">IF(B$7&gt;0,B125/B$7," - ")</f>
        <v>0</v>
      </c>
      <c r="C126" s="19" t="str">
        <f t="shared" si="32"/>
        <v xml:space="preserve"> - </v>
      </c>
      <c r="D126" s="19" t="str">
        <f t="shared" si="32"/>
        <v xml:space="preserve"> - </v>
      </c>
      <c r="E126" s="19" t="str">
        <f t="shared" si="32"/>
        <v xml:space="preserve"> - </v>
      </c>
      <c r="F126" s="19" t="str">
        <f t="shared" si="32"/>
        <v xml:space="preserve"> - </v>
      </c>
      <c r="G126" s="19" t="str">
        <f t="shared" si="32"/>
        <v xml:space="preserve"> - </v>
      </c>
      <c r="H126" s="19" t="str">
        <f t="shared" si="32"/>
        <v xml:space="preserve"> - </v>
      </c>
      <c r="I126" s="19" t="str">
        <f t="shared" si="32"/>
        <v xml:space="preserve"> - </v>
      </c>
      <c r="J126" s="19" t="str">
        <f t="shared" si="32"/>
        <v xml:space="preserve"> - </v>
      </c>
      <c r="K126" s="19" t="str">
        <f t="shared" si="32"/>
        <v xml:space="preserve"> - </v>
      </c>
      <c r="L126" s="19" t="str">
        <f t="shared" si="32"/>
        <v xml:space="preserve"> - </v>
      </c>
      <c r="M126" s="19" t="str">
        <f t="shared" si="32"/>
        <v xml:space="preserve"> - </v>
      </c>
      <c r="N126" s="31"/>
      <c r="O126" s="19">
        <f t="shared" si="32"/>
        <v>0</v>
      </c>
    </row>
    <row r="127" spans="1:15" s="3" customFormat="1" ht="10.199999999999999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32"/>
      <c r="O127" s="56"/>
    </row>
    <row r="129" spans="1:16" ht="16.2" thickBot="1" x14ac:dyDescent="0.35">
      <c r="A129" s="17" t="s">
        <v>14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29"/>
      <c r="O129" s="58" t="s">
        <v>14</v>
      </c>
    </row>
    <row r="130" spans="1:16" x14ac:dyDescent="0.3">
      <c r="A130" s="1" t="s">
        <v>15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25"/>
      <c r="O130" s="24">
        <f t="shared" ref="O130:O136" si="33">SUM(B130:M130)</f>
        <v>0</v>
      </c>
      <c r="P130" s="3"/>
    </row>
    <row r="131" spans="1:16" x14ac:dyDescent="0.3">
      <c r="A131" s="1" t="s">
        <v>16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25"/>
      <c r="O131" s="24">
        <f t="shared" si="33"/>
        <v>0</v>
      </c>
      <c r="P131" s="3"/>
    </row>
    <row r="132" spans="1:16" x14ac:dyDescent="0.3">
      <c r="A132" s="1" t="s">
        <v>17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25"/>
      <c r="O132" s="24">
        <f>SUM(B132:M132)</f>
        <v>0</v>
      </c>
      <c r="P132" s="3"/>
    </row>
    <row r="133" spans="1:16" x14ac:dyDescent="0.3">
      <c r="A133" s="1" t="s">
        <v>18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25"/>
      <c r="O133" s="24">
        <f t="shared" si="33"/>
        <v>0</v>
      </c>
      <c r="P133" s="3"/>
    </row>
    <row r="134" spans="1:16" x14ac:dyDescent="0.3">
      <c r="A134" s="1" t="s">
        <v>19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25"/>
      <c r="O134" s="24">
        <f>SUM(B134:M134)</f>
        <v>0</v>
      </c>
      <c r="P134" s="3"/>
    </row>
    <row r="135" spans="1:16" x14ac:dyDescent="0.3">
      <c r="A135" s="1" t="s">
        <v>20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25"/>
      <c r="O135" s="24">
        <f t="shared" si="33"/>
        <v>0</v>
      </c>
      <c r="P135" s="3"/>
    </row>
    <row r="136" spans="1:16" x14ac:dyDescent="0.3">
      <c r="A136" s="21" t="str">
        <f>"Total "&amp;A129</f>
        <v>Total Ahorro</v>
      </c>
      <c r="B136" s="22">
        <f>SUM(B130:B135)</f>
        <v>0</v>
      </c>
      <c r="C136" s="22">
        <f t="shared" ref="C136:M136" si="34">SUM(C130:C135)</f>
        <v>0</v>
      </c>
      <c r="D136" s="22">
        <f t="shared" si="34"/>
        <v>0</v>
      </c>
      <c r="E136" s="22">
        <f t="shared" si="34"/>
        <v>0</v>
      </c>
      <c r="F136" s="22">
        <f t="shared" si="34"/>
        <v>0</v>
      </c>
      <c r="G136" s="22">
        <f t="shared" si="34"/>
        <v>0</v>
      </c>
      <c r="H136" s="22">
        <f t="shared" si="34"/>
        <v>0</v>
      </c>
      <c r="I136" s="22">
        <f t="shared" si="34"/>
        <v>0</v>
      </c>
      <c r="J136" s="22">
        <f t="shared" si="34"/>
        <v>0</v>
      </c>
      <c r="K136" s="22">
        <f t="shared" si="34"/>
        <v>0</v>
      </c>
      <c r="L136" s="22">
        <f t="shared" si="34"/>
        <v>0</v>
      </c>
      <c r="M136" s="22">
        <f t="shared" si="34"/>
        <v>0</v>
      </c>
      <c r="N136" s="22"/>
      <c r="O136" s="22">
        <f t="shared" si="33"/>
        <v>0</v>
      </c>
    </row>
    <row r="137" spans="1:16" x14ac:dyDescent="0.3">
      <c r="A137" s="23" t="s">
        <v>21</v>
      </c>
      <c r="B137" s="19">
        <f t="shared" ref="B137:M137" si="35">IF(B$7&gt;0,B136/B$7," - ")</f>
        <v>0</v>
      </c>
      <c r="C137" s="19" t="str">
        <f t="shared" si="35"/>
        <v xml:space="preserve"> - </v>
      </c>
      <c r="D137" s="19" t="str">
        <f t="shared" si="35"/>
        <v xml:space="preserve"> - </v>
      </c>
      <c r="E137" s="19" t="str">
        <f t="shared" si="35"/>
        <v xml:space="preserve"> - </v>
      </c>
      <c r="F137" s="19" t="str">
        <f t="shared" si="35"/>
        <v xml:space="preserve"> - </v>
      </c>
      <c r="G137" s="19" t="str">
        <f t="shared" si="35"/>
        <v xml:space="preserve"> - </v>
      </c>
      <c r="H137" s="19" t="str">
        <f t="shared" si="35"/>
        <v xml:space="preserve"> - </v>
      </c>
      <c r="I137" s="19" t="str">
        <f t="shared" si="35"/>
        <v xml:space="preserve"> - </v>
      </c>
      <c r="J137" s="19" t="str">
        <f t="shared" si="35"/>
        <v xml:space="preserve"> - </v>
      </c>
      <c r="K137" s="19" t="str">
        <f t="shared" si="35"/>
        <v xml:space="preserve"> - </v>
      </c>
      <c r="L137" s="19" t="str">
        <f t="shared" si="35"/>
        <v xml:space="preserve"> - </v>
      </c>
      <c r="M137" s="19" t="str">
        <f t="shared" si="35"/>
        <v xml:space="preserve"> - </v>
      </c>
      <c r="N137" s="31"/>
      <c r="O137" s="19">
        <f>IF(O$7&gt;0,O136/O$7," - ")</f>
        <v>0</v>
      </c>
    </row>
  </sheetData>
  <mergeCells count="2">
    <mergeCell ref="O11:O12"/>
    <mergeCell ref="O5:O6"/>
  </mergeCells>
  <pageMargins left="0.7" right="0.7" top="0.75" bottom="0.75" header="0.3" footer="0.3"/>
  <ignoredErrors>
    <ignoredError sqref="B22:M22" unlockedFormula="1"/>
  </ignoredErrors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Detalle!B130:M130</xm:f>
              <xm:sqref>P130</xm:sqref>
            </x14:sparkline>
            <x14:sparkline>
              <xm:f>Detalle!B131:M131</xm:f>
              <xm:sqref>P131</xm:sqref>
            </x14:sparkline>
            <x14:sparkline>
              <xm:f>Detalle!B132:M132</xm:f>
              <xm:sqref>P132</xm:sqref>
            </x14:sparkline>
            <x14:sparkline>
              <xm:f>Detalle!B133:M133</xm:f>
              <xm:sqref>P133</xm:sqref>
            </x14:sparkline>
            <x14:sparkline>
              <xm:f>Detalle!B134:M134</xm:f>
              <xm:sqref>P134</xm:sqref>
            </x14:sparkline>
            <x14:sparkline>
              <xm:f>Detalle!B135:M135</xm:f>
              <xm:sqref>P135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Detalle!B114:M114</xm:f>
              <xm:sqref>P114</xm:sqref>
            </x14:sparkline>
            <x14:sparkline>
              <xm:f>Detalle!B115:M115</xm:f>
              <xm:sqref>P115</xm:sqref>
            </x14:sparkline>
            <x14:sparkline>
              <xm:f>Detalle!B116:M116</xm:f>
              <xm:sqref>P116</xm:sqref>
            </x14:sparkline>
            <x14:sparkline>
              <xm:f>Detalle!B117:M117</xm:f>
              <xm:sqref>P117</xm:sqref>
            </x14:sparkline>
            <x14:sparkline>
              <xm:f>Detalle!B118:M118</xm:f>
              <xm:sqref>P118</xm:sqref>
            </x14:sparkline>
            <x14:sparkline>
              <xm:f>Detalle!B119:M119</xm:f>
              <xm:sqref>P119</xm:sqref>
            </x14:sparkline>
            <x14:sparkline>
              <xm:f>Detalle!B120:M120</xm:f>
              <xm:sqref>P120</xm:sqref>
            </x14:sparkline>
            <x14:sparkline>
              <xm:f>Detalle!B121:M121</xm:f>
              <xm:sqref>P121</xm:sqref>
            </x14:sparkline>
            <x14:sparkline>
              <xm:f>Detalle!B122:M122</xm:f>
              <xm:sqref>P122</xm:sqref>
            </x14:sparkline>
            <x14:sparkline>
              <xm:f>Detalle!B123:M123</xm:f>
              <xm:sqref>P123</xm:sqref>
            </x14:sparkline>
            <x14:sparkline>
              <xm:f>Detalle!B124:M124</xm:f>
              <xm:sqref>P124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Detalle!B104:M104</xm:f>
              <xm:sqref>P104</xm:sqref>
            </x14:sparkline>
            <x14:sparkline>
              <xm:f>Detalle!B105:M105</xm:f>
              <xm:sqref>P105</xm:sqref>
            </x14:sparkline>
            <x14:sparkline>
              <xm:f>Detalle!B106:M106</xm:f>
              <xm:sqref>P106</xm:sqref>
            </x14:sparkline>
            <x14:sparkline>
              <xm:f>Detalle!B107:M107</xm:f>
              <xm:sqref>P107</xm:sqref>
            </x14:sparkline>
            <x14:sparkline>
              <xm:f>Detalle!B108:M108</xm:f>
              <xm:sqref>P108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Detalle!B92:M92</xm:f>
              <xm:sqref>P92</xm:sqref>
            </x14:sparkline>
            <x14:sparkline>
              <xm:f>Detalle!B93:M93</xm:f>
              <xm:sqref>P93</xm:sqref>
            </x14:sparkline>
            <x14:sparkline>
              <xm:f>Detalle!B94:M94</xm:f>
              <xm:sqref>P94</xm:sqref>
            </x14:sparkline>
            <x14:sparkline>
              <xm:f>Detalle!B95:M95</xm:f>
              <xm:sqref>P95</xm:sqref>
            </x14:sparkline>
            <x14:sparkline>
              <xm:f>Detalle!B96:M96</xm:f>
              <xm:sqref>P96</xm:sqref>
            </x14:sparkline>
            <x14:sparkline>
              <xm:f>Detalle!B97:M97</xm:f>
              <xm:sqref>P97</xm:sqref>
            </x14:sparkline>
            <x14:sparkline>
              <xm:f>Detalle!B98:M98</xm:f>
              <xm:sqref>P98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Detalle!B81:M81</xm:f>
              <xm:sqref>P81</xm:sqref>
            </x14:sparkline>
            <x14:sparkline>
              <xm:f>Detalle!B82:M82</xm:f>
              <xm:sqref>P82</xm:sqref>
            </x14:sparkline>
            <x14:sparkline>
              <xm:f>Detalle!B83:M83</xm:f>
              <xm:sqref>P83</xm:sqref>
            </x14:sparkline>
            <x14:sparkline>
              <xm:f>Detalle!B84:M84</xm:f>
              <xm:sqref>P84</xm:sqref>
            </x14:sparkline>
            <x14:sparkline>
              <xm:f>Detalle!B85:M85</xm:f>
              <xm:sqref>P85</xm:sqref>
            </x14:sparkline>
            <x14:sparkline>
              <xm:f>Detalle!B86:M86</xm:f>
              <xm:sqref>P86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Detalle!B71:M71</xm:f>
              <xm:sqref>P71</xm:sqref>
            </x14:sparkline>
            <x14:sparkline>
              <xm:f>Detalle!B72:M72</xm:f>
              <xm:sqref>P72</xm:sqref>
            </x14:sparkline>
            <x14:sparkline>
              <xm:f>Detalle!B73:M73</xm:f>
              <xm:sqref>P73</xm:sqref>
            </x14:sparkline>
            <x14:sparkline>
              <xm:f>Detalle!B74:M74</xm:f>
              <xm:sqref>P74</xm:sqref>
            </x14:sparkline>
            <x14:sparkline>
              <xm:f>Detalle!B75:M75</xm:f>
              <xm:sqref>P75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Detalle!B59:M59</xm:f>
              <xm:sqref>P59</xm:sqref>
            </x14:sparkline>
            <x14:sparkline>
              <xm:f>Detalle!B60:M60</xm:f>
              <xm:sqref>P60</xm:sqref>
            </x14:sparkline>
            <x14:sparkline>
              <xm:f>Detalle!B61:M61</xm:f>
              <xm:sqref>P61</xm:sqref>
            </x14:sparkline>
            <x14:sparkline>
              <xm:f>Detalle!B62:M62</xm:f>
              <xm:sqref>P62</xm:sqref>
            </x14:sparkline>
            <x14:sparkline>
              <xm:f>Detalle!B63:M63</xm:f>
              <xm:sqref>P63</xm:sqref>
            </x14:sparkline>
            <x14:sparkline>
              <xm:f>Detalle!B64:M64</xm:f>
              <xm:sqref>P64</xm:sqref>
            </x14:sparkline>
            <x14:sparkline>
              <xm:f>Detalle!B65:M65</xm:f>
              <xm:sqref>P65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Detalle!B50:M50</xm:f>
              <xm:sqref>P50</xm:sqref>
            </x14:sparkline>
            <x14:sparkline>
              <xm:f>Detalle!B51:M51</xm:f>
              <xm:sqref>P51</xm:sqref>
            </x14:sparkline>
            <x14:sparkline>
              <xm:f>Detalle!B52:M52</xm:f>
              <xm:sqref>P52</xm:sqref>
            </x14:sparkline>
            <x14:sparkline>
              <xm:f>Detalle!B53:M53</xm:f>
              <xm:sqref>P53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Detalle!B37:M37</xm:f>
              <xm:sqref>P37</xm:sqref>
            </x14:sparkline>
            <x14:sparkline>
              <xm:f>Detalle!B38:M38</xm:f>
              <xm:sqref>P38</xm:sqref>
            </x14:sparkline>
            <x14:sparkline>
              <xm:f>Detalle!B39:M39</xm:f>
              <xm:sqref>P39</xm:sqref>
            </x14:sparkline>
            <x14:sparkline>
              <xm:f>Detalle!B40:M40</xm:f>
              <xm:sqref>P40</xm:sqref>
            </x14:sparkline>
            <x14:sparkline>
              <xm:f>Detalle!B41:M41</xm:f>
              <xm:sqref>P41</xm:sqref>
            </x14:sparkline>
            <x14:sparkline>
              <xm:f>Detalle!B42:M42</xm:f>
              <xm:sqref>P42</xm:sqref>
            </x14:sparkline>
            <x14:sparkline>
              <xm:f>Detalle!B43:M43</xm:f>
              <xm:sqref>P43</xm:sqref>
            </x14:sparkline>
            <x14:sparkline>
              <xm:f>Detalle!B44:M44</xm:f>
              <xm:sqref>P44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Detalle!B25:M25</xm:f>
              <xm:sqref>P25</xm:sqref>
            </x14:sparkline>
            <x14:sparkline>
              <xm:f>Detalle!B26:M26</xm:f>
              <xm:sqref>P26</xm:sqref>
            </x14:sparkline>
            <x14:sparkline>
              <xm:f>Detalle!B27:M27</xm:f>
              <xm:sqref>P27</xm:sqref>
            </x14:sparkline>
            <x14:sparkline>
              <xm:f>Detalle!B28:M28</xm:f>
              <xm:sqref>P28</xm:sqref>
            </x14:sparkline>
            <x14:sparkline>
              <xm:f>Detalle!B29:M29</xm:f>
              <xm:sqref>P29</xm:sqref>
            </x14:sparkline>
            <x14:sparkline>
              <xm:f>Detalle!B30:M30</xm:f>
              <xm:sqref>P30</xm:sqref>
            </x14:sparkline>
            <x14:sparkline>
              <xm:f>Detalle!B31:M31</xm:f>
              <xm:sqref>P31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Detalle!B15:M15</xm:f>
              <xm:sqref>P15</xm:sqref>
            </x14:sparkline>
            <x14:sparkline>
              <xm:f>Detalle!B16:M16</xm:f>
              <xm:sqref>P16</xm:sqref>
            </x14:sparkline>
            <x14:sparkline>
              <xm:f>Detalle!B17:M17</xm:f>
              <xm:sqref>P17</xm:sqref>
            </x14:sparkline>
            <x14:sparkline>
              <xm:f>Detalle!B18:M18</xm:f>
              <xm:sqref>P18</xm:sqref>
            </x14:sparkline>
            <x14:sparkline>
              <xm:f>Detalle!B19:M19</xm:f>
              <xm:sqref>P19</xm:sqref>
            </x14:sparkline>
            <x14:sparkline>
              <xm:f>Detalle!B20:M20</xm:f>
              <xm:sqref>P20</xm:sqref>
            </x14:sparkline>
            <x14:sparkline>
              <xm:f>Detalle!B21:M21</xm:f>
              <xm:sqref>P21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7"/>
  <sheetViews>
    <sheetView showGridLines="0" tabSelected="1" zoomScale="90" zoomScaleNormal="90" workbookViewId="0">
      <selection activeCell="A31" sqref="A31"/>
    </sheetView>
  </sheetViews>
  <sheetFormatPr baseColWidth="10" defaultColWidth="11.44140625" defaultRowHeight="13.8" x14ac:dyDescent="0.3"/>
  <cols>
    <col min="1" max="1" width="30.21875" style="1" customWidth="1"/>
    <col min="2" max="6" width="14" style="1" customWidth="1"/>
    <col min="7" max="12" width="14.88671875" style="1" bestFit="1" customWidth="1"/>
    <col min="13" max="13" width="15.88671875" style="1" customWidth="1"/>
    <col min="14" max="14" width="6.33203125" style="1" customWidth="1"/>
    <col min="15" max="15" width="16.6640625" style="20" bestFit="1" customWidth="1"/>
    <col min="16" max="16384" width="11.44140625" style="1"/>
  </cols>
  <sheetData>
    <row r="1" spans="1:15" s="59" customFormat="1" ht="27.6" customHeight="1" x14ac:dyDescent="0.3"/>
    <row r="2" spans="1:15" s="60" customFormat="1" ht="27.6" customHeight="1" x14ac:dyDescent="0.3"/>
    <row r="3" spans="1:15" ht="23.4" x14ac:dyDescent="0.3">
      <c r="A3" s="44" t="s">
        <v>105</v>
      </c>
      <c r="B3" s="41"/>
      <c r="C3" s="41"/>
      <c r="D3" s="41"/>
      <c r="E3" s="41"/>
      <c r="F3" s="41"/>
      <c r="G3" s="42"/>
      <c r="H3" s="43"/>
      <c r="I3" s="43"/>
      <c r="J3" s="43"/>
      <c r="K3" s="43"/>
      <c r="L3" s="43"/>
      <c r="M3" s="43"/>
      <c r="N3" s="26"/>
      <c r="O3" s="57"/>
    </row>
    <row r="4" spans="1:15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12.75" customHeight="1" x14ac:dyDescent="0.3">
      <c r="A5" s="3"/>
      <c r="O5" s="65" t="s">
        <v>104</v>
      </c>
    </row>
    <row r="6" spans="1:15" ht="16.2" thickBot="1" x14ac:dyDescent="0.35">
      <c r="A6" s="11" t="s">
        <v>5</v>
      </c>
      <c r="B6" s="39">
        <v>200000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0</v>
      </c>
      <c r="N6" s="13"/>
      <c r="O6" s="66"/>
    </row>
    <row r="7" spans="1:15" ht="15.6" x14ac:dyDescent="0.3">
      <c r="A7" s="33" t="s">
        <v>6</v>
      </c>
      <c r="B7" s="34">
        <f>B22</f>
        <v>50000</v>
      </c>
      <c r="C7" s="34">
        <f t="shared" ref="C7:M7" si="0">C22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27"/>
      <c r="O7" s="50">
        <f>SUM(B7:M7)</f>
        <v>50000</v>
      </c>
    </row>
    <row r="8" spans="1:15" ht="15.6" x14ac:dyDescent="0.3">
      <c r="A8" s="35" t="s">
        <v>7</v>
      </c>
      <c r="B8" s="36">
        <f t="shared" ref="B8:M8" si="1">B32+B45+B54+B66+B76+B87+B99+B109+B125+B136</f>
        <v>40000</v>
      </c>
      <c r="C8" s="36">
        <f t="shared" si="1"/>
        <v>0</v>
      </c>
      <c r="D8" s="36">
        <f t="shared" si="1"/>
        <v>0</v>
      </c>
      <c r="E8" s="36">
        <f t="shared" si="1"/>
        <v>0</v>
      </c>
      <c r="F8" s="36">
        <f t="shared" si="1"/>
        <v>0</v>
      </c>
      <c r="G8" s="36">
        <f t="shared" si="1"/>
        <v>0</v>
      </c>
      <c r="H8" s="36">
        <f t="shared" si="1"/>
        <v>0</v>
      </c>
      <c r="I8" s="36">
        <f t="shared" si="1"/>
        <v>0</v>
      </c>
      <c r="J8" s="36">
        <f t="shared" si="1"/>
        <v>0</v>
      </c>
      <c r="K8" s="36">
        <f t="shared" si="1"/>
        <v>0</v>
      </c>
      <c r="L8" s="36">
        <f t="shared" si="1"/>
        <v>0</v>
      </c>
      <c r="M8" s="36">
        <f t="shared" si="1"/>
        <v>0</v>
      </c>
      <c r="N8" s="27"/>
      <c r="O8" s="50">
        <f>SUM(B8:M8)</f>
        <v>40000</v>
      </c>
    </row>
    <row r="9" spans="1:15" ht="16.2" thickBot="1" x14ac:dyDescent="0.35">
      <c r="A9" s="37" t="s">
        <v>8</v>
      </c>
      <c r="B9" s="38">
        <f>B7-B8</f>
        <v>10000</v>
      </c>
      <c r="C9" s="38">
        <f t="shared" ref="C9:M9" si="2">C7-C8</f>
        <v>0</v>
      </c>
      <c r="D9" s="38">
        <f t="shared" si="2"/>
        <v>0</v>
      </c>
      <c r="E9" s="38">
        <f t="shared" si="2"/>
        <v>0</v>
      </c>
      <c r="F9" s="38">
        <f t="shared" si="2"/>
        <v>0</v>
      </c>
      <c r="G9" s="38">
        <f t="shared" si="2"/>
        <v>0</v>
      </c>
      <c r="H9" s="38">
        <f t="shared" si="2"/>
        <v>0</v>
      </c>
      <c r="I9" s="38">
        <f t="shared" si="2"/>
        <v>0</v>
      </c>
      <c r="J9" s="38">
        <f t="shared" si="2"/>
        <v>0</v>
      </c>
      <c r="K9" s="38">
        <f t="shared" si="2"/>
        <v>0</v>
      </c>
      <c r="L9" s="38">
        <f t="shared" si="2"/>
        <v>0</v>
      </c>
      <c r="M9" s="38">
        <f t="shared" si="2"/>
        <v>0</v>
      </c>
      <c r="N9" s="27"/>
      <c r="O9" s="50">
        <f>SUM(B9:M9)</f>
        <v>10000</v>
      </c>
    </row>
    <row r="10" spans="1:15" ht="16.2" thickTop="1" x14ac:dyDescent="0.3">
      <c r="A10" s="33" t="s">
        <v>103</v>
      </c>
      <c r="B10" s="34">
        <f>B7-B8+B6</f>
        <v>210000</v>
      </c>
      <c r="C10" s="34">
        <f>B10+C7-C8</f>
        <v>210000</v>
      </c>
      <c r="D10" s="34">
        <f>C10+D7-D8</f>
        <v>210000</v>
      </c>
      <c r="E10" s="34">
        <f>D10+E7-E8</f>
        <v>210000</v>
      </c>
      <c r="F10" s="34">
        <f>E10+F7-F8</f>
        <v>210000</v>
      </c>
      <c r="G10" s="34">
        <f t="shared" ref="G10:M10" si="3">F10+G7-G8</f>
        <v>210000</v>
      </c>
      <c r="H10" s="34">
        <f t="shared" si="3"/>
        <v>210000</v>
      </c>
      <c r="I10" s="34">
        <f t="shared" si="3"/>
        <v>210000</v>
      </c>
      <c r="J10" s="34">
        <f t="shared" si="3"/>
        <v>210000</v>
      </c>
      <c r="K10" s="34">
        <f t="shared" si="3"/>
        <v>210000</v>
      </c>
      <c r="L10" s="34">
        <f t="shared" si="3"/>
        <v>210000</v>
      </c>
      <c r="M10" s="34">
        <f t="shared" si="3"/>
        <v>210000</v>
      </c>
      <c r="N10" s="27"/>
      <c r="O10" s="54"/>
    </row>
    <row r="11" spans="1:15" ht="12.75" customHeight="1" x14ac:dyDescent="0.3">
      <c r="A11" s="3"/>
      <c r="O11" s="65" t="s">
        <v>1</v>
      </c>
    </row>
    <row r="12" spans="1:15" ht="18.600000000000001" thickBot="1" x14ac:dyDescent="0.4">
      <c r="A12" s="9"/>
      <c r="B12" s="45" t="s">
        <v>82</v>
      </c>
      <c r="C12" s="45" t="s">
        <v>83</v>
      </c>
      <c r="D12" s="45" t="s">
        <v>84</v>
      </c>
      <c r="E12" s="45" t="s">
        <v>85</v>
      </c>
      <c r="F12" s="45" t="s">
        <v>86</v>
      </c>
      <c r="G12" s="45" t="s">
        <v>87</v>
      </c>
      <c r="H12" s="45" t="s">
        <v>88</v>
      </c>
      <c r="I12" s="45" t="s">
        <v>89</v>
      </c>
      <c r="J12" s="45" t="s">
        <v>90</v>
      </c>
      <c r="K12" s="45" t="s">
        <v>91</v>
      </c>
      <c r="L12" s="45" t="s">
        <v>92</v>
      </c>
      <c r="M12" s="45" t="s">
        <v>93</v>
      </c>
      <c r="N12" s="28"/>
      <c r="O12" s="66"/>
    </row>
    <row r="13" spans="1:15" ht="3" customHeight="1" x14ac:dyDescent="0.3"/>
    <row r="14" spans="1:15" s="3" customFormat="1" ht="15.6" x14ac:dyDescent="0.3">
      <c r="A14" s="8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40"/>
      <c r="N14" s="29"/>
      <c r="O14" s="47" t="s">
        <v>9</v>
      </c>
    </row>
    <row r="15" spans="1:15" s="3" customFormat="1" x14ac:dyDescent="0.3">
      <c r="A15" s="1" t="s">
        <v>96</v>
      </c>
      <c r="B15" s="14">
        <v>50000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5"/>
      <c r="O15" s="24">
        <f t="shared" ref="O15:O18" si="4">SUM(B15:M15)</f>
        <v>50000</v>
      </c>
    </row>
    <row r="16" spans="1:15" s="3" customFormat="1" x14ac:dyDescent="0.3">
      <c r="A16" s="1" t="s">
        <v>10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5"/>
      <c r="O16" s="24">
        <f t="shared" si="4"/>
        <v>0</v>
      </c>
    </row>
    <row r="17" spans="1:15" s="3" customFormat="1" x14ac:dyDescent="0.3">
      <c r="A17" s="1" t="s">
        <v>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5"/>
      <c r="O17" s="24">
        <f t="shared" si="4"/>
        <v>0</v>
      </c>
    </row>
    <row r="18" spans="1:15" s="3" customFormat="1" x14ac:dyDescent="0.3">
      <c r="A18" s="1" t="s">
        <v>12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5"/>
      <c r="O18" s="24">
        <f t="shared" si="4"/>
        <v>0</v>
      </c>
    </row>
    <row r="19" spans="1:15" s="3" customFormat="1" x14ac:dyDescent="0.3">
      <c r="A19" s="1" t="s">
        <v>13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5"/>
      <c r="O19" s="24">
        <f t="shared" ref="O19:O20" si="5">SUM(B19:M19)</f>
        <v>0</v>
      </c>
    </row>
    <row r="20" spans="1:15" s="3" customFormat="1" x14ac:dyDescent="0.3">
      <c r="A20" s="1" t="s">
        <v>80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5"/>
      <c r="O20" s="24">
        <f t="shared" si="5"/>
        <v>0</v>
      </c>
    </row>
    <row r="21" spans="1:15" s="3" customFormat="1" x14ac:dyDescent="0.3">
      <c r="A21" s="1" t="s">
        <v>81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5"/>
      <c r="O21" s="24">
        <f>SUM(B21:M21)</f>
        <v>0</v>
      </c>
    </row>
    <row r="22" spans="1:15" s="53" customFormat="1" ht="14.25" customHeight="1" x14ac:dyDescent="0.3">
      <c r="A22" s="51" t="str">
        <f>"Total "&amp;A14</f>
        <v>Total Ingresos</v>
      </c>
      <c r="B22" s="52">
        <f t="shared" ref="B22:M22" si="6">SUM(B15:B21)</f>
        <v>50000</v>
      </c>
      <c r="C22" s="52">
        <f t="shared" si="6"/>
        <v>0</v>
      </c>
      <c r="D22" s="52">
        <f t="shared" si="6"/>
        <v>0</v>
      </c>
      <c r="E22" s="52">
        <f t="shared" si="6"/>
        <v>0</v>
      </c>
      <c r="F22" s="52">
        <f t="shared" si="6"/>
        <v>0</v>
      </c>
      <c r="G22" s="52">
        <f t="shared" si="6"/>
        <v>0</v>
      </c>
      <c r="H22" s="52">
        <f t="shared" si="6"/>
        <v>0</v>
      </c>
      <c r="I22" s="52">
        <f t="shared" si="6"/>
        <v>0</v>
      </c>
      <c r="J22" s="52">
        <f t="shared" si="6"/>
        <v>0</v>
      </c>
      <c r="K22" s="52">
        <f t="shared" si="6"/>
        <v>0</v>
      </c>
      <c r="L22" s="52">
        <f t="shared" si="6"/>
        <v>0</v>
      </c>
      <c r="M22" s="52">
        <f t="shared" si="6"/>
        <v>0</v>
      </c>
      <c r="N22" s="16"/>
      <c r="O22" s="22">
        <f>SUM(B22:M22)</f>
        <v>50000</v>
      </c>
    </row>
    <row r="23" spans="1:15" s="3" customFormat="1" ht="14.25" customHeight="1" x14ac:dyDescent="0.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16"/>
      <c r="O23" s="22"/>
    </row>
    <row r="24" spans="1:15" s="3" customFormat="1" ht="16.2" thickBot="1" x14ac:dyDescent="0.35">
      <c r="A24" s="17" t="s">
        <v>31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30"/>
      <c r="O24" s="58" t="s">
        <v>31</v>
      </c>
    </row>
    <row r="25" spans="1:15" s="3" customFormat="1" x14ac:dyDescent="0.3">
      <c r="A25" s="1" t="s">
        <v>32</v>
      </c>
      <c r="B25" s="14">
        <v>20000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25"/>
      <c r="O25" s="24">
        <f t="shared" ref="O25:O32" si="7">SUM(B25:M25)</f>
        <v>20000</v>
      </c>
    </row>
    <row r="26" spans="1:15" s="3" customFormat="1" x14ac:dyDescent="0.3">
      <c r="A26" s="1" t="s">
        <v>34</v>
      </c>
      <c r="B26" s="14">
        <v>20000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5"/>
      <c r="O26" s="24">
        <f t="shared" si="7"/>
        <v>20000</v>
      </c>
    </row>
    <row r="27" spans="1:15" s="3" customFormat="1" x14ac:dyDescent="0.3">
      <c r="A27" s="1" t="s">
        <v>94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5"/>
      <c r="O27" s="24">
        <f t="shared" si="7"/>
        <v>0</v>
      </c>
    </row>
    <row r="28" spans="1:15" s="3" customFormat="1" x14ac:dyDescent="0.3">
      <c r="A28" s="1" t="s">
        <v>35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5"/>
      <c r="O28" s="24">
        <f t="shared" si="7"/>
        <v>0</v>
      </c>
    </row>
    <row r="29" spans="1:15" s="3" customFormat="1" x14ac:dyDescent="0.3">
      <c r="A29" s="1" t="s">
        <v>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25"/>
      <c r="O29" s="24">
        <f t="shared" si="7"/>
        <v>0</v>
      </c>
    </row>
    <row r="30" spans="1:15" s="3" customFormat="1" x14ac:dyDescent="0.3">
      <c r="A30" s="1" t="s">
        <v>95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5"/>
      <c r="O30" s="24">
        <f t="shared" si="7"/>
        <v>0</v>
      </c>
    </row>
    <row r="31" spans="1:15" s="3" customFormat="1" x14ac:dyDescent="0.3">
      <c r="A31" s="1" t="s">
        <v>97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5"/>
      <c r="O31" s="24">
        <f t="shared" si="7"/>
        <v>0</v>
      </c>
    </row>
    <row r="32" spans="1:15" s="3" customFormat="1" x14ac:dyDescent="0.3">
      <c r="A32" s="10" t="str">
        <f>"Total "&amp;A24</f>
        <v>Total Gastos Fijos</v>
      </c>
      <c r="B32" s="16">
        <f>SUM(B25:B31)</f>
        <v>40000</v>
      </c>
      <c r="C32" s="16">
        <f t="shared" ref="C32:M32" si="8">SUM(C25:C31)</f>
        <v>0</v>
      </c>
      <c r="D32" s="16">
        <f t="shared" si="8"/>
        <v>0</v>
      </c>
      <c r="E32" s="16">
        <f t="shared" si="8"/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/>
      <c r="O32" s="22">
        <f t="shared" si="7"/>
        <v>40000</v>
      </c>
    </row>
    <row r="33" spans="1:15" s="3" customFormat="1" x14ac:dyDescent="0.3">
      <c r="A33" s="18" t="s">
        <v>21</v>
      </c>
      <c r="B33" s="19">
        <f>IF(B$7&gt;0,B32/B$7," - ")</f>
        <v>0.8</v>
      </c>
      <c r="C33" s="19" t="str">
        <f t="shared" ref="C33:O33" si="9">IF(C$7&gt;0,C32/C$7," - ")</f>
        <v xml:space="preserve"> - </v>
      </c>
      <c r="D33" s="19" t="str">
        <f t="shared" si="9"/>
        <v xml:space="preserve"> - </v>
      </c>
      <c r="E33" s="19" t="str">
        <f t="shared" si="9"/>
        <v xml:space="preserve"> - </v>
      </c>
      <c r="F33" s="19" t="str">
        <f t="shared" si="9"/>
        <v xml:space="preserve"> - </v>
      </c>
      <c r="G33" s="19" t="str">
        <f t="shared" si="9"/>
        <v xml:space="preserve"> - </v>
      </c>
      <c r="H33" s="19" t="str">
        <f t="shared" si="9"/>
        <v xml:space="preserve"> - </v>
      </c>
      <c r="I33" s="19" t="str">
        <f t="shared" si="9"/>
        <v xml:space="preserve"> - </v>
      </c>
      <c r="J33" s="19" t="str">
        <f t="shared" si="9"/>
        <v xml:space="preserve"> - </v>
      </c>
      <c r="K33" s="19" t="str">
        <f t="shared" si="9"/>
        <v xml:space="preserve"> - </v>
      </c>
      <c r="L33" s="19" t="str">
        <f t="shared" si="9"/>
        <v xml:space="preserve"> - </v>
      </c>
      <c r="M33" s="19" t="str">
        <f t="shared" si="9"/>
        <v xml:space="preserve"> - </v>
      </c>
      <c r="N33" s="31"/>
      <c r="O33" s="19">
        <f t="shared" si="9"/>
        <v>0.8</v>
      </c>
    </row>
    <row r="34" spans="1:15" s="3" customFormat="1" ht="10.199999999999999" x14ac:dyDescent="0.2">
      <c r="A34" s="15"/>
      <c r="O34" s="55"/>
    </row>
    <row r="35" spans="1:15" s="3" customFormat="1" ht="10.199999999999999" x14ac:dyDescent="0.2">
      <c r="O35" s="55"/>
    </row>
    <row r="36" spans="1:15" s="3" customFormat="1" ht="16.2" thickBot="1" x14ac:dyDescent="0.35">
      <c r="A36" s="17" t="s">
        <v>22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9"/>
      <c r="O36" s="58" t="s">
        <v>22</v>
      </c>
    </row>
    <row r="37" spans="1:15" s="3" customFormat="1" x14ac:dyDescent="0.3">
      <c r="A37" s="1" t="s">
        <v>23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5"/>
      <c r="O37" s="24">
        <f t="shared" ref="O37:O45" si="10">SUM(B37:M37)</f>
        <v>0</v>
      </c>
    </row>
    <row r="38" spans="1:15" s="3" customFormat="1" x14ac:dyDescent="0.3">
      <c r="A38" s="1" t="s">
        <v>24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5"/>
      <c r="O38" s="24">
        <f>SUM(B38:M38)</f>
        <v>0</v>
      </c>
    </row>
    <row r="39" spans="1:15" s="3" customFormat="1" x14ac:dyDescent="0.3">
      <c r="A39" s="1" t="s">
        <v>25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5"/>
      <c r="O39" s="24">
        <f>SUM(B39:M39)</f>
        <v>0</v>
      </c>
    </row>
    <row r="40" spans="1:15" s="3" customFormat="1" x14ac:dyDescent="0.3">
      <c r="A40" s="1" t="s">
        <v>26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5"/>
      <c r="O40" s="24">
        <f t="shared" si="10"/>
        <v>0</v>
      </c>
    </row>
    <row r="41" spans="1:15" s="3" customFormat="1" x14ac:dyDescent="0.3">
      <c r="A41" s="1" t="s">
        <v>27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5"/>
      <c r="O41" s="24">
        <f t="shared" si="10"/>
        <v>0</v>
      </c>
    </row>
    <row r="42" spans="1:15" s="3" customFormat="1" x14ac:dyDescent="0.3">
      <c r="A42" s="1" t="s">
        <v>28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5"/>
      <c r="O42" s="24">
        <f t="shared" si="10"/>
        <v>0</v>
      </c>
    </row>
    <row r="43" spans="1:15" s="3" customFormat="1" x14ac:dyDescent="0.3">
      <c r="A43" s="1" t="s">
        <v>29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5"/>
      <c r="O43" s="24">
        <f t="shared" si="10"/>
        <v>0</v>
      </c>
    </row>
    <row r="44" spans="1:15" s="3" customFormat="1" x14ac:dyDescent="0.3">
      <c r="A44" s="1" t="s">
        <v>30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25"/>
      <c r="O44" s="24">
        <f t="shared" si="10"/>
        <v>0</v>
      </c>
    </row>
    <row r="45" spans="1:15" s="3" customFormat="1" x14ac:dyDescent="0.3">
      <c r="A45" s="21" t="str">
        <f>"Total "&amp;A36</f>
        <v>Total Hogar</v>
      </c>
      <c r="B45" s="22">
        <f>SUM(B37:B44)</f>
        <v>0</v>
      </c>
      <c r="C45" s="22">
        <f t="shared" ref="C45:M45" si="11">SUM(C37:C44)</f>
        <v>0</v>
      </c>
      <c r="D45" s="22">
        <f t="shared" si="11"/>
        <v>0</v>
      </c>
      <c r="E45" s="22">
        <f t="shared" si="11"/>
        <v>0</v>
      </c>
      <c r="F45" s="22">
        <f t="shared" si="11"/>
        <v>0</v>
      </c>
      <c r="G45" s="22">
        <f t="shared" si="11"/>
        <v>0</v>
      </c>
      <c r="H45" s="22">
        <f t="shared" si="11"/>
        <v>0</v>
      </c>
      <c r="I45" s="22">
        <f t="shared" si="11"/>
        <v>0</v>
      </c>
      <c r="J45" s="22">
        <f t="shared" si="11"/>
        <v>0</v>
      </c>
      <c r="K45" s="22">
        <f t="shared" si="11"/>
        <v>0</v>
      </c>
      <c r="L45" s="22">
        <f t="shared" si="11"/>
        <v>0</v>
      </c>
      <c r="M45" s="22">
        <f t="shared" si="11"/>
        <v>0</v>
      </c>
      <c r="N45" s="22"/>
      <c r="O45" s="22">
        <f t="shared" si="10"/>
        <v>0</v>
      </c>
    </row>
    <row r="46" spans="1:15" s="3" customFormat="1" x14ac:dyDescent="0.3">
      <c r="A46" s="23" t="s">
        <v>21</v>
      </c>
      <c r="B46" s="19">
        <f t="shared" ref="B46:M46" si="12">IF(B$7&gt;0,B45/B$7," - ")</f>
        <v>0</v>
      </c>
      <c r="C46" s="19" t="str">
        <f t="shared" si="12"/>
        <v xml:space="preserve"> - </v>
      </c>
      <c r="D46" s="19" t="str">
        <f t="shared" si="12"/>
        <v xml:space="preserve"> - </v>
      </c>
      <c r="E46" s="19" t="str">
        <f t="shared" si="12"/>
        <v xml:space="preserve"> - </v>
      </c>
      <c r="F46" s="19" t="str">
        <f t="shared" si="12"/>
        <v xml:space="preserve"> - </v>
      </c>
      <c r="G46" s="19" t="str">
        <f t="shared" si="12"/>
        <v xml:space="preserve"> - </v>
      </c>
      <c r="H46" s="19" t="str">
        <f t="shared" si="12"/>
        <v xml:space="preserve"> - </v>
      </c>
      <c r="I46" s="19" t="str">
        <f t="shared" si="12"/>
        <v xml:space="preserve"> - </v>
      </c>
      <c r="J46" s="19" t="str">
        <f t="shared" si="12"/>
        <v xml:space="preserve"> - </v>
      </c>
      <c r="K46" s="19" t="str">
        <f t="shared" si="12"/>
        <v xml:space="preserve"> - </v>
      </c>
      <c r="L46" s="19" t="str">
        <f t="shared" si="12"/>
        <v xml:space="preserve"> - </v>
      </c>
      <c r="M46" s="19" t="str">
        <f t="shared" si="12"/>
        <v xml:space="preserve"> - </v>
      </c>
      <c r="N46" s="31"/>
      <c r="O46" s="19">
        <f>IF(O$7&gt;0,O45/O$7," - ")</f>
        <v>0</v>
      </c>
    </row>
    <row r="47" spans="1:15" s="3" customFormat="1" x14ac:dyDescent="0.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1"/>
      <c r="O47" s="19"/>
    </row>
    <row r="48" spans="1:15" s="3" customFormat="1" ht="10.199999999999999" x14ac:dyDescent="0.2">
      <c r="O48" s="55"/>
    </row>
    <row r="49" spans="1:15" s="3" customFormat="1" ht="16.2" thickBot="1" x14ac:dyDescent="0.35">
      <c r="A49" s="17" t="s">
        <v>36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29"/>
      <c r="O49" s="58" t="s">
        <v>36</v>
      </c>
    </row>
    <row r="50" spans="1:15" s="3" customFormat="1" x14ac:dyDescent="0.3">
      <c r="A50" s="1" t="s">
        <v>99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25"/>
      <c r="O50" s="24">
        <f>SUM(B50:M50)</f>
        <v>0</v>
      </c>
    </row>
    <row r="51" spans="1:15" s="3" customFormat="1" x14ac:dyDescent="0.3">
      <c r="A51" s="1" t="s">
        <v>37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25"/>
      <c r="O51" s="24">
        <f>SUM(B51:M51)</f>
        <v>0</v>
      </c>
    </row>
    <row r="52" spans="1:15" s="3" customFormat="1" x14ac:dyDescent="0.3">
      <c r="A52" s="1" t="s">
        <v>98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5"/>
      <c r="O52" s="24">
        <f>SUM(B52:M52)</f>
        <v>0</v>
      </c>
    </row>
    <row r="53" spans="1:15" s="3" customFormat="1" x14ac:dyDescent="0.3">
      <c r="A53" s="1" t="s">
        <v>38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5"/>
      <c r="O53" s="24">
        <f>SUM(B53:M53)</f>
        <v>0</v>
      </c>
    </row>
    <row r="54" spans="1:15" s="3" customFormat="1" x14ac:dyDescent="0.3">
      <c r="A54" s="21" t="str">
        <f>"Total "&amp;A49</f>
        <v>Total Comida</v>
      </c>
      <c r="B54" s="22">
        <f>SUM(B50:B53)</f>
        <v>0</v>
      </c>
      <c r="C54" s="22">
        <f t="shared" ref="C54:M54" si="13">SUM(C50:C53)</f>
        <v>0</v>
      </c>
      <c r="D54" s="22">
        <f t="shared" si="13"/>
        <v>0</v>
      </c>
      <c r="E54" s="22">
        <f t="shared" si="13"/>
        <v>0</v>
      </c>
      <c r="F54" s="22">
        <f t="shared" si="13"/>
        <v>0</v>
      </c>
      <c r="G54" s="22">
        <f t="shared" si="13"/>
        <v>0</v>
      </c>
      <c r="H54" s="22">
        <f t="shared" si="13"/>
        <v>0</v>
      </c>
      <c r="I54" s="22">
        <f t="shared" si="13"/>
        <v>0</v>
      </c>
      <c r="J54" s="22">
        <f t="shared" si="13"/>
        <v>0</v>
      </c>
      <c r="K54" s="22">
        <f t="shared" si="13"/>
        <v>0</v>
      </c>
      <c r="L54" s="22">
        <f t="shared" si="13"/>
        <v>0</v>
      </c>
      <c r="M54" s="22">
        <f t="shared" si="13"/>
        <v>0</v>
      </c>
      <c r="N54" s="22"/>
      <c r="O54" s="22">
        <f>SUM(B54:M54)</f>
        <v>0</v>
      </c>
    </row>
    <row r="55" spans="1:15" s="3" customFormat="1" x14ac:dyDescent="0.3">
      <c r="A55" s="23" t="s">
        <v>21</v>
      </c>
      <c r="B55" s="19">
        <f t="shared" ref="B55:M55" si="14">IF(B$7&gt;0,B54/B$7," - ")</f>
        <v>0</v>
      </c>
      <c r="C55" s="19" t="str">
        <f t="shared" si="14"/>
        <v xml:space="preserve"> - </v>
      </c>
      <c r="D55" s="19" t="str">
        <f t="shared" si="14"/>
        <v xml:space="preserve"> - </v>
      </c>
      <c r="E55" s="19" t="str">
        <f t="shared" si="14"/>
        <v xml:space="preserve"> - </v>
      </c>
      <c r="F55" s="19" t="str">
        <f t="shared" si="14"/>
        <v xml:space="preserve"> - </v>
      </c>
      <c r="G55" s="19" t="str">
        <f t="shared" si="14"/>
        <v xml:space="preserve"> - </v>
      </c>
      <c r="H55" s="19" t="str">
        <f t="shared" si="14"/>
        <v xml:space="preserve"> - </v>
      </c>
      <c r="I55" s="19" t="str">
        <f t="shared" si="14"/>
        <v xml:space="preserve"> - </v>
      </c>
      <c r="J55" s="19" t="str">
        <f t="shared" si="14"/>
        <v xml:space="preserve"> - </v>
      </c>
      <c r="K55" s="19" t="str">
        <f t="shared" si="14"/>
        <v xml:space="preserve"> - </v>
      </c>
      <c r="L55" s="19" t="str">
        <f t="shared" si="14"/>
        <v xml:space="preserve"> - </v>
      </c>
      <c r="M55" s="19" t="str">
        <f t="shared" si="14"/>
        <v xml:space="preserve"> - </v>
      </c>
      <c r="N55" s="31"/>
      <c r="O55" s="19">
        <f>IF(O$7&gt;0,O54/O$7," - ")</f>
        <v>0</v>
      </c>
    </row>
    <row r="56" spans="1:15" s="3" customFormat="1" x14ac:dyDescent="0.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31"/>
      <c r="O56" s="19"/>
    </row>
    <row r="57" spans="1:15" s="3" customFormat="1" ht="10.199999999999999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32"/>
      <c r="O57" s="56"/>
    </row>
    <row r="58" spans="1:15" s="3" customFormat="1" ht="16.2" thickBot="1" x14ac:dyDescent="0.35">
      <c r="A58" s="17" t="s">
        <v>39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29"/>
      <c r="O58" s="58" t="s">
        <v>39</v>
      </c>
    </row>
    <row r="59" spans="1:15" s="3" customFormat="1" x14ac:dyDescent="0.3">
      <c r="A59" s="1" t="s">
        <v>45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5"/>
      <c r="O59" s="24">
        <f t="shared" ref="O59:O66" si="15">SUM(B59:M59)</f>
        <v>0</v>
      </c>
    </row>
    <row r="60" spans="1:15" s="3" customFormat="1" x14ac:dyDescent="0.3">
      <c r="A60" s="1" t="s">
        <v>46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5"/>
      <c r="O60" s="24">
        <f>SUM(B60:M60)</f>
        <v>0</v>
      </c>
    </row>
    <row r="61" spans="1:15" s="3" customFormat="1" x14ac:dyDescent="0.3">
      <c r="A61" s="1" t="s">
        <v>33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5"/>
      <c r="O61" s="24">
        <f t="shared" si="15"/>
        <v>0</v>
      </c>
    </row>
    <row r="62" spans="1:15" s="3" customFormat="1" x14ac:dyDescent="0.3">
      <c r="A62" s="1" t="s">
        <v>47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5"/>
      <c r="O62" s="24">
        <f t="shared" si="15"/>
        <v>0</v>
      </c>
    </row>
    <row r="63" spans="1:15" s="3" customFormat="1" x14ac:dyDescent="0.3">
      <c r="A63" s="1" t="s">
        <v>48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5"/>
      <c r="O63" s="24">
        <f t="shared" si="15"/>
        <v>0</v>
      </c>
    </row>
    <row r="64" spans="1:15" s="3" customFormat="1" x14ac:dyDescent="0.3">
      <c r="A64" s="1" t="s">
        <v>49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5"/>
      <c r="O64" s="24">
        <f t="shared" si="15"/>
        <v>0</v>
      </c>
    </row>
    <row r="65" spans="1:15" s="3" customFormat="1" x14ac:dyDescent="0.3">
      <c r="A65" s="1" t="s">
        <v>50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5"/>
      <c r="O65" s="24">
        <f t="shared" si="15"/>
        <v>0</v>
      </c>
    </row>
    <row r="66" spans="1:15" s="3" customFormat="1" x14ac:dyDescent="0.3">
      <c r="A66" s="21" t="str">
        <f>"Total "&amp;A58</f>
        <v>Total Transporte</v>
      </c>
      <c r="B66" s="22">
        <f t="shared" ref="B66:M66" si="16">SUM(B59:B65)</f>
        <v>0</v>
      </c>
      <c r="C66" s="22">
        <f t="shared" si="16"/>
        <v>0</v>
      </c>
      <c r="D66" s="22">
        <f t="shared" si="16"/>
        <v>0</v>
      </c>
      <c r="E66" s="22">
        <f t="shared" si="16"/>
        <v>0</v>
      </c>
      <c r="F66" s="22">
        <f t="shared" si="16"/>
        <v>0</v>
      </c>
      <c r="G66" s="22">
        <f t="shared" si="16"/>
        <v>0</v>
      </c>
      <c r="H66" s="22">
        <f t="shared" si="16"/>
        <v>0</v>
      </c>
      <c r="I66" s="22">
        <f t="shared" si="16"/>
        <v>0</v>
      </c>
      <c r="J66" s="22">
        <f t="shared" si="16"/>
        <v>0</v>
      </c>
      <c r="K66" s="22">
        <f t="shared" si="16"/>
        <v>0</v>
      </c>
      <c r="L66" s="22">
        <f t="shared" si="16"/>
        <v>0</v>
      </c>
      <c r="M66" s="22">
        <f t="shared" si="16"/>
        <v>0</v>
      </c>
      <c r="N66" s="22"/>
      <c r="O66" s="22">
        <f t="shared" si="15"/>
        <v>0</v>
      </c>
    </row>
    <row r="67" spans="1:15" s="3" customFormat="1" x14ac:dyDescent="0.3">
      <c r="A67" s="23" t="s">
        <v>21</v>
      </c>
      <c r="B67" s="19">
        <f t="shared" ref="B67:M67" si="17">IF(B$7&gt;0,B66/B$7," - ")</f>
        <v>0</v>
      </c>
      <c r="C67" s="19" t="str">
        <f t="shared" si="17"/>
        <v xml:space="preserve"> - </v>
      </c>
      <c r="D67" s="19" t="str">
        <f t="shared" si="17"/>
        <v xml:space="preserve"> - </v>
      </c>
      <c r="E67" s="19" t="str">
        <f t="shared" si="17"/>
        <v xml:space="preserve"> - </v>
      </c>
      <c r="F67" s="19" t="str">
        <f t="shared" si="17"/>
        <v xml:space="preserve"> - </v>
      </c>
      <c r="G67" s="19" t="str">
        <f t="shared" si="17"/>
        <v xml:space="preserve"> - </v>
      </c>
      <c r="H67" s="19" t="str">
        <f t="shared" si="17"/>
        <v xml:space="preserve"> - </v>
      </c>
      <c r="I67" s="19" t="str">
        <f t="shared" si="17"/>
        <v xml:space="preserve"> - </v>
      </c>
      <c r="J67" s="19" t="str">
        <f t="shared" si="17"/>
        <v xml:space="preserve"> - </v>
      </c>
      <c r="K67" s="19" t="str">
        <f t="shared" si="17"/>
        <v xml:space="preserve"> - </v>
      </c>
      <c r="L67" s="19" t="str">
        <f t="shared" si="17"/>
        <v xml:space="preserve"> - </v>
      </c>
      <c r="M67" s="19" t="str">
        <f t="shared" si="17"/>
        <v xml:space="preserve"> - </v>
      </c>
      <c r="N67" s="31"/>
      <c r="O67" s="19">
        <f>IF(O$7&gt;0,O66/O$7," - ")</f>
        <v>0</v>
      </c>
    </row>
    <row r="68" spans="1:15" s="3" customFormat="1" x14ac:dyDescent="0.3">
      <c r="A68" s="23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31"/>
      <c r="O68" s="19"/>
    </row>
    <row r="69" spans="1:15" s="3" customFormat="1" ht="10.199999999999999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32"/>
      <c r="O69" s="56"/>
    </row>
    <row r="70" spans="1:15" s="3" customFormat="1" ht="16.2" thickBot="1" x14ac:dyDescent="0.35">
      <c r="A70" s="17" t="s">
        <v>40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29"/>
      <c r="O70" s="58" t="s">
        <v>40</v>
      </c>
    </row>
    <row r="71" spans="1:15" s="3" customFormat="1" x14ac:dyDescent="0.3">
      <c r="A71" s="1" t="s">
        <v>41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5"/>
      <c r="O71" s="24">
        <f t="shared" ref="O71:O76" si="18">SUM(B71:M71)</f>
        <v>0</v>
      </c>
    </row>
    <row r="72" spans="1:15" s="3" customFormat="1" x14ac:dyDescent="0.3">
      <c r="A72" s="1" t="s">
        <v>43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25"/>
      <c r="O72" s="24">
        <f t="shared" si="18"/>
        <v>0</v>
      </c>
    </row>
    <row r="73" spans="1:15" s="3" customFormat="1" x14ac:dyDescent="0.3">
      <c r="A73" s="1" t="s">
        <v>42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5"/>
      <c r="O73" s="24">
        <f t="shared" si="18"/>
        <v>0</v>
      </c>
    </row>
    <row r="74" spans="1:15" s="3" customFormat="1" x14ac:dyDescent="0.3">
      <c r="A74" s="1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25"/>
      <c r="O74" s="24">
        <f t="shared" si="18"/>
        <v>0</v>
      </c>
    </row>
    <row r="75" spans="1:15" s="3" customFormat="1" x14ac:dyDescent="0.3">
      <c r="A75" s="1" t="s">
        <v>100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25"/>
      <c r="O75" s="24">
        <f t="shared" si="18"/>
        <v>0</v>
      </c>
    </row>
    <row r="76" spans="1:15" s="3" customFormat="1" x14ac:dyDescent="0.3">
      <c r="A76" s="21" t="str">
        <f>"Total "&amp;A70</f>
        <v>Total Salud</v>
      </c>
      <c r="B76" s="22">
        <f t="shared" ref="B76:M76" si="19">SUM(B71:B75)</f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/>
      <c r="O76" s="22">
        <f t="shared" si="18"/>
        <v>0</v>
      </c>
    </row>
    <row r="77" spans="1:15" s="3" customFormat="1" x14ac:dyDescent="0.3">
      <c r="A77" s="23" t="s">
        <v>21</v>
      </c>
      <c r="B77" s="19">
        <f t="shared" ref="B77:M77" si="20">IF(B$7&gt;0,B76/B$7," - ")</f>
        <v>0</v>
      </c>
      <c r="C77" s="19" t="str">
        <f t="shared" si="20"/>
        <v xml:space="preserve"> - </v>
      </c>
      <c r="D77" s="19" t="str">
        <f t="shared" si="20"/>
        <v xml:space="preserve"> - </v>
      </c>
      <c r="E77" s="19" t="str">
        <f t="shared" si="20"/>
        <v xml:space="preserve"> - </v>
      </c>
      <c r="F77" s="19" t="str">
        <f t="shared" si="20"/>
        <v xml:space="preserve"> - </v>
      </c>
      <c r="G77" s="19" t="str">
        <f t="shared" si="20"/>
        <v xml:space="preserve"> - </v>
      </c>
      <c r="H77" s="19" t="str">
        <f t="shared" si="20"/>
        <v xml:space="preserve"> - </v>
      </c>
      <c r="I77" s="19" t="str">
        <f t="shared" si="20"/>
        <v xml:space="preserve"> - </v>
      </c>
      <c r="J77" s="19" t="str">
        <f t="shared" si="20"/>
        <v xml:space="preserve"> - </v>
      </c>
      <c r="K77" s="19" t="str">
        <f t="shared" si="20"/>
        <v xml:space="preserve"> - </v>
      </c>
      <c r="L77" s="19" t="str">
        <f t="shared" si="20"/>
        <v xml:space="preserve"> - </v>
      </c>
      <c r="M77" s="19" t="str">
        <f t="shared" si="20"/>
        <v xml:space="preserve"> - </v>
      </c>
      <c r="N77" s="31"/>
      <c r="O77" s="19">
        <f>IF(O$7&gt;0,O76/O$7," - ")</f>
        <v>0</v>
      </c>
    </row>
    <row r="78" spans="1:15" s="3" customFormat="1" x14ac:dyDescent="0.3">
      <c r="A78" s="23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31"/>
      <c r="O78" s="19"/>
    </row>
    <row r="79" spans="1:15" s="3" customFormat="1" ht="10.199999999999999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32"/>
      <c r="O79" s="56"/>
    </row>
    <row r="80" spans="1:15" s="3" customFormat="1" ht="16.2" thickBot="1" x14ac:dyDescent="0.35">
      <c r="A80" s="17" t="s">
        <v>51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29"/>
      <c r="O80" s="58" t="s">
        <v>51</v>
      </c>
    </row>
    <row r="81" spans="1:15" s="3" customFormat="1" x14ac:dyDescent="0.3">
      <c r="A81" s="1" t="s">
        <v>52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25"/>
      <c r="O81" s="24">
        <f>SUM(B81:M81)</f>
        <v>0</v>
      </c>
    </row>
    <row r="82" spans="1:15" s="3" customFormat="1" x14ac:dyDescent="0.3">
      <c r="A82" s="1" t="s">
        <v>53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25"/>
      <c r="O82" s="24">
        <f>SUM(B82:M82)</f>
        <v>0</v>
      </c>
    </row>
    <row r="83" spans="1:15" s="3" customFormat="1" x14ac:dyDescent="0.3">
      <c r="A83" s="1" t="s">
        <v>54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25"/>
      <c r="O83" s="24">
        <f t="shared" ref="O83:O87" si="21">SUM(B83:M83)</f>
        <v>0</v>
      </c>
    </row>
    <row r="84" spans="1:15" s="3" customFormat="1" x14ac:dyDescent="0.3">
      <c r="A84" s="1" t="s">
        <v>55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5"/>
      <c r="O84" s="24">
        <f t="shared" si="21"/>
        <v>0</v>
      </c>
    </row>
    <row r="85" spans="1:15" s="3" customFormat="1" x14ac:dyDescent="0.3">
      <c r="A85" s="1" t="s">
        <v>56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5"/>
      <c r="O85" s="24">
        <f>SUM(B85:M85)</f>
        <v>0</v>
      </c>
    </row>
    <row r="86" spans="1:15" s="3" customFormat="1" x14ac:dyDescent="0.3">
      <c r="A86" s="1" t="s">
        <v>57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5"/>
      <c r="O86" s="24">
        <f t="shared" si="21"/>
        <v>0</v>
      </c>
    </row>
    <row r="87" spans="1:15" s="3" customFormat="1" x14ac:dyDescent="0.3">
      <c r="A87" s="21" t="str">
        <f>"Total "&amp;A80</f>
        <v>Total Vida Diaria</v>
      </c>
      <c r="B87" s="22">
        <f>SUM(B81:B86)</f>
        <v>0</v>
      </c>
      <c r="C87" s="22">
        <f t="shared" ref="C87:M87" si="22">SUM(C81:C86)</f>
        <v>0</v>
      </c>
      <c r="D87" s="22">
        <f t="shared" si="22"/>
        <v>0</v>
      </c>
      <c r="E87" s="22">
        <f t="shared" si="22"/>
        <v>0</v>
      </c>
      <c r="F87" s="22">
        <f t="shared" si="22"/>
        <v>0</v>
      </c>
      <c r="G87" s="22">
        <f t="shared" si="22"/>
        <v>0</v>
      </c>
      <c r="H87" s="22">
        <f t="shared" si="22"/>
        <v>0</v>
      </c>
      <c r="I87" s="22">
        <f t="shared" si="22"/>
        <v>0</v>
      </c>
      <c r="J87" s="22">
        <f t="shared" si="22"/>
        <v>0</v>
      </c>
      <c r="K87" s="22">
        <f t="shared" si="22"/>
        <v>0</v>
      </c>
      <c r="L87" s="22">
        <f t="shared" si="22"/>
        <v>0</v>
      </c>
      <c r="M87" s="22">
        <f t="shared" si="22"/>
        <v>0</v>
      </c>
      <c r="N87" s="22"/>
      <c r="O87" s="22">
        <f t="shared" si="21"/>
        <v>0</v>
      </c>
    </row>
    <row r="88" spans="1:15" s="3" customFormat="1" x14ac:dyDescent="0.3">
      <c r="A88" s="23" t="s">
        <v>21</v>
      </c>
      <c r="B88" s="19">
        <f t="shared" ref="B88:M88" si="23">IF(B$7&gt;0,B87/B$7," - ")</f>
        <v>0</v>
      </c>
      <c r="C88" s="19" t="str">
        <f t="shared" si="23"/>
        <v xml:space="preserve"> - </v>
      </c>
      <c r="D88" s="19" t="str">
        <f t="shared" si="23"/>
        <v xml:space="preserve"> - </v>
      </c>
      <c r="E88" s="19" t="str">
        <f t="shared" si="23"/>
        <v xml:space="preserve"> - </v>
      </c>
      <c r="F88" s="19" t="str">
        <f t="shared" si="23"/>
        <v xml:space="preserve"> - </v>
      </c>
      <c r="G88" s="19" t="str">
        <f t="shared" si="23"/>
        <v xml:space="preserve"> - </v>
      </c>
      <c r="H88" s="19" t="str">
        <f t="shared" si="23"/>
        <v xml:space="preserve"> - </v>
      </c>
      <c r="I88" s="19" t="str">
        <f t="shared" si="23"/>
        <v xml:space="preserve"> - </v>
      </c>
      <c r="J88" s="19" t="str">
        <f t="shared" si="23"/>
        <v xml:space="preserve"> - </v>
      </c>
      <c r="K88" s="19" t="str">
        <f t="shared" si="23"/>
        <v xml:space="preserve"> - </v>
      </c>
      <c r="L88" s="19" t="str">
        <f t="shared" si="23"/>
        <v xml:space="preserve"> - </v>
      </c>
      <c r="M88" s="19" t="str">
        <f t="shared" si="23"/>
        <v xml:space="preserve"> - </v>
      </c>
      <c r="N88" s="31"/>
      <c r="O88" s="19">
        <f>IF(O$7&gt;0,O87/O$7," - ")</f>
        <v>0</v>
      </c>
    </row>
    <row r="89" spans="1:15" s="3" customFormat="1" x14ac:dyDescent="0.3">
      <c r="A89" s="2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31"/>
      <c r="O89" s="19"/>
    </row>
    <row r="90" spans="1:15" s="3" customFormat="1" ht="10.199999999999999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32"/>
      <c r="O90" s="56"/>
    </row>
    <row r="91" spans="1:15" s="3" customFormat="1" ht="16.2" thickBot="1" x14ac:dyDescent="0.35">
      <c r="A91" s="17" t="s">
        <v>58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29"/>
      <c r="O91" s="58" t="s">
        <v>58</v>
      </c>
    </row>
    <row r="92" spans="1:15" s="3" customFormat="1" x14ac:dyDescent="0.3">
      <c r="A92" s="1" t="s">
        <v>101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25"/>
      <c r="O92" s="24">
        <f t="shared" ref="O92:O99" si="24">SUM(B92:M92)</f>
        <v>0</v>
      </c>
    </row>
    <row r="93" spans="1:15" s="3" customFormat="1" x14ac:dyDescent="0.3">
      <c r="A93" s="1" t="s">
        <v>59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25"/>
      <c r="O93" s="24">
        <f t="shared" si="24"/>
        <v>0</v>
      </c>
    </row>
    <row r="94" spans="1:15" s="3" customFormat="1" x14ac:dyDescent="0.3">
      <c r="A94" s="1" t="s">
        <v>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/>
      <c r="O94" s="24">
        <f t="shared" si="24"/>
        <v>0</v>
      </c>
    </row>
    <row r="95" spans="1:15" s="3" customFormat="1" x14ac:dyDescent="0.3">
      <c r="A95" s="1" t="s">
        <v>102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/>
      <c r="O95" s="24">
        <f t="shared" si="24"/>
        <v>0</v>
      </c>
    </row>
    <row r="96" spans="1:15" s="3" customFormat="1" x14ac:dyDescent="0.3">
      <c r="A96" s="1" t="s">
        <v>61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5"/>
      <c r="O96" s="24">
        <f t="shared" si="24"/>
        <v>0</v>
      </c>
    </row>
    <row r="97" spans="1:15" s="3" customFormat="1" x14ac:dyDescent="0.3">
      <c r="A97" s="1" t="s">
        <v>62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5"/>
      <c r="O97" s="24">
        <f t="shared" si="24"/>
        <v>0</v>
      </c>
    </row>
    <row r="98" spans="1:15" s="3" customFormat="1" x14ac:dyDescent="0.3">
      <c r="A98" s="1" t="s">
        <v>63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25"/>
      <c r="O98" s="24">
        <f t="shared" si="24"/>
        <v>0</v>
      </c>
    </row>
    <row r="99" spans="1:15" s="3" customFormat="1" x14ac:dyDescent="0.3">
      <c r="A99" s="21" t="str">
        <f>"Total "&amp;A91</f>
        <v>Total Niños</v>
      </c>
      <c r="B99" s="22">
        <f>SUM(B92:B98)</f>
        <v>0</v>
      </c>
      <c r="C99" s="22">
        <f t="shared" ref="C99:M99" si="25">SUM(C92:C98)</f>
        <v>0</v>
      </c>
      <c r="D99" s="22">
        <f t="shared" si="25"/>
        <v>0</v>
      </c>
      <c r="E99" s="22">
        <f t="shared" si="25"/>
        <v>0</v>
      </c>
      <c r="F99" s="22">
        <f t="shared" si="25"/>
        <v>0</v>
      </c>
      <c r="G99" s="22">
        <f t="shared" si="25"/>
        <v>0</v>
      </c>
      <c r="H99" s="22">
        <f t="shared" si="25"/>
        <v>0</v>
      </c>
      <c r="I99" s="22">
        <f t="shared" si="25"/>
        <v>0</v>
      </c>
      <c r="J99" s="22">
        <f t="shared" si="25"/>
        <v>0</v>
      </c>
      <c r="K99" s="22">
        <f t="shared" si="25"/>
        <v>0</v>
      </c>
      <c r="L99" s="22">
        <f t="shared" si="25"/>
        <v>0</v>
      </c>
      <c r="M99" s="22">
        <f t="shared" si="25"/>
        <v>0</v>
      </c>
      <c r="N99" s="22"/>
      <c r="O99" s="22">
        <f t="shared" si="24"/>
        <v>0</v>
      </c>
    </row>
    <row r="100" spans="1:15" s="3" customFormat="1" x14ac:dyDescent="0.3">
      <c r="A100" s="23" t="s">
        <v>21</v>
      </c>
      <c r="B100" s="19">
        <f t="shared" ref="B100:M100" si="26">IF(B$7&gt;0,B99/B$7," - ")</f>
        <v>0</v>
      </c>
      <c r="C100" s="19" t="str">
        <f t="shared" si="26"/>
        <v xml:space="preserve"> - </v>
      </c>
      <c r="D100" s="19" t="str">
        <f t="shared" si="26"/>
        <v xml:space="preserve"> - </v>
      </c>
      <c r="E100" s="19" t="str">
        <f t="shared" si="26"/>
        <v xml:space="preserve"> - </v>
      </c>
      <c r="F100" s="19" t="str">
        <f t="shared" si="26"/>
        <v xml:space="preserve"> - </v>
      </c>
      <c r="G100" s="19" t="str">
        <f t="shared" si="26"/>
        <v xml:space="preserve"> - </v>
      </c>
      <c r="H100" s="19" t="str">
        <f t="shared" si="26"/>
        <v xml:space="preserve"> - </v>
      </c>
      <c r="I100" s="19" t="str">
        <f t="shared" si="26"/>
        <v xml:space="preserve"> - </v>
      </c>
      <c r="J100" s="19" t="str">
        <f t="shared" si="26"/>
        <v xml:space="preserve"> - </v>
      </c>
      <c r="K100" s="19" t="str">
        <f t="shared" si="26"/>
        <v xml:space="preserve"> - </v>
      </c>
      <c r="L100" s="19" t="str">
        <f t="shared" si="26"/>
        <v xml:space="preserve"> - </v>
      </c>
      <c r="M100" s="19" t="str">
        <f t="shared" si="26"/>
        <v xml:space="preserve"> - </v>
      </c>
      <c r="N100" s="31"/>
      <c r="O100" s="19">
        <f>IF(O$7&gt;0,O99/O$7," - ")</f>
        <v>0</v>
      </c>
    </row>
    <row r="101" spans="1:15" s="3" customFormat="1" x14ac:dyDescent="0.3">
      <c r="A101" s="23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31"/>
      <c r="O101" s="19"/>
    </row>
    <row r="102" spans="1:15" s="3" customFormat="1" ht="10.199999999999999" x14ac:dyDescent="0.2">
      <c r="O102" s="55"/>
    </row>
    <row r="103" spans="1:15" s="3" customFormat="1" ht="16.2" thickBot="1" x14ac:dyDescent="0.35">
      <c r="A103" s="17" t="s">
        <v>64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29"/>
      <c r="O103" s="58" t="s">
        <v>64</v>
      </c>
    </row>
    <row r="104" spans="1:15" s="3" customFormat="1" x14ac:dyDescent="0.3">
      <c r="A104" s="1" t="s">
        <v>65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25"/>
      <c r="O104" s="24">
        <f t="shared" ref="O104:O109" si="27">SUM(B104:M104)</f>
        <v>0</v>
      </c>
    </row>
    <row r="105" spans="1:15" s="3" customFormat="1" x14ac:dyDescent="0.3">
      <c r="A105" s="1" t="s">
        <v>66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25"/>
      <c r="O105" s="24">
        <f t="shared" si="27"/>
        <v>0</v>
      </c>
    </row>
    <row r="106" spans="1:15" s="3" customFormat="1" x14ac:dyDescent="0.3">
      <c r="A106" s="1" t="s">
        <v>67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25"/>
      <c r="O106" s="24">
        <f t="shared" si="27"/>
        <v>0</v>
      </c>
    </row>
    <row r="107" spans="1:15" s="3" customFormat="1" x14ac:dyDescent="0.3">
      <c r="A107" s="1" t="s">
        <v>68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25"/>
      <c r="O107" s="24">
        <f t="shared" si="27"/>
        <v>0</v>
      </c>
    </row>
    <row r="108" spans="1:15" s="3" customFormat="1" x14ac:dyDescent="0.3">
      <c r="A108" s="1" t="s">
        <v>69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25"/>
      <c r="O108" s="24">
        <f t="shared" si="27"/>
        <v>0</v>
      </c>
    </row>
    <row r="109" spans="1:15" s="3" customFormat="1" x14ac:dyDescent="0.3">
      <c r="A109" s="21" t="str">
        <f>"Total "&amp;A103</f>
        <v>Total Obligaciones</v>
      </c>
      <c r="B109" s="22">
        <f t="shared" ref="B109:M109" si="28">SUM(B103:B108)</f>
        <v>0</v>
      </c>
      <c r="C109" s="22">
        <f t="shared" si="28"/>
        <v>0</v>
      </c>
      <c r="D109" s="22">
        <f t="shared" si="28"/>
        <v>0</v>
      </c>
      <c r="E109" s="22">
        <f t="shared" si="28"/>
        <v>0</v>
      </c>
      <c r="F109" s="22">
        <f t="shared" si="28"/>
        <v>0</v>
      </c>
      <c r="G109" s="22">
        <f t="shared" si="28"/>
        <v>0</v>
      </c>
      <c r="H109" s="22">
        <f t="shared" si="28"/>
        <v>0</v>
      </c>
      <c r="I109" s="22">
        <f t="shared" si="28"/>
        <v>0</v>
      </c>
      <c r="J109" s="22">
        <f t="shared" si="28"/>
        <v>0</v>
      </c>
      <c r="K109" s="22">
        <f t="shared" si="28"/>
        <v>0</v>
      </c>
      <c r="L109" s="22">
        <f t="shared" si="28"/>
        <v>0</v>
      </c>
      <c r="M109" s="22">
        <f t="shared" si="28"/>
        <v>0</v>
      </c>
      <c r="N109" s="22"/>
      <c r="O109" s="22">
        <f t="shared" si="27"/>
        <v>0</v>
      </c>
    </row>
    <row r="110" spans="1:15" s="3" customFormat="1" x14ac:dyDescent="0.3">
      <c r="A110" s="23" t="s">
        <v>21</v>
      </c>
      <c r="B110" s="19">
        <f t="shared" ref="B110:O110" si="29">IF(B$7&gt;0,B109/B$7," - ")</f>
        <v>0</v>
      </c>
      <c r="C110" s="19" t="str">
        <f t="shared" si="29"/>
        <v xml:space="preserve"> - </v>
      </c>
      <c r="D110" s="19" t="str">
        <f t="shared" si="29"/>
        <v xml:space="preserve"> - </v>
      </c>
      <c r="E110" s="19" t="str">
        <f t="shared" si="29"/>
        <v xml:space="preserve"> - </v>
      </c>
      <c r="F110" s="19" t="str">
        <f t="shared" si="29"/>
        <v xml:space="preserve"> - </v>
      </c>
      <c r="G110" s="19" t="str">
        <f t="shared" si="29"/>
        <v xml:space="preserve"> - </v>
      </c>
      <c r="H110" s="19" t="str">
        <f t="shared" si="29"/>
        <v xml:space="preserve"> - </v>
      </c>
      <c r="I110" s="19" t="str">
        <f t="shared" si="29"/>
        <v xml:space="preserve"> - </v>
      </c>
      <c r="J110" s="19" t="str">
        <f t="shared" si="29"/>
        <v xml:space="preserve"> - </v>
      </c>
      <c r="K110" s="19" t="str">
        <f t="shared" si="29"/>
        <v xml:space="preserve"> - </v>
      </c>
      <c r="L110" s="19" t="str">
        <f t="shared" si="29"/>
        <v xml:space="preserve"> - </v>
      </c>
      <c r="M110" s="19" t="str">
        <f t="shared" si="29"/>
        <v xml:space="preserve"> - </v>
      </c>
      <c r="N110" s="31"/>
      <c r="O110" s="19">
        <f t="shared" si="29"/>
        <v>0</v>
      </c>
    </row>
    <row r="111" spans="1:15" s="3" customFormat="1" x14ac:dyDescent="0.3">
      <c r="A111" s="23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31"/>
      <c r="O111" s="19"/>
    </row>
    <row r="112" spans="1:15" s="3" customFormat="1" ht="10.199999999999999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32"/>
      <c r="O112" s="56"/>
    </row>
    <row r="113" spans="1:15" s="3" customFormat="1" ht="16.2" thickBot="1" x14ac:dyDescent="0.35">
      <c r="A113" s="17" t="s">
        <v>70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29"/>
      <c r="O113" s="58" t="s">
        <v>70</v>
      </c>
    </row>
    <row r="114" spans="1:15" s="3" customFormat="1" x14ac:dyDescent="0.3">
      <c r="A114" s="1" t="s">
        <v>71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25"/>
      <c r="O114" s="24">
        <f>SUM(B114:M114)</f>
        <v>0</v>
      </c>
    </row>
    <row r="115" spans="1:15" s="3" customFormat="1" x14ac:dyDescent="0.3">
      <c r="A115" s="1" t="s">
        <v>3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25"/>
      <c r="O115" s="24">
        <f t="shared" ref="O115:O125" si="30">SUM(B115:M115)</f>
        <v>0</v>
      </c>
    </row>
    <row r="116" spans="1:15" s="3" customFormat="1" x14ac:dyDescent="0.3">
      <c r="A116" s="1" t="s">
        <v>72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25"/>
      <c r="O116" s="24">
        <f t="shared" si="30"/>
        <v>0</v>
      </c>
    </row>
    <row r="117" spans="1:15" s="3" customFormat="1" x14ac:dyDescent="0.3">
      <c r="A117" s="1" t="s">
        <v>73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25"/>
      <c r="O117" s="24">
        <f t="shared" si="30"/>
        <v>0</v>
      </c>
    </row>
    <row r="118" spans="1:15" s="3" customFormat="1" x14ac:dyDescent="0.3">
      <c r="A118" s="1" t="s">
        <v>74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5"/>
      <c r="O118" s="24">
        <f t="shared" si="30"/>
        <v>0</v>
      </c>
    </row>
    <row r="119" spans="1:15" s="3" customFormat="1" x14ac:dyDescent="0.3">
      <c r="A119" s="1" t="s">
        <v>75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5"/>
      <c r="O119" s="24">
        <f t="shared" si="30"/>
        <v>0</v>
      </c>
    </row>
    <row r="120" spans="1:15" s="3" customFormat="1" x14ac:dyDescent="0.3">
      <c r="A120" s="1" t="s">
        <v>76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25"/>
      <c r="O120" s="24">
        <f t="shared" si="30"/>
        <v>0</v>
      </c>
    </row>
    <row r="121" spans="1:15" s="3" customFormat="1" x14ac:dyDescent="0.3">
      <c r="A121" s="1" t="s">
        <v>4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25"/>
      <c r="O121" s="24">
        <f t="shared" si="30"/>
        <v>0</v>
      </c>
    </row>
    <row r="122" spans="1:15" s="3" customFormat="1" x14ac:dyDescent="0.3">
      <c r="A122" s="1" t="s">
        <v>77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25"/>
      <c r="O122" s="24">
        <f t="shared" si="30"/>
        <v>0</v>
      </c>
    </row>
    <row r="123" spans="1:15" s="3" customFormat="1" x14ac:dyDescent="0.3">
      <c r="A123" s="1" t="s">
        <v>78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25"/>
      <c r="O123" s="24">
        <f t="shared" si="30"/>
        <v>0</v>
      </c>
    </row>
    <row r="124" spans="1:15" s="3" customFormat="1" x14ac:dyDescent="0.3">
      <c r="A124" s="1" t="s">
        <v>79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25"/>
      <c r="O124" s="24">
        <f t="shared" si="30"/>
        <v>0</v>
      </c>
    </row>
    <row r="125" spans="1:15" s="3" customFormat="1" x14ac:dyDescent="0.3">
      <c r="A125" s="21" t="str">
        <f>"Total "&amp;A113</f>
        <v>Total Entretenimiento</v>
      </c>
      <c r="B125" s="22">
        <f>SUM(B114:B124)</f>
        <v>0</v>
      </c>
      <c r="C125" s="22">
        <f t="shared" ref="C125:M125" si="31">SUM(C114:C124)</f>
        <v>0</v>
      </c>
      <c r="D125" s="22">
        <f t="shared" si="31"/>
        <v>0</v>
      </c>
      <c r="E125" s="22">
        <f t="shared" si="31"/>
        <v>0</v>
      </c>
      <c r="F125" s="22">
        <f t="shared" si="31"/>
        <v>0</v>
      </c>
      <c r="G125" s="22">
        <f t="shared" si="31"/>
        <v>0</v>
      </c>
      <c r="H125" s="22">
        <f t="shared" si="31"/>
        <v>0</v>
      </c>
      <c r="I125" s="22">
        <f t="shared" si="31"/>
        <v>0</v>
      </c>
      <c r="J125" s="22">
        <f t="shared" si="31"/>
        <v>0</v>
      </c>
      <c r="K125" s="22">
        <f t="shared" si="31"/>
        <v>0</v>
      </c>
      <c r="L125" s="22">
        <f t="shared" si="31"/>
        <v>0</v>
      </c>
      <c r="M125" s="22">
        <f t="shared" si="31"/>
        <v>0</v>
      </c>
      <c r="N125" s="22"/>
      <c r="O125" s="22">
        <f t="shared" si="30"/>
        <v>0</v>
      </c>
    </row>
    <row r="126" spans="1:15" s="3" customFormat="1" x14ac:dyDescent="0.3">
      <c r="A126" s="23" t="s">
        <v>21</v>
      </c>
      <c r="B126" s="19">
        <f t="shared" ref="B126:O126" si="32">IF(B$7&gt;0,B125/B$7," - ")</f>
        <v>0</v>
      </c>
      <c r="C126" s="19" t="str">
        <f t="shared" si="32"/>
        <v xml:space="preserve"> - </v>
      </c>
      <c r="D126" s="19" t="str">
        <f t="shared" si="32"/>
        <v xml:space="preserve"> - </v>
      </c>
      <c r="E126" s="19" t="str">
        <f t="shared" si="32"/>
        <v xml:space="preserve"> - </v>
      </c>
      <c r="F126" s="19" t="str">
        <f t="shared" si="32"/>
        <v xml:space="preserve"> - </v>
      </c>
      <c r="G126" s="19" t="str">
        <f t="shared" si="32"/>
        <v xml:space="preserve"> - </v>
      </c>
      <c r="H126" s="19" t="str">
        <f t="shared" si="32"/>
        <v xml:space="preserve"> - </v>
      </c>
      <c r="I126" s="19" t="str">
        <f t="shared" si="32"/>
        <v xml:space="preserve"> - </v>
      </c>
      <c r="J126" s="19" t="str">
        <f t="shared" si="32"/>
        <v xml:space="preserve"> - </v>
      </c>
      <c r="K126" s="19" t="str">
        <f t="shared" si="32"/>
        <v xml:space="preserve"> - </v>
      </c>
      <c r="L126" s="19" t="str">
        <f t="shared" si="32"/>
        <v xml:space="preserve"> - </v>
      </c>
      <c r="M126" s="19" t="str">
        <f t="shared" si="32"/>
        <v xml:space="preserve"> - </v>
      </c>
      <c r="N126" s="31"/>
      <c r="O126" s="19">
        <f t="shared" si="32"/>
        <v>0</v>
      </c>
    </row>
    <row r="127" spans="1:15" s="3" customFormat="1" ht="10.199999999999999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32"/>
      <c r="O127" s="56"/>
    </row>
    <row r="129" spans="1:16" ht="16.2" thickBot="1" x14ac:dyDescent="0.35">
      <c r="A129" s="17" t="s">
        <v>14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29"/>
      <c r="O129" s="58" t="s">
        <v>14</v>
      </c>
    </row>
    <row r="130" spans="1:16" x14ac:dyDescent="0.3">
      <c r="A130" s="1" t="s">
        <v>15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25"/>
      <c r="O130" s="24">
        <f t="shared" ref="O130:O136" si="33">SUM(B130:M130)</f>
        <v>0</v>
      </c>
      <c r="P130" s="3"/>
    </row>
    <row r="131" spans="1:16" x14ac:dyDescent="0.3">
      <c r="A131" s="1" t="s">
        <v>16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25"/>
      <c r="O131" s="24">
        <f t="shared" si="33"/>
        <v>0</v>
      </c>
      <c r="P131" s="3"/>
    </row>
    <row r="132" spans="1:16" x14ac:dyDescent="0.3">
      <c r="A132" s="1" t="s">
        <v>17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25"/>
      <c r="O132" s="24">
        <f>SUM(B132:M132)</f>
        <v>0</v>
      </c>
      <c r="P132" s="3"/>
    </row>
    <row r="133" spans="1:16" x14ac:dyDescent="0.3">
      <c r="A133" s="1" t="s">
        <v>18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25"/>
      <c r="O133" s="24">
        <f t="shared" si="33"/>
        <v>0</v>
      </c>
      <c r="P133" s="3"/>
    </row>
    <row r="134" spans="1:16" x14ac:dyDescent="0.3">
      <c r="A134" s="1" t="s">
        <v>19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25"/>
      <c r="O134" s="24">
        <f>SUM(B134:M134)</f>
        <v>0</v>
      </c>
      <c r="P134" s="3"/>
    </row>
    <row r="135" spans="1:16" x14ac:dyDescent="0.3">
      <c r="A135" s="1" t="s">
        <v>20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25"/>
      <c r="O135" s="24">
        <f t="shared" si="33"/>
        <v>0</v>
      </c>
      <c r="P135" s="3"/>
    </row>
    <row r="136" spans="1:16" x14ac:dyDescent="0.3">
      <c r="A136" s="21" t="str">
        <f>"Total "&amp;A129</f>
        <v>Total Ahorro</v>
      </c>
      <c r="B136" s="22">
        <f>SUM(B130:B135)</f>
        <v>0</v>
      </c>
      <c r="C136" s="22">
        <f t="shared" ref="C136:M136" si="34">SUM(C130:C135)</f>
        <v>0</v>
      </c>
      <c r="D136" s="22">
        <f t="shared" si="34"/>
        <v>0</v>
      </c>
      <c r="E136" s="22">
        <f t="shared" si="34"/>
        <v>0</v>
      </c>
      <c r="F136" s="22">
        <f t="shared" si="34"/>
        <v>0</v>
      </c>
      <c r="G136" s="22">
        <f t="shared" si="34"/>
        <v>0</v>
      </c>
      <c r="H136" s="22">
        <f t="shared" si="34"/>
        <v>0</v>
      </c>
      <c r="I136" s="22">
        <f t="shared" si="34"/>
        <v>0</v>
      </c>
      <c r="J136" s="22">
        <f t="shared" si="34"/>
        <v>0</v>
      </c>
      <c r="K136" s="22">
        <f t="shared" si="34"/>
        <v>0</v>
      </c>
      <c r="L136" s="22">
        <f t="shared" si="34"/>
        <v>0</v>
      </c>
      <c r="M136" s="22">
        <f t="shared" si="34"/>
        <v>0</v>
      </c>
      <c r="N136" s="22"/>
      <c r="O136" s="22">
        <f t="shared" si="33"/>
        <v>0</v>
      </c>
    </row>
    <row r="137" spans="1:16" x14ac:dyDescent="0.3">
      <c r="A137" s="23" t="s">
        <v>21</v>
      </c>
      <c r="B137" s="19">
        <f t="shared" ref="B137:M137" si="35">IF(B$7&gt;0,B136/B$7," - ")</f>
        <v>0</v>
      </c>
      <c r="C137" s="19" t="str">
        <f t="shared" si="35"/>
        <v xml:space="preserve"> - </v>
      </c>
      <c r="D137" s="19" t="str">
        <f t="shared" si="35"/>
        <v xml:space="preserve"> - </v>
      </c>
      <c r="E137" s="19" t="str">
        <f t="shared" si="35"/>
        <v xml:space="preserve"> - </v>
      </c>
      <c r="F137" s="19" t="str">
        <f t="shared" si="35"/>
        <v xml:space="preserve"> - </v>
      </c>
      <c r="G137" s="19" t="str">
        <f t="shared" si="35"/>
        <v xml:space="preserve"> - </v>
      </c>
      <c r="H137" s="19" t="str">
        <f t="shared" si="35"/>
        <v xml:space="preserve"> - </v>
      </c>
      <c r="I137" s="19" t="str">
        <f t="shared" si="35"/>
        <v xml:space="preserve"> - </v>
      </c>
      <c r="J137" s="19" t="str">
        <f t="shared" si="35"/>
        <v xml:space="preserve"> - </v>
      </c>
      <c r="K137" s="19" t="str">
        <f t="shared" si="35"/>
        <v xml:space="preserve"> - </v>
      </c>
      <c r="L137" s="19" t="str">
        <f t="shared" si="35"/>
        <v xml:space="preserve"> - </v>
      </c>
      <c r="M137" s="19" t="str">
        <f t="shared" si="35"/>
        <v xml:space="preserve"> - </v>
      </c>
      <c r="N137" s="31"/>
      <c r="O137" s="19">
        <f>IF(O$7&gt;0,O136/O$7," - ")</f>
        <v>0</v>
      </c>
    </row>
  </sheetData>
  <mergeCells count="2">
    <mergeCell ref="O5:O6"/>
    <mergeCell ref="O11:O12"/>
  </mergeCells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CorporacionDumar!B15:M15</xm:f>
              <xm:sqref>P15</xm:sqref>
            </x14:sparkline>
            <x14:sparkline>
              <xm:f>CorporacionDumar!B16:M16</xm:f>
              <xm:sqref>P16</xm:sqref>
            </x14:sparkline>
            <x14:sparkline>
              <xm:f>CorporacionDumar!B17:M17</xm:f>
              <xm:sqref>P17</xm:sqref>
            </x14:sparkline>
            <x14:sparkline>
              <xm:f>CorporacionDumar!B18:M18</xm:f>
              <xm:sqref>P18</xm:sqref>
            </x14:sparkline>
            <x14:sparkline>
              <xm:f>CorporacionDumar!B19:M19</xm:f>
              <xm:sqref>P19</xm:sqref>
            </x14:sparkline>
            <x14:sparkline>
              <xm:f>CorporacionDumar!B20:M20</xm:f>
              <xm:sqref>P20</xm:sqref>
            </x14:sparkline>
            <x14:sparkline>
              <xm:f>CorporacionDumar!B21:M21</xm:f>
              <xm:sqref>P21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CorporacionDumar!B25:M25</xm:f>
              <xm:sqref>P25</xm:sqref>
            </x14:sparkline>
            <x14:sparkline>
              <xm:f>CorporacionDumar!B26:M26</xm:f>
              <xm:sqref>P26</xm:sqref>
            </x14:sparkline>
            <x14:sparkline>
              <xm:f>CorporacionDumar!B27:M27</xm:f>
              <xm:sqref>P27</xm:sqref>
            </x14:sparkline>
            <x14:sparkline>
              <xm:f>CorporacionDumar!B28:M28</xm:f>
              <xm:sqref>P28</xm:sqref>
            </x14:sparkline>
            <x14:sparkline>
              <xm:f>CorporacionDumar!B29:M29</xm:f>
              <xm:sqref>P29</xm:sqref>
            </x14:sparkline>
            <x14:sparkline>
              <xm:f>CorporacionDumar!B30:M30</xm:f>
              <xm:sqref>P30</xm:sqref>
            </x14:sparkline>
            <x14:sparkline>
              <xm:f>CorporacionDumar!B31:M31</xm:f>
              <xm:sqref>P31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CorporacionDumar!B37:M37</xm:f>
              <xm:sqref>P37</xm:sqref>
            </x14:sparkline>
            <x14:sparkline>
              <xm:f>CorporacionDumar!B38:M38</xm:f>
              <xm:sqref>P38</xm:sqref>
            </x14:sparkline>
            <x14:sparkline>
              <xm:f>CorporacionDumar!B39:M39</xm:f>
              <xm:sqref>P39</xm:sqref>
            </x14:sparkline>
            <x14:sparkline>
              <xm:f>CorporacionDumar!B40:M40</xm:f>
              <xm:sqref>P40</xm:sqref>
            </x14:sparkline>
            <x14:sparkline>
              <xm:f>CorporacionDumar!B41:M41</xm:f>
              <xm:sqref>P41</xm:sqref>
            </x14:sparkline>
            <x14:sparkline>
              <xm:f>CorporacionDumar!B42:M42</xm:f>
              <xm:sqref>P42</xm:sqref>
            </x14:sparkline>
            <x14:sparkline>
              <xm:f>CorporacionDumar!B43:M43</xm:f>
              <xm:sqref>P43</xm:sqref>
            </x14:sparkline>
            <x14:sparkline>
              <xm:f>CorporacionDumar!B44:M44</xm:f>
              <xm:sqref>P44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CorporacionDumar!B50:M50</xm:f>
              <xm:sqref>P50</xm:sqref>
            </x14:sparkline>
            <x14:sparkline>
              <xm:f>CorporacionDumar!B51:M51</xm:f>
              <xm:sqref>P51</xm:sqref>
            </x14:sparkline>
            <x14:sparkline>
              <xm:f>CorporacionDumar!B52:M52</xm:f>
              <xm:sqref>P52</xm:sqref>
            </x14:sparkline>
            <x14:sparkline>
              <xm:f>CorporacionDumar!B53:M53</xm:f>
              <xm:sqref>P53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CorporacionDumar!B59:M59</xm:f>
              <xm:sqref>P59</xm:sqref>
            </x14:sparkline>
            <x14:sparkline>
              <xm:f>CorporacionDumar!B60:M60</xm:f>
              <xm:sqref>P60</xm:sqref>
            </x14:sparkline>
            <x14:sparkline>
              <xm:f>CorporacionDumar!B61:M61</xm:f>
              <xm:sqref>P61</xm:sqref>
            </x14:sparkline>
            <x14:sparkline>
              <xm:f>CorporacionDumar!B62:M62</xm:f>
              <xm:sqref>P62</xm:sqref>
            </x14:sparkline>
            <x14:sparkline>
              <xm:f>CorporacionDumar!B63:M63</xm:f>
              <xm:sqref>P63</xm:sqref>
            </x14:sparkline>
            <x14:sparkline>
              <xm:f>CorporacionDumar!B64:M64</xm:f>
              <xm:sqref>P64</xm:sqref>
            </x14:sparkline>
            <x14:sparkline>
              <xm:f>CorporacionDumar!B65:M65</xm:f>
              <xm:sqref>P65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CorporacionDumar!B71:M71</xm:f>
              <xm:sqref>P71</xm:sqref>
            </x14:sparkline>
            <x14:sparkline>
              <xm:f>CorporacionDumar!B72:M72</xm:f>
              <xm:sqref>P72</xm:sqref>
            </x14:sparkline>
            <x14:sparkline>
              <xm:f>CorporacionDumar!B73:M73</xm:f>
              <xm:sqref>P73</xm:sqref>
            </x14:sparkline>
            <x14:sparkline>
              <xm:f>CorporacionDumar!B74:M74</xm:f>
              <xm:sqref>P74</xm:sqref>
            </x14:sparkline>
            <x14:sparkline>
              <xm:f>CorporacionDumar!B75:M75</xm:f>
              <xm:sqref>P75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CorporacionDumar!B81:M81</xm:f>
              <xm:sqref>P81</xm:sqref>
            </x14:sparkline>
            <x14:sparkline>
              <xm:f>CorporacionDumar!B82:M82</xm:f>
              <xm:sqref>P82</xm:sqref>
            </x14:sparkline>
            <x14:sparkline>
              <xm:f>CorporacionDumar!B83:M83</xm:f>
              <xm:sqref>P83</xm:sqref>
            </x14:sparkline>
            <x14:sparkline>
              <xm:f>CorporacionDumar!B84:M84</xm:f>
              <xm:sqref>P84</xm:sqref>
            </x14:sparkline>
            <x14:sparkline>
              <xm:f>CorporacionDumar!B85:M85</xm:f>
              <xm:sqref>P85</xm:sqref>
            </x14:sparkline>
            <x14:sparkline>
              <xm:f>CorporacionDumar!B86:M86</xm:f>
              <xm:sqref>P86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CorporacionDumar!B92:M92</xm:f>
              <xm:sqref>P92</xm:sqref>
            </x14:sparkline>
            <x14:sparkline>
              <xm:f>CorporacionDumar!B93:M93</xm:f>
              <xm:sqref>P93</xm:sqref>
            </x14:sparkline>
            <x14:sparkline>
              <xm:f>CorporacionDumar!B94:M94</xm:f>
              <xm:sqref>P94</xm:sqref>
            </x14:sparkline>
            <x14:sparkline>
              <xm:f>CorporacionDumar!B95:M95</xm:f>
              <xm:sqref>P95</xm:sqref>
            </x14:sparkline>
            <x14:sparkline>
              <xm:f>CorporacionDumar!B96:M96</xm:f>
              <xm:sqref>P96</xm:sqref>
            </x14:sparkline>
            <x14:sparkline>
              <xm:f>CorporacionDumar!B97:M97</xm:f>
              <xm:sqref>P97</xm:sqref>
            </x14:sparkline>
            <x14:sparkline>
              <xm:f>CorporacionDumar!B98:M98</xm:f>
              <xm:sqref>P98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CorporacionDumar!B104:M104</xm:f>
              <xm:sqref>P104</xm:sqref>
            </x14:sparkline>
            <x14:sparkline>
              <xm:f>CorporacionDumar!B105:M105</xm:f>
              <xm:sqref>P105</xm:sqref>
            </x14:sparkline>
            <x14:sparkline>
              <xm:f>CorporacionDumar!B106:M106</xm:f>
              <xm:sqref>P106</xm:sqref>
            </x14:sparkline>
            <x14:sparkline>
              <xm:f>CorporacionDumar!B107:M107</xm:f>
              <xm:sqref>P107</xm:sqref>
            </x14:sparkline>
            <x14:sparkline>
              <xm:f>CorporacionDumar!B108:M108</xm:f>
              <xm:sqref>P108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CorporacionDumar!B114:M114</xm:f>
              <xm:sqref>P114</xm:sqref>
            </x14:sparkline>
            <x14:sparkline>
              <xm:f>CorporacionDumar!B115:M115</xm:f>
              <xm:sqref>P115</xm:sqref>
            </x14:sparkline>
            <x14:sparkline>
              <xm:f>CorporacionDumar!B116:M116</xm:f>
              <xm:sqref>P116</xm:sqref>
            </x14:sparkline>
            <x14:sparkline>
              <xm:f>CorporacionDumar!B117:M117</xm:f>
              <xm:sqref>P117</xm:sqref>
            </x14:sparkline>
            <x14:sparkline>
              <xm:f>CorporacionDumar!B118:M118</xm:f>
              <xm:sqref>P118</xm:sqref>
            </x14:sparkline>
            <x14:sparkline>
              <xm:f>CorporacionDumar!B119:M119</xm:f>
              <xm:sqref>P119</xm:sqref>
            </x14:sparkline>
            <x14:sparkline>
              <xm:f>CorporacionDumar!B120:M120</xm:f>
              <xm:sqref>P120</xm:sqref>
            </x14:sparkline>
            <x14:sparkline>
              <xm:f>CorporacionDumar!B121:M121</xm:f>
              <xm:sqref>P121</xm:sqref>
            </x14:sparkline>
            <x14:sparkline>
              <xm:f>CorporacionDumar!B122:M122</xm:f>
              <xm:sqref>P122</xm:sqref>
            </x14:sparkline>
            <x14:sparkline>
              <xm:f>CorporacionDumar!B123:M123</xm:f>
              <xm:sqref>P123</xm:sqref>
            </x14:sparkline>
            <x14:sparkline>
              <xm:f>CorporacionDumar!B124:M124</xm:f>
              <xm:sqref>P124</xm:sqref>
            </x14:sparkline>
          </x14:sparklines>
        </x14:sparklineGroup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CorporacionDumar!B130:M130</xm:f>
              <xm:sqref>P130</xm:sqref>
            </x14:sparkline>
            <x14:sparkline>
              <xm:f>CorporacionDumar!B131:M131</xm:f>
              <xm:sqref>P131</xm:sqref>
            </x14:sparkline>
            <x14:sparkline>
              <xm:f>CorporacionDumar!B132:M132</xm:f>
              <xm:sqref>P132</xm:sqref>
            </x14:sparkline>
            <x14:sparkline>
              <xm:f>CorporacionDumar!B133:M133</xm:f>
              <xm:sqref>P133</xm:sqref>
            </x14:sparkline>
            <x14:sparkline>
              <xm:f>CorporacionDumar!B134:M134</xm:f>
              <xm:sqref>P134</xm:sqref>
            </x14:sparkline>
            <x14:sparkline>
              <xm:f>CorporacionDumar!B135:M135</xm:f>
              <xm:sqref>P135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 </vt:lpstr>
      <vt:lpstr>Detalle</vt:lpstr>
      <vt:lpstr>CorporacionDumar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Ingeniero De Sistemas Dumar Alejandro Rodriguez Mesa</cp:lastModifiedBy>
  <dcterms:created xsi:type="dcterms:W3CDTF">2013-12-07T19:52:05Z</dcterms:created>
  <dcterms:modified xsi:type="dcterms:W3CDTF">2024-07-16T04:36:23Z</dcterms:modified>
</cp:coreProperties>
</file>