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3C5CC54B-BC81-43EF-A712-66161224940C}" xr6:coauthVersionLast="46" xr6:coauthVersionMax="46" xr10:uidLastSave="{00000000-0000-0000-0000-000000000000}"/>
  <bookViews>
    <workbookView xWindow="-110" yWindow="-110" windowWidth="19420" windowHeight="10420" tabRatio="911" activeTab="6" xr2:uid="{00000000-000D-0000-FFFF-FFFF00000000}"/>
  </bookViews>
  <sheets>
    <sheet name="metadata" sheetId="1" r:id="rId1"/>
    <sheet name="total" sheetId="6" r:id="rId2"/>
    <sheet name="prefecture" sheetId="2" r:id="rId3"/>
    <sheet name="Conv-total（当日）" sheetId="3" r:id="rId4"/>
    <sheet name="Conv-prefecture（前日）" sheetId="4" r:id="rId5"/>
    <sheet name="各都道府県の状況（前日）" sheetId="5" r:id="rId6"/>
    <sheet name="ワクチン（前日）" sheetId="7" r:id="rId7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3" l="1"/>
  <c r="O13" i="3"/>
  <c r="O14" i="3"/>
  <c r="M15" i="3"/>
  <c r="N15" i="3"/>
  <c r="O15" i="3"/>
  <c r="K5" i="7"/>
  <c r="K6" i="7"/>
  <c r="K7" i="7"/>
  <c r="K8" i="7"/>
  <c r="K9" i="7"/>
  <c r="K10" i="7"/>
  <c r="K11" i="7"/>
  <c r="K12" i="7"/>
  <c r="K13" i="7"/>
  <c r="K4" i="7"/>
  <c r="M13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L4" i="7"/>
  <c r="O3" i="3"/>
  <c r="P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L24" i="3"/>
  <c r="K24" i="3"/>
  <c r="I24" i="3"/>
  <c r="G24" i="3"/>
  <c r="F24" i="3"/>
  <c r="E24" i="3"/>
  <c r="D24" i="3"/>
  <c r="O23" i="3"/>
  <c r="N5" i="3" s="1"/>
  <c r="N23" i="3"/>
  <c r="M5" i="3" s="1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M24" i="3" l="1"/>
  <c r="B45" i="4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<sst xmlns="http://schemas.openxmlformats.org/spreadsheetml/2006/main" count="26096" uniqueCount="329">
  <si>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</si>
  <si>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</si>
  <si>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</si>
  <si>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</si>
  <si>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</si>
  <si>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</si>
  <si>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</si>
  <si>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</si>
  <si>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</si>
  <si>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</si>
  <si>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</si>
  <si>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</si>
  <si>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</si>
  <si>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</si>
  <si>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</si>
  <si>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</si>
  <si>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</si>
  <si>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</si>
  <si>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</si>
  <si>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</si>
  <si>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</si>
  <si>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</si>
  <si>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</si>
  <si>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</si>
  <si>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</si>
  <si>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</si>
  <si>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</si>
  <si>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</si>
  <si>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</si>
  <si>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</si>
  <si>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</si>
  <si>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</si>
  <si>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</si>
  <si>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</si>
  <si>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</si>
  <si>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</si>
  <si>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</si>
  <si>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</si>
  <si>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</si>
  <si>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</si>
  <si>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</si>
  <si>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</si>
  <si>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</si>
  <si>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</si>
  <si>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</si>
  <si>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</si>
  <si>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</si>
  <si>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</si>
  <si>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</si>
  <si>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</si>
  <si>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</si>
  <si>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</si>
  <si>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</si>
  <si>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</si>
  <si>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</si>
  <si>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</si>
  <si>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</si>
  <si>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</si>
  <si>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</si>
  <si>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</si>
  <si>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</si>
  <si>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</si>
  <si>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</si>
  <si>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</si>
  <si>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</si>
  <si>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</si>
  <si>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</si>
  <si>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</si>
  <si>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</si>
  <si>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</si>
  <si>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</si>
  <si>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</si>
  <si>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</si>
  <si>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</si>
  <si>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</si>
  <si>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</si>
  <si>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</si>
  <si>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</si>
  <si>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</si>
  <si>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</si>
  <si>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</si>
  <si>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</si>
  <si>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</si>
  <si>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</si>
  <si>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</si>
  <si>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</si>
  <si>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</si>
  <si>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</si>
  <si>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</si>
  <si>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</si>
  <si>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</si>
  <si>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</si>
  <si>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</si>
  <si>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</si>
  <si>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</si>
  <si>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</si>
  <si>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</si>
  <si>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</si>
  <si>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</si>
  <si>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</si>
  <si>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</si>
  <si>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</si>
  <si>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</si>
  <si>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</si>
  <si>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</si>
  <si>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</si>
  <si>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</si>
  <si>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</si>
  <si>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</si>
  <si>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</si>
  <si>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</si>
  <si>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</si>
  <si>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</si>
  <si>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</si>
  <si>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</si>
  <si>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</si>
  <si>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</si>
  <si>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</si>
  <si>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</si>
  <si>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</si>
  <si>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</si>
  <si>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</si>
  <si>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</si>
  <si>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</si>
  <si>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</si>
  <si>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</si>
  <si>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</si>
  <si>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</si>
  <si>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</si>
  <si>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</si>
  <si>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</si>
  <si>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</si>
  <si>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</si>
  <si>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</si>
  <si>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</si>
  <si>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</si>
  <si>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</si>
  <si>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</si>
  <si>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</si>
  <si>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</si>
  <si>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</si>
  <si>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</si>
  <si>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</si>
  <si>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</si>
  <si>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</si>
  <si>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</si>
  <si>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</si>
  <si>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</si>
  <si>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</si>
  <si>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</si>
  <si>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</si>
  <si>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</si>
  <si>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</si>
  <si>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</si>
  <si>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</si>
  <si>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</si>
  <si>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</si>
  <si>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</si>
  <si>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</si>
  <si>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</si>
  <si>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</si>
  <si>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</si>
  <si>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</si>
  <si>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</si>
  <si>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</si>
  <si>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</si>
  <si>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</si>
  <si>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</si>
  <si>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</si>
  <si>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</si>
  <si>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</si>
  <si>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</si>
  <si>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</si>
  <si>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</si>
  <si>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</si>
  <si>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</si>
  <si>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</si>
  <si>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</si>
  <si>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</si>
  <si>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</si>
  <si>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</si>
  <si>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</si>
  <si>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</si>
  <si>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</si>
  <si>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</si>
  <si>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</si>
  <si>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</si>
  <si>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</si>
  <si>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</si>
  <si>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</si>
  <si>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</si>
  <si>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</si>
  <si>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</si>
  <si>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</si>
  <si>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</si>
  <si>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</si>
  <si>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</si>
  <si>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</si>
  <si>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</si>
  <si>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</si>
  <si>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</si>
  <si>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</si>
  <si>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</si>
  <si>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</si>
  <si>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</si>
  <si>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</si>
  <si>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</si>
  <si>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</si>
  <si>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</si>
  <si>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</si>
  <si>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</si>
  <si>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</si>
  <si>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</si>
  <si>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</si>
  <si>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</si>
  <si>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</si>
  <si>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</si>
  <si>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</si>
  <si>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</si>
  <si>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</si>
  <si>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</si>
  <si>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</si>
  <si>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</si>
  <si>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</si>
  <si>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</si>
  <si>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</si>
  <si>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</si>
  <si>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</si>
  <si>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</si>
  <si>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</si>
  <si>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</si>
  <si>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</si>
  <si>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</si>
  <si>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</si>
  <si>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</si>
  <si>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</si>
  <si>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</si>
  <si>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</si>
  <si>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</si>
  <si>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</si>
  <si>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</si>
  <si>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</si>
  <si>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</si>
  <si>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</si>
  <si>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</si>
  <si>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</si>
  <si>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</si>
  <si>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</si>
  <si>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</si>
  <si>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</si>
  <si>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</si>
  <si>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</si>
  <si>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</si>
  <si>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</si>
  <si>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</si>
  <si>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</si>
  <si>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</si>
  <si>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</si>
  <si>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</si>
  <si>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</si>
  <si>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</si>
  <si>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</si>
  <si>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</si>
  <si>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</si>
  <si>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</si>
  <si>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</si>
  <si>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</si>
  <si>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</si>
  <si>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</si>
  <si>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</si>
  <si>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</si>
  <si>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</si>
  <si>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</si>
  <si>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</si>
  <si>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</si>
  <si>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</si>
  <si>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</si>
  <si>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</si>
  <si>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</si>
  <si>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</si>
  <si>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</si>
  <si>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</si>
  <si>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</si>
  <si>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</si>
  <si>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</si>
  <si>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</si>
  <si>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</si>
  <si>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</si>
  <si>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https://www.mhlw.go.jp/stf/seisakunitsuite/bunya/0000121431_00254.html</t>
    <phoneticPr fontId="1"/>
  </si>
  <si>
    <t>ワクチン接種（2021/4/9まで）</t>
    <phoneticPr fontId="1"/>
  </si>
  <si>
    <t>医療従事者</t>
    <rPh sb="0" eb="5">
      <t>イリョウジュウジシャ</t>
    </rPh>
    <phoneticPr fontId="1"/>
  </si>
  <si>
    <t>高齢者</t>
    <rPh sb="0" eb="3">
      <t>コウレイシャ</t>
    </rPh>
    <phoneticPr fontId="1"/>
  </si>
  <si>
    <t>合計</t>
    <rPh sb="0" eb="2">
      <t>ゴウケイ</t>
    </rPh>
    <phoneticPr fontId="1"/>
  </si>
  <si>
    <t>https://twitter.com/kantei_vaccine</t>
    <phoneticPr fontId="1"/>
  </si>
  <si>
    <t>ワクチン接種:首相官邸Twitter</t>
    <rPh sb="4" eb="6">
      <t>セ</t>
    </rPh>
    <rPh sb="7" eb="11">
      <t>シュショウカンテイ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</si>
  <si>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</si>
  <si>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</si>
  <si>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</si>
  <si>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</si>
  <si>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</si>
  <si>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</si>
  <si>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</si>
  <si>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</si>
  <si>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r>
      <rPr>
        <sz val="9.5"/>
        <rFont val="游ゴシック"/>
        <family val="3"/>
      </rPr>
      <t>集計日</t>
    </r>
  </si>
  <si>
    <r>
      <rPr>
        <sz val="9.5"/>
        <rFont val="游ゴシック"/>
        <family val="3"/>
      </rPr>
      <t>曜日</t>
    </r>
  </si>
  <si>
    <r>
      <rPr>
        <sz val="9.5"/>
        <rFont val="游ゴシック"/>
        <family val="3"/>
      </rPr>
      <t> 接種回数</t>
    </r>
  </si>
  <si>
    <r>
      <rPr>
        <sz val="9.5"/>
        <rFont val="游ゴシック"/>
        <family val="3"/>
      </rPr>
      <t> 内１回目</t>
    </r>
  </si>
  <si>
    <r>
      <rPr>
        <sz val="9.5"/>
        <rFont val="游ゴシック"/>
        <family val="3"/>
      </rPr>
      <t> 内２回目</t>
    </r>
  </si>
  <si>
    <r>
      <rPr>
        <sz val="9.5"/>
        <rFont val="游ゴシック"/>
        <family val="3"/>
      </rPr>
      <t>(水)</t>
    </r>
  </si>
  <si>
    <r>
      <rPr>
        <sz val="9.5"/>
        <rFont val="游ゴシック"/>
        <family val="3"/>
      </rPr>
      <t>(火)</t>
    </r>
  </si>
  <si>
    <r>
      <rPr>
        <sz val="9.5"/>
        <rFont val="游ゴシック"/>
        <family val="3"/>
      </rPr>
      <t>(月)</t>
    </r>
  </si>
  <si>
    <r>
      <rPr>
        <sz val="9.5"/>
        <rFont val="游ゴシック"/>
        <family val="3"/>
      </rPr>
      <t>(金)</t>
    </r>
  </si>
  <si>
    <r>
      <rPr>
        <sz val="9.5"/>
        <rFont val="游ゴシック"/>
        <family val="3"/>
      </rPr>
      <t>(木)</t>
    </r>
  </si>
  <si>
    <r>
      <rPr>
        <sz val="11"/>
        <rFont val="游ゴシック"/>
        <family val="3"/>
      </rPr>
      <t>接種日</t>
    </r>
  </si>
  <si>
    <r>
      <rPr>
        <sz val="11"/>
        <rFont val="游ゴシック"/>
        <family val="3"/>
      </rPr>
      <t>曜日</t>
    </r>
  </si>
  <si>
    <r>
      <rPr>
        <sz val="11"/>
        <rFont val="游ゴシック"/>
        <family val="3"/>
      </rPr>
      <t> 接種回数</t>
    </r>
  </si>
  <si>
    <r>
      <rPr>
        <sz val="11"/>
        <rFont val="游ゴシック"/>
        <family val="3"/>
      </rPr>
      <t> 内１回目</t>
    </r>
  </si>
  <si>
    <r>
      <rPr>
        <sz val="11"/>
        <rFont val="游ゴシック"/>
        <family val="3"/>
      </rPr>
      <t> 内２回目</t>
    </r>
  </si>
  <si>
    <r>
      <rPr>
        <sz val="11"/>
        <rFont val="游ゴシック"/>
        <family val="3"/>
      </rPr>
      <t>(水)</t>
    </r>
  </si>
  <si>
    <r>
      <rPr>
        <sz val="11"/>
        <rFont val="游ゴシック"/>
        <family val="3"/>
      </rPr>
      <t>(火)</t>
    </r>
  </si>
  <si>
    <r>
      <rPr>
        <sz val="11"/>
        <rFont val="游ゴシック"/>
        <family val="3"/>
      </rPr>
      <t>(月)</t>
    </r>
  </si>
  <si>
    <r>
      <rPr>
        <sz val="11"/>
        <rFont val="游ゴシック"/>
        <family val="3"/>
      </rPr>
      <t>(日)</t>
    </r>
  </si>
  <si>
    <r>
      <rPr>
        <sz val="11"/>
        <rFont val="游ゴシック"/>
        <family val="3"/>
      </rPr>
      <t>(土)</t>
    </r>
  </si>
  <si>
    <r>
      <rPr>
        <sz val="11"/>
        <rFont val="游ゴシック"/>
        <family val="3"/>
      </rPr>
      <t>(金)</t>
    </r>
  </si>
  <si>
    <r>
      <rPr>
        <sz val="11"/>
        <rFont val="游ゴシック"/>
        <family val="3"/>
      </rPr>
      <t>(木)</t>
    </r>
  </si>
  <si>
    <t>高齢者等</t>
    <rPh sb="0" eb="3">
      <t>コウレイシャ</t>
    </rPh>
    <rPh sb="3" eb="4">
      <t>ナド</t>
    </rPh>
    <phoneticPr fontId="1"/>
  </si>
  <si>
    <t>これまでのワクチン総接種回数（新規データを下=PDFとは逆順に追加する）</t>
    <rPh sb="15" eb="17">
      <t>シンキ</t>
    </rPh>
    <rPh sb="21" eb="22">
      <t>シタ</t>
    </rPh>
    <rPh sb="28" eb="30">
      <t>ギャクジュン</t>
    </rPh>
    <rPh sb="31" eb="33">
      <t>ツイカ</t>
    </rPh>
    <phoneticPr fontId="1"/>
  </si>
  <si>
    <t>Dataset用の集計</t>
    <rPh sb="7" eb="8">
      <t>ヨウ</t>
    </rPh>
    <rPh sb="9" eb="11">
      <t>シュウケイ</t>
    </rPh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</si>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</sst>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;@"/>
    <numFmt numFmtId="177" formatCode="0.000000_);[Red]\(0.000000\)"/>
    <numFmt numFmtId="178" formatCode="0_);[Red]\(0\)"/>
    <numFmt numFmtId="179" formatCode="#,##0_ "/>
    <numFmt numFmtId="180" formatCode="yyyy/mm/dd;@"/>
  </numFmts>
  <fonts count="2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  <font>
      <sz val="9.5"/>
      <name val="游ゴシック"/>
      <family val="3"/>
      <charset val="128"/>
    </font>
    <font>
      <sz val="9.5"/>
      <name val="游ゴシック"/>
      <family val="3"/>
    </font>
    <font>
      <sz val="9.5"/>
      <color rgb="FF000000"/>
      <name val="游ゴシック"/>
      <family val="2"/>
    </font>
    <font>
      <sz val="11"/>
      <name val="游ゴシック"/>
      <family val="3"/>
      <charset val="128"/>
    </font>
    <font>
      <sz val="11"/>
      <name val="游ゴシック"/>
      <family val="3"/>
    </font>
    <font>
      <sz val="11"/>
      <color rgb="FF000000"/>
      <name val="游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107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10" xfId="0" applyNumberFormat="1" applyBorder="1" applyAlignment="1">
      <alignment vertical="center"/>
    </xf>
    <xf numFmtId="179" fontId="0" fillId="0" borderId="14" xfId="0" applyNumberFormat="1" applyBorder="1" applyAlignment="1">
      <alignment vertical="center"/>
    </xf>
    <xf numFmtId="0" fontId="15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22" fillId="0" borderId="1" xfId="0" applyFont="1" applyBorder="1" applyAlignment="1">
      <alignment horizontal="center" vertical="top" wrapText="1"/>
    </xf>
    <xf numFmtId="3" fontId="21" fillId="0" borderId="1" xfId="0" applyNumberFormat="1" applyFont="1" applyBorder="1" applyAlignment="1">
      <alignment horizontal="center" vertical="top" shrinkToFit="1"/>
    </xf>
    <xf numFmtId="3" fontId="24" fillId="0" borderId="1" xfId="0" applyNumberFormat="1" applyFont="1" applyBorder="1" applyAlignment="1">
      <alignment horizontal="center" vertical="top" shrinkToFit="1"/>
    </xf>
    <xf numFmtId="1" fontId="24" fillId="0" borderId="1" xfId="0" applyNumberFormat="1" applyFont="1" applyBorder="1" applyAlignment="1">
      <alignment horizontal="center" vertical="top" shrinkToFit="1"/>
    </xf>
    <xf numFmtId="180" fontId="21" fillId="0" borderId="1" xfId="0" applyNumberFormat="1" applyFont="1" applyBorder="1" applyAlignment="1">
      <alignment horizontal="center" vertical="top" shrinkToFit="1"/>
    </xf>
    <xf numFmtId="180" fontId="24" fillId="0" borderId="1" xfId="0" applyNumberFormat="1" applyFont="1" applyBorder="1" applyAlignment="1">
      <alignment horizontal="center" vertical="top" shrinkToFit="1"/>
    </xf>
    <xf numFmtId="3" fontId="21" fillId="0" borderId="6" xfId="0" applyNumberFormat="1" applyFont="1" applyBorder="1" applyAlignment="1">
      <alignment horizontal="center" vertical="top" shrinkToFit="1"/>
    </xf>
    <xf numFmtId="0" fontId="22" fillId="0" borderId="15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180" fontId="24" fillId="0" borderId="16" xfId="0" applyNumberFormat="1" applyFont="1" applyBorder="1" applyAlignment="1">
      <alignment horizontal="center" vertical="top" shrinkToFit="1"/>
    </xf>
    <xf numFmtId="3" fontId="21" fillId="0" borderId="7" xfId="0" applyNumberFormat="1" applyFont="1" applyBorder="1" applyAlignment="1">
      <alignment horizontal="center" vertical="top" shrinkToFit="1"/>
    </xf>
    <xf numFmtId="3" fontId="0" fillId="0" borderId="0" xfId="0" applyNumberFormat="1" applyAlignment="1">
      <alignment horizontal="center" vertical="center"/>
    </xf>
    <xf numFmtId="0" fontId="22" fillId="4" borderId="1" xfId="0" applyFont="1" applyFill="1" applyBorder="1" applyAlignment="1">
      <alignment horizontal="center" vertical="top" wrapText="1"/>
    </xf>
    <xf numFmtId="0" fontId="19" fillId="4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center"/>
    </xf>
    <xf numFmtId="0" fontId="19" fillId="7" borderId="1" xfId="0" applyFont="1" applyFill="1" applyBorder="1" applyAlignment="1">
      <alignment horizontal="center" vertical="top" wrapText="1"/>
    </xf>
    <xf numFmtId="0" fontId="22" fillId="7" borderId="1" xfId="0" applyFont="1" applyFill="1" applyBorder="1" applyAlignment="1">
      <alignment horizontal="center" vertical="top" wrapText="1"/>
    </xf>
    <xf numFmtId="0" fontId="0" fillId="7" borderId="0" xfId="0" applyFill="1" applyAlignment="1">
      <alignment horizontal="center" vertical="center"/>
    </xf>
    <xf numFmtId="180" fontId="22" fillId="7" borderId="0" xfId="0" applyNumberFormat="1" applyFont="1" applyFill="1" applyBorder="1" applyAlignment="1">
      <alignment horizontal="center" vertical="top" wrapText="1"/>
    </xf>
    <xf numFmtId="180" fontId="24" fillId="0" borderId="0" xfId="0" applyNumberFormat="1" applyFont="1" applyBorder="1" applyAlignment="1">
      <alignment horizontal="center" vertical="top" shrinkToFit="1"/>
    </xf>
    <xf numFmtId="180" fontId="0" fillId="0" borderId="0" xfId="0" applyNumberFormat="1" applyAlignment="1">
      <alignment horizontal="center" vertical="center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witter.com/kantei_vaccine" TargetMode="External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89"/>
  <sheetViews>
    <sheetView workbookViewId="0">
      <pane ySplit="1" topLeftCell="A1276" activePane="bottomLeft" state="frozen"/>
      <selection activeCell="A1287" sqref="A1287"/>
      <selection pane="bottomLeft" activeCell="O1287" sqref="O1287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286</v>
      </c>
      <c r="P1" s="46" t="s">
        <v>287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  <row r="1254" spans="1:16" x14ac:dyDescent="0.55000000000000004">
      <c r="A1254" s="44">
        <v>44297</v>
      </c>
      <c r="B1254" t="s">
        <v>153</v>
      </c>
      <c r="C1254">
        <v>500895</v>
      </c>
      <c r="D1254">
        <v>9821845</v>
      </c>
      <c r="F1254" t="s">
        <v>277</v>
      </c>
      <c r="G1254" t="s">
        <v>277</v>
      </c>
      <c r="H1254">
        <v>29558</v>
      </c>
      <c r="I1254" t="s">
        <v>277</v>
      </c>
      <c r="J1254">
        <v>520</v>
      </c>
      <c r="K1254" t="s">
        <v>277</v>
      </c>
      <c r="L1254" t="s">
        <v>277</v>
      </c>
      <c r="M1254">
        <v>461377</v>
      </c>
      <c r="N1254">
        <v>9379</v>
      </c>
      <c r="O1254">
        <v>0</v>
      </c>
      <c r="P1254">
        <v>0</v>
      </c>
    </row>
    <row r="1255" spans="1:16" x14ac:dyDescent="0.55000000000000004">
      <c r="A1255" s="44">
        <v>44297</v>
      </c>
      <c r="B1255" t="s">
        <v>154</v>
      </c>
      <c r="C1255">
        <v>2493</v>
      </c>
      <c r="D1255">
        <v>607745</v>
      </c>
      <c r="E1255" t="s">
        <v>277</v>
      </c>
      <c r="F1255" t="s">
        <v>277</v>
      </c>
      <c r="G1255" t="s">
        <v>277</v>
      </c>
      <c r="H1255">
        <v>157</v>
      </c>
      <c r="I1255" t="s">
        <v>277</v>
      </c>
      <c r="J1255">
        <v>0</v>
      </c>
      <c r="K1255" t="s">
        <v>277</v>
      </c>
      <c r="L1255" t="s">
        <v>277</v>
      </c>
      <c r="M1255">
        <v>2333</v>
      </c>
      <c r="N1255">
        <v>3</v>
      </c>
      <c r="O1255">
        <v>0</v>
      </c>
      <c r="P1255">
        <v>0</v>
      </c>
    </row>
    <row r="1256" spans="1:16" x14ac:dyDescent="0.55000000000000004">
      <c r="A1256" s="44">
        <v>44297</v>
      </c>
      <c r="B1256" t="s">
        <v>155</v>
      </c>
      <c r="C1256">
        <v>15</v>
      </c>
      <c r="D1256">
        <v>829</v>
      </c>
      <c r="E1256" t="s">
        <v>277</v>
      </c>
      <c r="F1256" t="s">
        <v>277</v>
      </c>
      <c r="G1256" t="s">
        <v>277</v>
      </c>
      <c r="H1256">
        <v>0</v>
      </c>
      <c r="I1256" t="s">
        <v>277</v>
      </c>
      <c r="J1256">
        <v>0</v>
      </c>
      <c r="K1256" t="s">
        <v>277</v>
      </c>
      <c r="L1256" t="s">
        <v>277</v>
      </c>
      <c r="M1256">
        <v>15</v>
      </c>
      <c r="N1256">
        <v>0</v>
      </c>
      <c r="O1256">
        <v>0</v>
      </c>
      <c r="P1256">
        <v>0</v>
      </c>
    </row>
    <row r="1257" spans="1:16" x14ac:dyDescent="0.55000000000000004">
      <c r="A1257" s="44">
        <v>44298</v>
      </c>
      <c r="B1257" t="s">
        <v>153</v>
      </c>
      <c r="C1257">
        <v>503774</v>
      </c>
      <c r="D1257">
        <v>9844311</v>
      </c>
      <c r="F1257" t="s">
        <v>277</v>
      </c>
      <c r="G1257" t="s">
        <v>277</v>
      </c>
      <c r="H1257">
        <v>30327</v>
      </c>
      <c r="I1257" t="s">
        <v>277</v>
      </c>
      <c r="J1257">
        <v>563</v>
      </c>
      <c r="K1257" t="s">
        <v>277</v>
      </c>
      <c r="L1257" t="s">
        <v>277</v>
      </c>
      <c r="M1257">
        <v>463547</v>
      </c>
      <c r="N1257">
        <v>9397</v>
      </c>
      <c r="O1257">
        <v>28413</v>
      </c>
      <c r="P1257">
        <v>70086</v>
      </c>
    </row>
    <row r="1258" spans="1:16" x14ac:dyDescent="0.55000000000000004">
      <c r="A1258" s="44">
        <v>44298</v>
      </c>
      <c r="B1258" t="s">
        <v>154</v>
      </c>
      <c r="C1258">
        <v>2497</v>
      </c>
      <c r="D1258">
        <v>609593</v>
      </c>
      <c r="E1258" t="s">
        <v>277</v>
      </c>
      <c r="F1258" t="s">
        <v>277</v>
      </c>
      <c r="G1258" t="s">
        <v>277</v>
      </c>
      <c r="H1258">
        <v>140</v>
      </c>
      <c r="I1258" t="s">
        <v>277</v>
      </c>
      <c r="J1258">
        <v>0</v>
      </c>
      <c r="K1258" t="s">
        <v>277</v>
      </c>
      <c r="L1258" t="s">
        <v>277</v>
      </c>
      <c r="M1258">
        <v>2354</v>
      </c>
      <c r="N1258">
        <v>3</v>
      </c>
      <c r="O1258">
        <v>0</v>
      </c>
      <c r="P1258">
        <v>0</v>
      </c>
    </row>
    <row r="1259" spans="1:16" x14ac:dyDescent="0.55000000000000004">
      <c r="A1259" s="44">
        <v>44298</v>
      </c>
      <c r="B1259" t="s">
        <v>155</v>
      </c>
      <c r="C1259">
        <v>15</v>
      </c>
      <c r="D1259">
        <v>829</v>
      </c>
      <c r="E1259" t="s">
        <v>277</v>
      </c>
      <c r="F1259" t="s">
        <v>277</v>
      </c>
      <c r="G1259" t="s">
        <v>277</v>
      </c>
      <c r="H1259">
        <v>0</v>
      </c>
      <c r="I1259" t="s">
        <v>277</v>
      </c>
      <c r="J1259">
        <v>0</v>
      </c>
      <c r="K1259" t="s">
        <v>277</v>
      </c>
      <c r="L1259" t="s">
        <v>277</v>
      </c>
      <c r="M1259">
        <v>15</v>
      </c>
      <c r="N1259">
        <v>0</v>
      </c>
      <c r="O1259">
        <v>0</v>
      </c>
      <c r="P1259">
        <v>0</v>
      </c>
    </row>
    <row r="1260" spans="1:16" x14ac:dyDescent="0.55000000000000004">
      <c r="A1260" s="44">
        <v>44299</v>
      </c>
      <c r="B1260" t="s">
        <v>153</v>
      </c>
      <c r="C1260">
        <v>506272</v>
      </c>
      <c r="D1260">
        <v>9916571</v>
      </c>
      <c r="F1260" t="s">
        <v>277</v>
      </c>
      <c r="G1260" t="s">
        <v>277</v>
      </c>
      <c r="H1260">
        <v>29885</v>
      </c>
      <c r="I1260" t="s">
        <v>277</v>
      </c>
      <c r="J1260">
        <v>596</v>
      </c>
      <c r="K1260" t="s">
        <v>277</v>
      </c>
      <c r="L1260" t="s">
        <v>277</v>
      </c>
      <c r="M1260">
        <v>466396</v>
      </c>
      <c r="N1260">
        <v>9422</v>
      </c>
      <c r="O1260">
        <v>15075</v>
      </c>
      <c r="P1260">
        <v>40090</v>
      </c>
    </row>
    <row r="1261" spans="1:16" x14ac:dyDescent="0.55000000000000004">
      <c r="A1261" s="44">
        <v>44299</v>
      </c>
      <c r="B1261" t="s">
        <v>154</v>
      </c>
      <c r="C1261">
        <v>2515</v>
      </c>
      <c r="D1261">
        <v>612234</v>
      </c>
      <c r="E1261" t="s">
        <v>277</v>
      </c>
      <c r="F1261" t="s">
        <v>277</v>
      </c>
      <c r="G1261" t="s">
        <v>277</v>
      </c>
      <c r="H1261">
        <v>153</v>
      </c>
      <c r="I1261" t="s">
        <v>277</v>
      </c>
      <c r="J1261">
        <v>0</v>
      </c>
      <c r="K1261" t="s">
        <v>277</v>
      </c>
      <c r="L1261" t="s">
        <v>277</v>
      </c>
      <c r="M1261">
        <v>2359</v>
      </c>
      <c r="N1261">
        <v>3</v>
      </c>
      <c r="O1261">
        <v>0</v>
      </c>
      <c r="P1261">
        <v>0</v>
      </c>
    </row>
    <row r="1262" spans="1:16" x14ac:dyDescent="0.55000000000000004">
      <c r="A1262" s="44">
        <v>44299</v>
      </c>
      <c r="B1262" t="s">
        <v>155</v>
      </c>
      <c r="C1262">
        <v>15</v>
      </c>
      <c r="D1262">
        <v>829</v>
      </c>
      <c r="E1262" t="s">
        <v>277</v>
      </c>
      <c r="F1262" t="s">
        <v>277</v>
      </c>
      <c r="G1262" t="s">
        <v>277</v>
      </c>
      <c r="H1262">
        <v>0</v>
      </c>
      <c r="I1262" t="s">
        <v>277</v>
      </c>
      <c r="J1262">
        <v>0</v>
      </c>
      <c r="K1262" t="s">
        <v>277</v>
      </c>
      <c r="L1262" t="s">
        <v>277</v>
      </c>
      <c r="M1262">
        <v>15</v>
      </c>
      <c r="N1262">
        <v>0</v>
      </c>
      <c r="O1262">
        <v>0</v>
      </c>
      <c r="P1262">
        <v>0</v>
      </c>
    </row>
    <row r="1263" spans="1:16" x14ac:dyDescent="0.55000000000000004">
      <c r="A1263" s="44">
        <v>44300</v>
      </c>
      <c r="B1263" t="s">
        <v>153</v>
      </c>
      <c r="C1263">
        <v>509627</v>
      </c>
      <c r="D1263">
        <v>9981849</v>
      </c>
      <c r="F1263" t="s">
        <v>277</v>
      </c>
      <c r="G1263" t="s">
        <v>277</v>
      </c>
      <c r="H1263">
        <v>30920</v>
      </c>
      <c r="I1263" t="s">
        <v>277</v>
      </c>
      <c r="J1263">
        <v>608</v>
      </c>
      <c r="K1263" t="s">
        <v>277</v>
      </c>
      <c r="L1263" t="s">
        <v>277</v>
      </c>
      <c r="M1263">
        <v>468621</v>
      </c>
      <c r="N1263">
        <v>9466</v>
      </c>
      <c r="O1263">
        <v>11187</v>
      </c>
      <c r="P1263">
        <v>41427</v>
      </c>
    </row>
    <row r="1264" spans="1:16" x14ac:dyDescent="0.55000000000000004">
      <c r="A1264" s="44">
        <v>44300</v>
      </c>
      <c r="B1264" t="s">
        <v>154</v>
      </c>
      <c r="C1264">
        <v>2527</v>
      </c>
      <c r="D1264">
        <v>613321</v>
      </c>
      <c r="E1264" t="s">
        <v>277</v>
      </c>
      <c r="F1264" t="s">
        <v>277</v>
      </c>
      <c r="G1264" t="s">
        <v>277</v>
      </c>
      <c r="H1264">
        <v>153</v>
      </c>
      <c r="I1264" t="s">
        <v>277</v>
      </c>
      <c r="J1264">
        <v>0</v>
      </c>
      <c r="K1264" t="s">
        <v>277</v>
      </c>
      <c r="L1264" t="s">
        <v>277</v>
      </c>
      <c r="M1264">
        <v>2371</v>
      </c>
      <c r="N1264">
        <v>3</v>
      </c>
      <c r="O1264">
        <v>0</v>
      </c>
      <c r="P1264">
        <v>0</v>
      </c>
    </row>
    <row r="1265" spans="1:16" x14ac:dyDescent="0.55000000000000004">
      <c r="A1265" s="44">
        <v>44300</v>
      </c>
      <c r="B1265" t="s">
        <v>155</v>
      </c>
      <c r="C1265">
        <v>15</v>
      </c>
      <c r="D1265">
        <v>829</v>
      </c>
      <c r="E1265" t="s">
        <v>277</v>
      </c>
      <c r="F1265" t="s">
        <v>277</v>
      </c>
      <c r="G1265" t="s">
        <v>277</v>
      </c>
      <c r="H1265">
        <v>0</v>
      </c>
      <c r="I1265" t="s">
        <v>277</v>
      </c>
      <c r="J1265">
        <v>0</v>
      </c>
      <c r="K1265" t="s">
        <v>277</v>
      </c>
      <c r="L1265" t="s">
        <v>277</v>
      </c>
      <c r="M1265">
        <v>15</v>
      </c>
      <c r="N1265">
        <v>0</v>
      </c>
      <c r="O1265">
        <v>0</v>
      </c>
      <c r="P1265">
        <v>0</v>
      </c>
    </row>
    <row r="1266" spans="1:16" x14ac:dyDescent="0.55000000000000004">
      <c r="A1266" s="44">
        <v>44301</v>
      </c>
      <c r="B1266" t="s">
        <v>153</v>
      </c>
      <c r="C1266">
        <v>513569</v>
      </c>
      <c r="D1266">
        <v>10054941</v>
      </c>
      <c r="F1266" t="s">
        <v>277</v>
      </c>
      <c r="G1266" t="s">
        <v>277</v>
      </c>
      <c r="H1266">
        <v>32198</v>
      </c>
      <c r="I1266" t="s">
        <v>277</v>
      </c>
      <c r="J1266">
        <v>631</v>
      </c>
      <c r="K1266" t="s">
        <v>277</v>
      </c>
      <c r="L1266" t="s">
        <v>277</v>
      </c>
      <c r="M1266">
        <v>471170</v>
      </c>
      <c r="N1266">
        <v>9497</v>
      </c>
      <c r="O1266">
        <v>19030</v>
      </c>
      <c r="P1266">
        <v>35983</v>
      </c>
    </row>
    <row r="1267" spans="1:16" x14ac:dyDescent="0.55000000000000004">
      <c r="A1267" s="44">
        <v>44301</v>
      </c>
      <c r="B1267" t="s">
        <v>154</v>
      </c>
      <c r="C1267">
        <v>2537</v>
      </c>
      <c r="D1267">
        <v>614457</v>
      </c>
      <c r="E1267" t="s">
        <v>277</v>
      </c>
      <c r="F1267" t="s">
        <v>277</v>
      </c>
      <c r="G1267" t="s">
        <v>277</v>
      </c>
      <c r="H1267">
        <v>149</v>
      </c>
      <c r="I1267" t="s">
        <v>277</v>
      </c>
      <c r="J1267">
        <v>0</v>
      </c>
      <c r="K1267" t="s">
        <v>277</v>
      </c>
      <c r="L1267" t="s">
        <v>277</v>
      </c>
      <c r="M1267">
        <v>2385</v>
      </c>
      <c r="N1267">
        <v>3</v>
      </c>
      <c r="O1267">
        <v>0</v>
      </c>
      <c r="P1267">
        <v>0</v>
      </c>
    </row>
    <row r="1268" spans="1:16" x14ac:dyDescent="0.55000000000000004">
      <c r="A1268" s="44">
        <v>44301</v>
      </c>
      <c r="B1268" t="s">
        <v>155</v>
      </c>
      <c r="C1268">
        <v>15</v>
      </c>
      <c r="D1268">
        <v>829</v>
      </c>
      <c r="E1268" t="s">
        <v>277</v>
      </c>
      <c r="F1268" t="s">
        <v>277</v>
      </c>
      <c r="G1268" t="s">
        <v>277</v>
      </c>
      <c r="H1268">
        <v>0</v>
      </c>
      <c r="I1268" t="s">
        <v>277</v>
      </c>
      <c r="J1268">
        <v>0</v>
      </c>
      <c r="K1268" t="s">
        <v>277</v>
      </c>
      <c r="L1268" t="s">
        <v>277</v>
      </c>
      <c r="M1268">
        <v>15</v>
      </c>
      <c r="N1268">
        <v>0</v>
      </c>
      <c r="O1268">
        <v>0</v>
      </c>
      <c r="P1268">
        <v>0</v>
      </c>
    </row>
    <row r="1269" spans="1:16" x14ac:dyDescent="0.55000000000000004">
      <c r="A1269" s="44">
        <v>44302</v>
      </c>
      <c r="B1269" t="s">
        <v>153</v>
      </c>
      <c r="C1269">
        <v>518187</v>
      </c>
      <c r="D1269">
        <v>10137271</v>
      </c>
      <c r="F1269" t="s">
        <v>277</v>
      </c>
      <c r="G1269" t="s">
        <v>277</v>
      </c>
      <c r="H1269">
        <v>34543</v>
      </c>
      <c r="I1269" t="s">
        <v>277</v>
      </c>
      <c r="J1269">
        <v>670</v>
      </c>
      <c r="K1269" t="s">
        <v>277</v>
      </c>
      <c r="L1269" t="s">
        <v>277</v>
      </c>
      <c r="M1269">
        <v>473345</v>
      </c>
      <c r="N1269">
        <v>9535</v>
      </c>
      <c r="O1269">
        <v>31397</v>
      </c>
      <c r="P1269">
        <v>39991</v>
      </c>
    </row>
    <row r="1270" spans="1:16" x14ac:dyDescent="0.55000000000000004">
      <c r="A1270" s="44">
        <v>44302</v>
      </c>
      <c r="B1270" t="s">
        <v>154</v>
      </c>
      <c r="C1270">
        <v>2543</v>
      </c>
      <c r="D1270">
        <v>616185</v>
      </c>
      <c r="E1270" t="s">
        <v>277</v>
      </c>
      <c r="F1270" t="s">
        <v>277</v>
      </c>
      <c r="G1270" t="s">
        <v>277</v>
      </c>
      <c r="H1270">
        <v>146</v>
      </c>
      <c r="I1270" t="s">
        <v>277</v>
      </c>
      <c r="J1270">
        <v>0</v>
      </c>
      <c r="K1270" t="s">
        <v>277</v>
      </c>
      <c r="L1270" t="s">
        <v>277</v>
      </c>
      <c r="M1270">
        <v>2394</v>
      </c>
      <c r="N1270">
        <v>3</v>
      </c>
      <c r="O1270">
        <v>0</v>
      </c>
      <c r="P1270">
        <v>0</v>
      </c>
    </row>
    <row r="1271" spans="1:16" x14ac:dyDescent="0.55000000000000004">
      <c r="A1271" s="44">
        <v>44302</v>
      </c>
      <c r="B1271" t="s">
        <v>155</v>
      </c>
      <c r="C1271">
        <v>15</v>
      </c>
      <c r="D1271">
        <v>829</v>
      </c>
      <c r="E1271" t="s">
        <v>277</v>
      </c>
      <c r="F1271" t="s">
        <v>277</v>
      </c>
      <c r="G1271" t="s">
        <v>277</v>
      </c>
      <c r="H1271">
        <v>0</v>
      </c>
      <c r="I1271" t="s">
        <v>277</v>
      </c>
      <c r="J1271">
        <v>0</v>
      </c>
      <c r="K1271" t="s">
        <v>277</v>
      </c>
      <c r="L1271" t="s">
        <v>277</v>
      </c>
      <c r="M1271">
        <v>15</v>
      </c>
      <c r="N1271">
        <v>0</v>
      </c>
      <c r="O1271">
        <v>0</v>
      </c>
      <c r="P1271">
        <v>0</v>
      </c>
    </row>
    <row r="1272" spans="1:16" x14ac:dyDescent="0.55000000000000004">
      <c r="A1272" s="44">
        <v>44303</v>
      </c>
      <c r="B1272" t="s">
        <v>153</v>
      </c>
      <c r="C1272">
        <v>522647</v>
      </c>
      <c r="D1272">
        <v>10215237</v>
      </c>
      <c r="F1272" t="s">
        <v>277</v>
      </c>
      <c r="G1272" t="s">
        <v>277</v>
      </c>
      <c r="H1272">
        <v>36493</v>
      </c>
      <c r="I1272" t="s">
        <v>277</v>
      </c>
      <c r="J1272">
        <v>702</v>
      </c>
      <c r="K1272" t="s">
        <v>277</v>
      </c>
      <c r="L1272" t="s">
        <v>277</v>
      </c>
      <c r="M1272">
        <v>475966</v>
      </c>
      <c r="N1272">
        <v>9581</v>
      </c>
      <c r="O1272">
        <v>2165</v>
      </c>
      <c r="P1272">
        <v>0</v>
      </c>
    </row>
    <row r="1273" spans="1:16" x14ac:dyDescent="0.55000000000000004">
      <c r="A1273" s="44">
        <v>44303</v>
      </c>
      <c r="B1273" t="s">
        <v>154</v>
      </c>
      <c r="C1273">
        <v>2556</v>
      </c>
      <c r="D1273">
        <v>617830</v>
      </c>
      <c r="E1273" t="s">
        <v>277</v>
      </c>
      <c r="F1273" t="s">
        <v>277</v>
      </c>
      <c r="G1273" t="s">
        <v>277</v>
      </c>
      <c r="H1273">
        <v>156</v>
      </c>
      <c r="I1273" t="s">
        <v>277</v>
      </c>
      <c r="J1273">
        <v>0</v>
      </c>
      <c r="K1273" t="s">
        <v>277</v>
      </c>
      <c r="L1273" t="s">
        <v>277</v>
      </c>
      <c r="M1273">
        <v>2397</v>
      </c>
      <c r="N1273">
        <v>3</v>
      </c>
      <c r="O1273">
        <v>0</v>
      </c>
      <c r="P1273">
        <v>0</v>
      </c>
    </row>
    <row r="1274" spans="1:16" x14ac:dyDescent="0.55000000000000004">
      <c r="A1274" s="44">
        <v>44303</v>
      </c>
      <c r="B1274" t="s">
        <v>155</v>
      </c>
      <c r="C1274">
        <v>15</v>
      </c>
      <c r="D1274">
        <v>829</v>
      </c>
      <c r="E1274" t="s">
        <v>277</v>
      </c>
      <c r="F1274" t="s">
        <v>277</v>
      </c>
      <c r="G1274" t="s">
        <v>277</v>
      </c>
      <c r="H1274">
        <v>0</v>
      </c>
      <c r="I1274" t="s">
        <v>277</v>
      </c>
      <c r="J1274">
        <v>0</v>
      </c>
      <c r="K1274" t="s">
        <v>277</v>
      </c>
      <c r="L1274" t="s">
        <v>277</v>
      </c>
      <c r="M1274">
        <v>15</v>
      </c>
      <c r="N1274">
        <v>0</v>
      </c>
      <c r="O1274">
        <v>0</v>
      </c>
      <c r="P1274">
        <v>0</v>
      </c>
    </row>
    <row r="1275" spans="1:16" x14ac:dyDescent="0.55000000000000004">
      <c r="A1275" s="44">
        <v>44304</v>
      </c>
      <c r="B1275" t="s">
        <v>153</v>
      </c>
      <c r="C1275">
        <v>527247</v>
      </c>
      <c r="D1275">
        <v>10265740</v>
      </c>
      <c r="F1275" t="s">
        <v>277</v>
      </c>
      <c r="G1275" t="s">
        <v>277</v>
      </c>
      <c r="H1275">
        <v>38600</v>
      </c>
      <c r="I1275" t="s">
        <v>277</v>
      </c>
      <c r="J1275">
        <v>723</v>
      </c>
      <c r="K1275" t="s">
        <v>277</v>
      </c>
      <c r="L1275" t="s">
        <v>277</v>
      </c>
      <c r="M1275">
        <v>478373</v>
      </c>
      <c r="N1275">
        <v>9619</v>
      </c>
      <c r="O1275">
        <v>4411</v>
      </c>
      <c r="P1275">
        <v>0</v>
      </c>
    </row>
    <row r="1276" spans="1:16" x14ac:dyDescent="0.55000000000000004">
      <c r="A1276" s="44">
        <v>44304</v>
      </c>
      <c r="B1276" t="s">
        <v>154</v>
      </c>
      <c r="C1276">
        <v>2567</v>
      </c>
      <c r="D1276">
        <v>620179</v>
      </c>
      <c r="E1276" t="s">
        <v>277</v>
      </c>
      <c r="F1276" t="s">
        <v>277</v>
      </c>
      <c r="G1276" t="s">
        <v>277</v>
      </c>
      <c r="H1276">
        <v>159</v>
      </c>
      <c r="I1276" t="s">
        <v>277</v>
      </c>
      <c r="J1276">
        <v>0</v>
      </c>
      <c r="K1276" t="s">
        <v>277</v>
      </c>
      <c r="L1276" t="s">
        <v>277</v>
      </c>
      <c r="M1276">
        <v>2405</v>
      </c>
      <c r="N1276">
        <v>3</v>
      </c>
      <c r="O1276">
        <v>0</v>
      </c>
      <c r="P1276">
        <v>0</v>
      </c>
    </row>
    <row r="1277" spans="1:16" x14ac:dyDescent="0.55000000000000004">
      <c r="A1277" s="44">
        <v>44304</v>
      </c>
      <c r="B1277" t="s">
        <v>155</v>
      </c>
      <c r="C1277">
        <v>15</v>
      </c>
      <c r="D1277">
        <v>829</v>
      </c>
      <c r="E1277" t="s">
        <v>277</v>
      </c>
      <c r="F1277" t="s">
        <v>277</v>
      </c>
      <c r="G1277" t="s">
        <v>277</v>
      </c>
      <c r="H1277">
        <v>0</v>
      </c>
      <c r="I1277" t="s">
        <v>277</v>
      </c>
      <c r="J1277">
        <v>0</v>
      </c>
      <c r="K1277" t="s">
        <v>277</v>
      </c>
      <c r="L1277" t="s">
        <v>277</v>
      </c>
      <c r="M1277">
        <v>15</v>
      </c>
      <c r="N1277">
        <v>0</v>
      </c>
      <c r="O1277">
        <v>0</v>
      </c>
      <c r="P1277">
        <v>0</v>
      </c>
    </row>
    <row r="1278" spans="1:16" x14ac:dyDescent="0.55000000000000004">
      <c r="A1278" s="44">
        <v>44305</v>
      </c>
      <c r="B1278" t="s">
        <v>153</v>
      </c>
      <c r="C1278">
        <v>531466</v>
      </c>
      <c r="D1278">
        <v>10296311</v>
      </c>
      <c r="F1278" t="s">
        <v>277</v>
      </c>
      <c r="G1278" t="s">
        <v>277</v>
      </c>
      <c r="H1278">
        <v>40425</v>
      </c>
      <c r="I1278" t="s">
        <v>277</v>
      </c>
      <c r="J1278">
        <v>738</v>
      </c>
      <c r="K1278" t="s">
        <v>277</v>
      </c>
      <c r="L1278" t="s">
        <v>277</v>
      </c>
      <c r="M1278">
        <v>480632</v>
      </c>
      <c r="N1278">
        <v>9638</v>
      </c>
      <c r="O1278">
        <v>70519</v>
      </c>
      <c r="P1278">
        <v>54307</v>
      </c>
    </row>
    <row r="1279" spans="1:16" x14ac:dyDescent="0.55000000000000004">
      <c r="A1279" s="44">
        <v>44305</v>
      </c>
      <c r="B1279" t="s">
        <v>154</v>
      </c>
      <c r="C1279">
        <v>2571</v>
      </c>
      <c r="D1279">
        <v>621807</v>
      </c>
      <c r="E1279" t="s">
        <v>277</v>
      </c>
      <c r="F1279" t="s">
        <v>277</v>
      </c>
      <c r="G1279" t="s">
        <v>277</v>
      </c>
      <c r="H1279">
        <v>163</v>
      </c>
      <c r="I1279" t="s">
        <v>277</v>
      </c>
      <c r="J1279">
        <v>0</v>
      </c>
      <c r="K1279" t="s">
        <v>277</v>
      </c>
      <c r="L1279" t="s">
        <v>277</v>
      </c>
      <c r="M1279">
        <v>2405</v>
      </c>
      <c r="N1279">
        <v>3</v>
      </c>
      <c r="O1279">
        <v>0</v>
      </c>
      <c r="P1279">
        <v>0</v>
      </c>
    </row>
    <row r="1280" spans="1:16" x14ac:dyDescent="0.55000000000000004">
      <c r="A1280" s="44">
        <v>44305</v>
      </c>
      <c r="B1280" t="s">
        <v>155</v>
      </c>
      <c r="C1280">
        <v>15</v>
      </c>
      <c r="D1280">
        <v>829</v>
      </c>
      <c r="E1280" t="s">
        <v>277</v>
      </c>
      <c r="F1280" t="s">
        <v>277</v>
      </c>
      <c r="G1280" t="s">
        <v>277</v>
      </c>
      <c r="H1280">
        <v>0</v>
      </c>
      <c r="I1280" t="s">
        <v>277</v>
      </c>
      <c r="J1280">
        <v>0</v>
      </c>
      <c r="K1280" t="s">
        <v>277</v>
      </c>
      <c r="L1280" t="s">
        <v>277</v>
      </c>
      <c r="M1280">
        <v>15</v>
      </c>
      <c r="N1280">
        <v>0</v>
      </c>
      <c r="O1280">
        <v>0</v>
      </c>
      <c r="P1280">
        <v>0</v>
      </c>
    </row>
    <row r="1281" spans="1:16" x14ac:dyDescent="0.55000000000000004">
      <c r="A1281" s="44">
        <v>44306</v>
      </c>
      <c r="B1281" t="s">
        <v>153</v>
      </c>
      <c r="C1281">
        <v>534716</v>
      </c>
      <c r="D1281">
        <v>10383007</v>
      </c>
      <c r="F1281" t="s">
        <v>277</v>
      </c>
      <c r="G1281" t="s">
        <v>277</v>
      </c>
      <c r="H1281">
        <v>40714</v>
      </c>
      <c r="I1281" t="s">
        <v>277</v>
      </c>
      <c r="J1281">
        <v>769</v>
      </c>
      <c r="K1281" t="s">
        <v>277</v>
      </c>
      <c r="L1281" t="s">
        <v>277</v>
      </c>
      <c r="M1281">
        <v>483631</v>
      </c>
      <c r="N1281">
        <v>9668</v>
      </c>
      <c r="O1281">
        <v>107244</v>
      </c>
      <c r="P1281">
        <v>27797</v>
      </c>
    </row>
    <row r="1282" spans="1:16" x14ac:dyDescent="0.55000000000000004">
      <c r="A1282" s="44">
        <v>44306</v>
      </c>
      <c r="B1282" t="s">
        <v>154</v>
      </c>
      <c r="C1282">
        <v>2586</v>
      </c>
      <c r="D1282">
        <v>623967</v>
      </c>
      <c r="E1282" t="s">
        <v>277</v>
      </c>
      <c r="F1282" t="s">
        <v>277</v>
      </c>
      <c r="G1282" t="s">
        <v>277</v>
      </c>
      <c r="H1282">
        <v>153</v>
      </c>
      <c r="I1282" t="s">
        <v>277</v>
      </c>
      <c r="J1282">
        <v>0</v>
      </c>
      <c r="K1282" t="s">
        <v>277</v>
      </c>
      <c r="L1282" t="s">
        <v>277</v>
      </c>
      <c r="M1282">
        <v>2430</v>
      </c>
      <c r="N1282">
        <v>3</v>
      </c>
      <c r="O1282">
        <v>0</v>
      </c>
      <c r="P1282">
        <v>0</v>
      </c>
    </row>
    <row r="1283" spans="1:16" x14ac:dyDescent="0.55000000000000004">
      <c r="A1283" s="44">
        <v>44306</v>
      </c>
      <c r="B1283" t="s">
        <v>155</v>
      </c>
      <c r="C1283">
        <v>15</v>
      </c>
      <c r="D1283">
        <v>829</v>
      </c>
      <c r="E1283" t="s">
        <v>277</v>
      </c>
      <c r="F1283" t="s">
        <v>277</v>
      </c>
      <c r="G1283" t="s">
        <v>277</v>
      </c>
      <c r="H1283">
        <v>0</v>
      </c>
      <c r="I1283" t="s">
        <v>277</v>
      </c>
      <c r="J1283">
        <v>0</v>
      </c>
      <c r="K1283" t="s">
        <v>277</v>
      </c>
      <c r="L1283" t="s">
        <v>277</v>
      </c>
      <c r="M1283">
        <v>15</v>
      </c>
      <c r="N1283">
        <v>0</v>
      </c>
      <c r="O1283">
        <v>0</v>
      </c>
      <c r="P1283">
        <v>0</v>
      </c>
    </row>
    <row r="1284" spans="1:16" x14ac:dyDescent="0.55000000000000004">
      <c r="A1284" s="44">
        <v>44307</v>
      </c>
      <c r="B1284" t="s">
        <v>153</v>
      </c>
      <c r="C1284">
        <v>538881</v>
      </c>
      <c r="D1284">
        <v>10453958</v>
      </c>
      <c r="F1284" t="s">
        <v>277</v>
      </c>
      <c r="G1284" t="s">
        <v>277</v>
      </c>
      <c r="H1284">
        <v>41907</v>
      </c>
      <c r="I1284" t="s">
        <v>277</v>
      </c>
      <c r="J1284">
        <v>791</v>
      </c>
      <c r="K1284" t="s">
        <v>277</v>
      </c>
      <c r="L1284" t="s">
        <v>277</v>
      </c>
      <c r="M1284">
        <v>486479</v>
      </c>
      <c r="N1284">
        <v>9707</v>
      </c>
      <c r="O1284">
        <v>134010</v>
      </c>
      <c r="P1284">
        <v>26696</v>
      </c>
    </row>
    <row r="1285" spans="1:16" x14ac:dyDescent="0.55000000000000004">
      <c r="A1285" s="44">
        <v>44307</v>
      </c>
      <c r="B1285" t="s">
        <v>154</v>
      </c>
      <c r="C1285">
        <v>2600</v>
      </c>
      <c r="D1285">
        <v>624815</v>
      </c>
      <c r="E1285" t="s">
        <v>277</v>
      </c>
      <c r="F1285" t="s">
        <v>277</v>
      </c>
      <c r="G1285" t="s">
        <v>277</v>
      </c>
      <c r="H1285">
        <v>147</v>
      </c>
      <c r="I1285" t="s">
        <v>277</v>
      </c>
      <c r="J1285">
        <v>0</v>
      </c>
      <c r="K1285" t="s">
        <v>277</v>
      </c>
      <c r="L1285" t="s">
        <v>277</v>
      </c>
      <c r="M1285">
        <v>2450</v>
      </c>
      <c r="N1285">
        <v>3</v>
      </c>
      <c r="O1285">
        <v>0</v>
      </c>
      <c r="P1285">
        <v>0</v>
      </c>
    </row>
    <row r="1286" spans="1:16" x14ac:dyDescent="0.55000000000000004">
      <c r="A1286" s="44">
        <v>44307</v>
      </c>
      <c r="B1286" t="s">
        <v>155</v>
      </c>
      <c r="C1286">
        <v>15</v>
      </c>
      <c r="D1286">
        <v>829</v>
      </c>
      <c r="E1286" t="s">
        <v>277</v>
      </c>
      <c r="F1286" t="s">
        <v>277</v>
      </c>
      <c r="G1286" t="s">
        <v>277</v>
      </c>
      <c r="H1286">
        <v>0</v>
      </c>
      <c r="I1286" t="s">
        <v>277</v>
      </c>
      <c r="J1286">
        <v>0</v>
      </c>
      <c r="K1286" t="s">
        <v>277</v>
      </c>
      <c r="L1286" t="s">
        <v>277</v>
      </c>
      <c r="M1286">
        <v>15</v>
      </c>
      <c r="N1286">
        <v>0</v>
      </c>
      <c r="O1286">
        <v>0</v>
      </c>
      <c r="P1286">
        <v>0</v>
      </c>
    </row>
    <row r="1287" spans="1:16" x14ac:dyDescent="0.55000000000000004">
      <c r="A1287" s="44">
        <v>44308</v>
      </c>
      <c r="B1287" t="s">
        <v>153</v>
      </c>
      <c r="C1287">
        <v>543799</v>
      </c>
      <c r="D1287">
        <v>10550386</v>
      </c>
      <c r="F1287" t="s">
        <v>277</v>
      </c>
      <c r="G1287" t="s">
        <v>277</v>
      </c>
      <c r="H1287">
        <v>44048</v>
      </c>
      <c r="I1287" t="s">
        <v>277</v>
      </c>
      <c r="J1287">
        <v>805</v>
      </c>
      <c r="K1287" t="s">
        <v>277</v>
      </c>
      <c r="L1287" t="s">
        <v>277</v>
      </c>
      <c r="M1287">
        <v>489177</v>
      </c>
      <c r="N1287">
        <v>9761</v>
      </c>
      <c r="O1287">
        <v>0</v>
      </c>
      <c r="P1287">
        <v>0</v>
      </c>
    </row>
    <row r="1288" spans="1:16" x14ac:dyDescent="0.55000000000000004">
      <c r="A1288" s="44">
        <v>44308</v>
      </c>
      <c r="B1288" t="s">
        <v>154</v>
      </c>
      <c r="C1288">
        <v>2611</v>
      </c>
      <c r="D1288">
        <v>625962</v>
      </c>
      <c r="E1288" t="s">
        <v>277</v>
      </c>
      <c r="F1288" t="s">
        <v>277</v>
      </c>
      <c r="G1288" t="s">
        <v>277</v>
      </c>
      <c r="H1288">
        <v>139</v>
      </c>
      <c r="I1288" t="s">
        <v>277</v>
      </c>
      <c r="J1288">
        <v>0</v>
      </c>
      <c r="K1288" t="s">
        <v>277</v>
      </c>
      <c r="L1288" t="s">
        <v>277</v>
      </c>
      <c r="M1288">
        <v>2469</v>
      </c>
      <c r="N1288">
        <v>3</v>
      </c>
      <c r="O1288">
        <v>0</v>
      </c>
      <c r="P1288">
        <v>0</v>
      </c>
    </row>
    <row r="1289" spans="1:16" x14ac:dyDescent="0.55000000000000004">
      <c r="A1289" s="44">
        <v>44308</v>
      </c>
      <c r="B1289" t="s">
        <v>155</v>
      </c>
      <c r="C1289">
        <v>15</v>
      </c>
      <c r="D1289">
        <v>829</v>
      </c>
      <c r="E1289" t="s">
        <v>277</v>
      </c>
      <c r="F1289" t="s">
        <v>277</v>
      </c>
      <c r="G1289" t="s">
        <v>277</v>
      </c>
      <c r="H1289">
        <v>0</v>
      </c>
      <c r="I1289" t="s">
        <v>277</v>
      </c>
      <c r="J1289">
        <v>0</v>
      </c>
      <c r="K1289" t="s">
        <v>277</v>
      </c>
      <c r="L1289" t="s">
        <v>277</v>
      </c>
      <c r="M1289">
        <v>15</v>
      </c>
      <c r="N1289">
        <v>0</v>
      </c>
      <c r="O1289">
        <v>0</v>
      </c>
      <c r="P1289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801"/>
  <sheetViews>
    <sheetView workbookViewId="0">
      <pane xSplit="1" ySplit="1" topLeftCell="B18797" activePane="bottomRight" state="frozen"/>
      <selection activeCell="A1287" sqref="A1287"/>
      <selection pane="topRight" activeCell="A1287" sqref="A1287"/>
      <selection pane="bottomLeft" activeCell="A1287" sqref="A1287"/>
      <selection pane="bottomRight" activeCell="A18802" sqref="A18802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  <row r="18238" spans="1:8" x14ac:dyDescent="0.55000000000000004">
      <c r="A18238" s="33">
        <v>44296</v>
      </c>
      <c r="B18238" s="1" t="s">
        <v>7</v>
      </c>
      <c r="C18238">
        <v>21711</v>
      </c>
      <c r="D18238">
        <v>470440</v>
      </c>
      <c r="E18238" s="32">
        <v>19976</v>
      </c>
      <c r="F18238">
        <v>774</v>
      </c>
      <c r="G18238" s="32">
        <v>944</v>
      </c>
      <c r="H18238" s="32">
        <v>22</v>
      </c>
    </row>
    <row r="18239" spans="1:8" x14ac:dyDescent="0.55000000000000004">
      <c r="A18239" s="33">
        <v>44296</v>
      </c>
      <c r="B18239" s="1" t="s">
        <v>11</v>
      </c>
      <c r="C18239">
        <v>1159</v>
      </c>
      <c r="D18239">
        <v>27415</v>
      </c>
      <c r="E18239" s="32">
        <v>963</v>
      </c>
      <c r="F18239">
        <v>20</v>
      </c>
      <c r="G18239" s="32">
        <v>176</v>
      </c>
      <c r="H18239" s="32">
        <v>0</v>
      </c>
    </row>
    <row r="18240" spans="1:8" x14ac:dyDescent="0.55000000000000004">
      <c r="A18240" s="33">
        <v>44296</v>
      </c>
      <c r="B18240" s="1" t="s">
        <v>12</v>
      </c>
      <c r="C18240">
        <v>745</v>
      </c>
      <c r="D18240">
        <v>49581</v>
      </c>
      <c r="E18240" s="32">
        <v>599</v>
      </c>
      <c r="F18240">
        <v>30</v>
      </c>
      <c r="G18240" s="32">
        <v>116</v>
      </c>
      <c r="H18240" s="32">
        <v>2</v>
      </c>
    </row>
    <row r="18241" spans="1:8" x14ac:dyDescent="0.55000000000000004">
      <c r="A18241" s="33">
        <v>44296</v>
      </c>
      <c r="B18241" s="1" t="s">
        <v>13</v>
      </c>
      <c r="C18241">
        <v>7092</v>
      </c>
      <c r="D18241">
        <v>103234</v>
      </c>
      <c r="E18241" s="32">
        <v>5826</v>
      </c>
      <c r="F18241">
        <v>41</v>
      </c>
      <c r="G18241" s="32">
        <v>1159</v>
      </c>
      <c r="H18241" s="32">
        <v>12</v>
      </c>
    </row>
    <row r="18242" spans="1:8" x14ac:dyDescent="0.55000000000000004">
      <c r="A18242" s="33">
        <v>44296</v>
      </c>
      <c r="B18242" s="1" t="s">
        <v>14</v>
      </c>
      <c r="C18242">
        <v>325</v>
      </c>
      <c r="D18242">
        <v>8015</v>
      </c>
      <c r="E18242" s="32">
        <v>280</v>
      </c>
      <c r="F18242">
        <v>6</v>
      </c>
      <c r="G18242" s="32">
        <v>39</v>
      </c>
      <c r="H18242" s="32">
        <v>2</v>
      </c>
    </row>
    <row r="18243" spans="1:8" x14ac:dyDescent="0.55000000000000004">
      <c r="A18243" s="33">
        <v>44296</v>
      </c>
      <c r="B18243" s="1" t="s">
        <v>15</v>
      </c>
      <c r="C18243">
        <v>1186</v>
      </c>
      <c r="D18243">
        <v>38820</v>
      </c>
      <c r="E18243" s="32">
        <v>928</v>
      </c>
      <c r="F18243">
        <v>18</v>
      </c>
      <c r="G18243" s="32">
        <v>240</v>
      </c>
      <c r="H18243" s="32">
        <v>4</v>
      </c>
    </row>
    <row r="18244" spans="1:8" x14ac:dyDescent="0.55000000000000004">
      <c r="A18244" s="33">
        <v>44296</v>
      </c>
      <c r="B18244" s="1" t="s">
        <v>16</v>
      </c>
      <c r="C18244">
        <v>2791</v>
      </c>
      <c r="D18244">
        <v>161889</v>
      </c>
      <c r="E18244" s="32">
        <v>2352</v>
      </c>
      <c r="F18244">
        <v>118</v>
      </c>
      <c r="G18244" s="32">
        <v>321</v>
      </c>
      <c r="H18244" s="32">
        <v>12</v>
      </c>
    </row>
    <row r="18245" spans="1:8" x14ac:dyDescent="0.55000000000000004">
      <c r="A18245" s="33">
        <v>44296</v>
      </c>
      <c r="B18245" s="1" t="s">
        <v>17</v>
      </c>
      <c r="C18245">
        <v>7070</v>
      </c>
      <c r="D18245">
        <v>27489</v>
      </c>
      <c r="E18245" s="32">
        <v>6613</v>
      </c>
      <c r="F18245">
        <v>128</v>
      </c>
      <c r="G18245" s="32">
        <v>329</v>
      </c>
      <c r="H18245" s="32">
        <v>3</v>
      </c>
    </row>
    <row r="18246" spans="1:8" x14ac:dyDescent="0.55000000000000004">
      <c r="A18246" s="33">
        <v>44296</v>
      </c>
      <c r="B18246" s="1" t="s">
        <v>18</v>
      </c>
      <c r="C18246">
        <v>4920</v>
      </c>
      <c r="D18246">
        <v>180630</v>
      </c>
      <c r="E18246" s="32">
        <v>4592</v>
      </c>
      <c r="F18246">
        <v>70</v>
      </c>
      <c r="G18246" s="32">
        <v>258</v>
      </c>
      <c r="H18246" s="32">
        <v>3</v>
      </c>
    </row>
    <row r="18247" spans="1:8" x14ac:dyDescent="0.55000000000000004">
      <c r="A18247" s="33">
        <v>44296</v>
      </c>
      <c r="B18247" s="1" t="s">
        <v>19</v>
      </c>
      <c r="C18247">
        <v>5247</v>
      </c>
      <c r="D18247">
        <v>119057</v>
      </c>
      <c r="E18247" s="32">
        <v>4920</v>
      </c>
      <c r="F18247">
        <v>101</v>
      </c>
      <c r="G18247" s="32">
        <v>226</v>
      </c>
      <c r="H18247" s="32">
        <v>4</v>
      </c>
    </row>
    <row r="18248" spans="1:8" x14ac:dyDescent="0.55000000000000004">
      <c r="A18248" s="33">
        <v>44296</v>
      </c>
      <c r="B18248" s="1" t="s">
        <v>20</v>
      </c>
      <c r="C18248">
        <v>34193</v>
      </c>
      <c r="D18248">
        <v>680889</v>
      </c>
      <c r="E18248" s="32">
        <v>31875</v>
      </c>
      <c r="F18248">
        <v>714</v>
      </c>
      <c r="G18248" s="32">
        <v>1604</v>
      </c>
      <c r="H18248" s="32">
        <v>34</v>
      </c>
    </row>
    <row r="18249" spans="1:8" x14ac:dyDescent="0.55000000000000004">
      <c r="A18249" s="33">
        <v>44296</v>
      </c>
      <c r="B18249" s="1" t="s">
        <v>21</v>
      </c>
      <c r="C18249">
        <v>30648</v>
      </c>
      <c r="D18249">
        <v>495903</v>
      </c>
      <c r="E18249" s="32">
        <v>29031</v>
      </c>
      <c r="F18249">
        <v>586</v>
      </c>
      <c r="G18249" s="32">
        <v>1031</v>
      </c>
      <c r="H18249" s="32">
        <v>12</v>
      </c>
    </row>
    <row r="18250" spans="1:8" x14ac:dyDescent="0.55000000000000004">
      <c r="A18250" s="33">
        <v>44296</v>
      </c>
      <c r="B18250" s="1" t="s">
        <v>22</v>
      </c>
      <c r="C18250">
        <v>125557</v>
      </c>
      <c r="D18250">
        <v>1839754</v>
      </c>
      <c r="E18250" s="32">
        <v>119616</v>
      </c>
      <c r="F18250">
        <v>1803</v>
      </c>
      <c r="G18250" s="32">
        <v>4138</v>
      </c>
      <c r="H18250" s="32">
        <v>37</v>
      </c>
    </row>
    <row r="18251" spans="1:8" x14ac:dyDescent="0.55000000000000004">
      <c r="A18251" s="33">
        <v>44296</v>
      </c>
      <c r="B18251" s="1" t="s">
        <v>23</v>
      </c>
      <c r="C18251">
        <v>49416</v>
      </c>
      <c r="D18251">
        <v>728454</v>
      </c>
      <c r="E18251" s="32">
        <v>47484</v>
      </c>
      <c r="F18251">
        <v>795</v>
      </c>
      <c r="G18251" s="32">
        <v>1137</v>
      </c>
      <c r="H18251" s="32">
        <v>19</v>
      </c>
    </row>
    <row r="18252" spans="1:8" x14ac:dyDescent="0.55000000000000004">
      <c r="A18252" s="33">
        <v>44296</v>
      </c>
      <c r="B18252" s="1" t="s">
        <v>24</v>
      </c>
      <c r="C18252">
        <v>1708</v>
      </c>
      <c r="D18252">
        <v>90478</v>
      </c>
      <c r="E18252" s="32">
        <v>1404</v>
      </c>
      <c r="F18252">
        <v>18</v>
      </c>
      <c r="G18252" s="32">
        <v>286</v>
      </c>
      <c r="H18252" s="32">
        <v>2</v>
      </c>
    </row>
    <row r="18253" spans="1:8" x14ac:dyDescent="0.55000000000000004">
      <c r="A18253" s="33">
        <v>44296</v>
      </c>
      <c r="B18253" s="1" t="s">
        <v>25</v>
      </c>
      <c r="C18253">
        <v>1035</v>
      </c>
      <c r="D18253">
        <v>43755</v>
      </c>
      <c r="E18253" s="32">
        <v>900</v>
      </c>
      <c r="F18253">
        <v>29</v>
      </c>
      <c r="G18253" s="32">
        <v>106</v>
      </c>
      <c r="H18253" s="32">
        <v>1</v>
      </c>
    </row>
    <row r="18254" spans="1:8" x14ac:dyDescent="0.55000000000000004">
      <c r="A18254" s="33">
        <v>44296</v>
      </c>
      <c r="B18254" s="1" t="s">
        <v>26</v>
      </c>
      <c r="C18254">
        <v>2030</v>
      </c>
      <c r="D18254">
        <v>63042</v>
      </c>
      <c r="E18254" s="32">
        <v>1842</v>
      </c>
      <c r="F18254">
        <v>66</v>
      </c>
      <c r="G18254" s="32">
        <v>120</v>
      </c>
      <c r="H18254" s="32">
        <v>2</v>
      </c>
    </row>
    <row r="18255" spans="1:8" x14ac:dyDescent="0.55000000000000004">
      <c r="A18255" s="33">
        <v>44296</v>
      </c>
      <c r="B18255" s="1" t="s">
        <v>27</v>
      </c>
      <c r="C18255">
        <v>653</v>
      </c>
      <c r="D18255">
        <v>38667</v>
      </c>
      <c r="E18255" s="32">
        <v>547</v>
      </c>
      <c r="F18255">
        <v>27</v>
      </c>
      <c r="G18255" s="32">
        <v>79</v>
      </c>
      <c r="H18255" s="32">
        <v>1</v>
      </c>
    </row>
    <row r="18256" spans="1:8" x14ac:dyDescent="0.55000000000000004">
      <c r="A18256" s="33">
        <v>44296</v>
      </c>
      <c r="B18256" s="1" t="s">
        <v>28</v>
      </c>
      <c r="C18256">
        <v>1012</v>
      </c>
      <c r="D18256">
        <v>32134</v>
      </c>
      <c r="E18256" s="32">
        <v>949</v>
      </c>
      <c r="F18256">
        <v>19</v>
      </c>
      <c r="G18256" s="32">
        <v>44</v>
      </c>
      <c r="H18256" s="32">
        <v>1</v>
      </c>
    </row>
    <row r="18257" spans="1:8" x14ac:dyDescent="0.55000000000000004">
      <c r="A18257" s="33">
        <v>44296</v>
      </c>
      <c r="B18257" s="1" t="s">
        <v>29</v>
      </c>
      <c r="C18257">
        <v>3155</v>
      </c>
      <c r="D18257">
        <v>125398</v>
      </c>
      <c r="E18257" s="32">
        <v>2807</v>
      </c>
      <c r="F18257">
        <v>42</v>
      </c>
      <c r="G18257" s="32">
        <v>315</v>
      </c>
      <c r="H18257" s="32">
        <v>0</v>
      </c>
    </row>
    <row r="18258" spans="1:8" x14ac:dyDescent="0.55000000000000004">
      <c r="A18258" s="33">
        <v>44296</v>
      </c>
      <c r="B18258" s="1" t="s">
        <v>30</v>
      </c>
      <c r="C18258">
        <v>5122</v>
      </c>
      <c r="D18258">
        <v>167573</v>
      </c>
      <c r="E18258" s="32">
        <v>4818</v>
      </c>
      <c r="F18258">
        <v>129</v>
      </c>
      <c r="G18258" s="32">
        <v>175</v>
      </c>
      <c r="H18258" s="32">
        <v>3</v>
      </c>
    </row>
    <row r="18259" spans="1:8" x14ac:dyDescent="0.55000000000000004">
      <c r="A18259" s="33">
        <v>44296</v>
      </c>
      <c r="B18259" s="1" t="s">
        <v>31</v>
      </c>
      <c r="C18259">
        <v>5937</v>
      </c>
      <c r="D18259">
        <v>259667</v>
      </c>
      <c r="E18259" s="32">
        <v>5612</v>
      </c>
      <c r="F18259">
        <v>121</v>
      </c>
      <c r="G18259" s="32">
        <v>204</v>
      </c>
      <c r="H18259" s="32">
        <v>1</v>
      </c>
    </row>
    <row r="18260" spans="1:8" x14ac:dyDescent="0.55000000000000004">
      <c r="A18260" s="33">
        <v>44296</v>
      </c>
      <c r="B18260" s="1" t="s">
        <v>32</v>
      </c>
      <c r="C18260">
        <v>28484</v>
      </c>
      <c r="D18260">
        <v>486888</v>
      </c>
      <c r="E18260" s="32">
        <v>26598</v>
      </c>
      <c r="F18260">
        <v>600</v>
      </c>
      <c r="G18260" s="32">
        <v>1286</v>
      </c>
      <c r="H18260" s="32">
        <v>7</v>
      </c>
    </row>
    <row r="18261" spans="1:8" x14ac:dyDescent="0.55000000000000004">
      <c r="A18261" s="33">
        <v>44296</v>
      </c>
      <c r="B18261" s="1" t="s">
        <v>33</v>
      </c>
      <c r="C18261">
        <v>2980</v>
      </c>
      <c r="D18261">
        <v>82920</v>
      </c>
      <c r="E18261" s="32">
        <v>2746</v>
      </c>
      <c r="F18261">
        <v>72</v>
      </c>
      <c r="G18261" s="32">
        <v>247</v>
      </c>
      <c r="H18261" s="32">
        <v>6</v>
      </c>
    </row>
    <row r="18262" spans="1:8" x14ac:dyDescent="0.55000000000000004">
      <c r="A18262" s="33">
        <v>44296</v>
      </c>
      <c r="B18262" s="1" t="s">
        <v>34</v>
      </c>
      <c r="C18262">
        <v>2955</v>
      </c>
      <c r="D18262">
        <v>92646</v>
      </c>
      <c r="E18262" s="32">
        <v>2720</v>
      </c>
      <c r="F18262">
        <v>59</v>
      </c>
      <c r="G18262" s="32">
        <v>176</v>
      </c>
      <c r="H18262" s="32">
        <v>3</v>
      </c>
    </row>
    <row r="18263" spans="1:8" x14ac:dyDescent="0.55000000000000004">
      <c r="A18263" s="33">
        <v>44296</v>
      </c>
      <c r="B18263" s="1" t="s">
        <v>35</v>
      </c>
      <c r="C18263">
        <v>10020</v>
      </c>
      <c r="D18263">
        <v>185255</v>
      </c>
      <c r="E18263" s="32">
        <v>9292</v>
      </c>
      <c r="F18263">
        <v>173</v>
      </c>
      <c r="G18263" s="32">
        <v>579</v>
      </c>
      <c r="H18263" s="32">
        <v>3</v>
      </c>
    </row>
    <row r="18264" spans="1:8" x14ac:dyDescent="0.55000000000000004">
      <c r="A18264" s="33">
        <v>44296</v>
      </c>
      <c r="B18264" s="1" t="s">
        <v>36</v>
      </c>
      <c r="C18264">
        <v>59332</v>
      </c>
      <c r="D18264">
        <v>1140598</v>
      </c>
      <c r="E18264" s="32">
        <v>49782</v>
      </c>
      <c r="F18264">
        <v>1211</v>
      </c>
      <c r="G18264" s="32">
        <v>7838</v>
      </c>
      <c r="H18264" s="32">
        <v>185</v>
      </c>
    </row>
    <row r="18265" spans="1:8" x14ac:dyDescent="0.55000000000000004">
      <c r="A18265" s="33">
        <v>44296</v>
      </c>
      <c r="B18265" s="1" t="s">
        <v>37</v>
      </c>
      <c r="C18265">
        <v>22160</v>
      </c>
      <c r="D18265">
        <v>317669</v>
      </c>
      <c r="E18265" s="32">
        <v>19184</v>
      </c>
      <c r="F18265">
        <v>604</v>
      </c>
      <c r="G18265" s="32">
        <v>2372</v>
      </c>
      <c r="H18265" s="32">
        <v>84</v>
      </c>
    </row>
    <row r="18266" spans="1:8" x14ac:dyDescent="0.55000000000000004">
      <c r="A18266" s="33">
        <v>44296</v>
      </c>
      <c r="B18266" s="1" t="s">
        <v>38</v>
      </c>
      <c r="C18266">
        <v>4456</v>
      </c>
      <c r="D18266">
        <v>103792</v>
      </c>
      <c r="E18266" s="32">
        <v>3695</v>
      </c>
      <c r="F18266">
        <v>56</v>
      </c>
      <c r="G18266" s="32">
        <v>705</v>
      </c>
      <c r="H18266" s="32">
        <v>11</v>
      </c>
    </row>
    <row r="18267" spans="1:8" x14ac:dyDescent="0.55000000000000004">
      <c r="A18267" s="33">
        <v>44296</v>
      </c>
      <c r="B18267" s="1" t="s">
        <v>39</v>
      </c>
      <c r="C18267">
        <v>1521</v>
      </c>
      <c r="D18267">
        <v>28397</v>
      </c>
      <c r="E18267" s="32">
        <v>1251</v>
      </c>
      <c r="F18267">
        <v>18</v>
      </c>
      <c r="G18267" s="32">
        <v>226</v>
      </c>
      <c r="H18267" s="32">
        <v>16</v>
      </c>
    </row>
    <row r="18268" spans="1:8" x14ac:dyDescent="0.55000000000000004">
      <c r="A18268" s="33">
        <v>44296</v>
      </c>
      <c r="B18268" s="1" t="s">
        <v>40</v>
      </c>
      <c r="C18268">
        <v>291</v>
      </c>
      <c r="D18268">
        <v>51998</v>
      </c>
      <c r="E18268" s="32">
        <v>207</v>
      </c>
      <c r="F18268">
        <v>2</v>
      </c>
      <c r="G18268" s="32">
        <v>72</v>
      </c>
      <c r="H18268" s="32">
        <v>0</v>
      </c>
    </row>
    <row r="18269" spans="1:8" x14ac:dyDescent="0.55000000000000004">
      <c r="A18269" s="33">
        <v>44296</v>
      </c>
      <c r="B18269" s="1" t="s">
        <v>41</v>
      </c>
      <c r="C18269">
        <v>291</v>
      </c>
      <c r="D18269">
        <v>18477</v>
      </c>
      <c r="E18269" s="32">
        <v>286</v>
      </c>
      <c r="F18269">
        <v>0</v>
      </c>
      <c r="G18269" s="32">
        <v>5</v>
      </c>
      <c r="H18269" s="32">
        <v>0</v>
      </c>
    </row>
    <row r="18270" spans="1:8" x14ac:dyDescent="0.55000000000000004">
      <c r="A18270" s="33">
        <v>44296</v>
      </c>
      <c r="B18270" s="1" t="s">
        <v>42</v>
      </c>
      <c r="C18270">
        <v>2911</v>
      </c>
      <c r="D18270">
        <v>84188</v>
      </c>
      <c r="E18270" s="32">
        <v>2603</v>
      </c>
      <c r="F18270">
        <v>35</v>
      </c>
      <c r="G18270" s="32">
        <v>166</v>
      </c>
      <c r="H18270" s="32">
        <v>3</v>
      </c>
    </row>
    <row r="18271" spans="1:8" x14ac:dyDescent="0.55000000000000004">
      <c r="A18271" s="33">
        <v>44296</v>
      </c>
      <c r="B18271" s="1" t="s">
        <v>43</v>
      </c>
      <c r="C18271">
        <v>5252</v>
      </c>
      <c r="D18271">
        <v>189788</v>
      </c>
      <c r="E18271" s="32">
        <v>5038</v>
      </c>
      <c r="F18271">
        <v>106</v>
      </c>
      <c r="G18271" s="32">
        <v>102</v>
      </c>
      <c r="H18271" s="32">
        <v>1</v>
      </c>
    </row>
    <row r="18272" spans="1:8" x14ac:dyDescent="0.55000000000000004">
      <c r="A18272" s="33">
        <v>44296</v>
      </c>
      <c r="B18272" s="1" t="s">
        <v>44</v>
      </c>
      <c r="C18272">
        <v>1458</v>
      </c>
      <c r="D18272">
        <v>71202</v>
      </c>
      <c r="E18272" s="32">
        <v>1375</v>
      </c>
      <c r="F18272">
        <v>43</v>
      </c>
      <c r="G18272" s="32">
        <v>40</v>
      </c>
      <c r="H18272" s="32">
        <v>0</v>
      </c>
    </row>
    <row r="18273" spans="1:8" x14ac:dyDescent="0.55000000000000004">
      <c r="A18273" s="33">
        <v>44296</v>
      </c>
      <c r="B18273" s="1" t="s">
        <v>45</v>
      </c>
      <c r="C18273">
        <v>677</v>
      </c>
      <c r="D18273">
        <v>34297</v>
      </c>
      <c r="E18273" s="32">
        <v>489</v>
      </c>
      <c r="F18273">
        <v>22</v>
      </c>
      <c r="G18273" s="32">
        <v>166</v>
      </c>
      <c r="H18273" s="32">
        <v>3</v>
      </c>
    </row>
    <row r="18274" spans="1:8" x14ac:dyDescent="0.55000000000000004">
      <c r="A18274" s="33">
        <v>44296</v>
      </c>
      <c r="B18274" s="1" t="s">
        <v>46</v>
      </c>
      <c r="C18274">
        <v>976</v>
      </c>
      <c r="D18274">
        <v>54888</v>
      </c>
      <c r="E18274" s="32">
        <v>795</v>
      </c>
      <c r="F18274">
        <v>19</v>
      </c>
      <c r="G18274" s="32">
        <v>165</v>
      </c>
      <c r="H18274" s="32">
        <v>0</v>
      </c>
    </row>
    <row r="18275" spans="1:8" x14ac:dyDescent="0.55000000000000004">
      <c r="A18275" s="33">
        <v>44296</v>
      </c>
      <c r="B18275" s="1" t="s">
        <v>47</v>
      </c>
      <c r="C18275">
        <v>1688</v>
      </c>
      <c r="D18275">
        <v>45673</v>
      </c>
      <c r="E18275" s="32">
        <v>1180</v>
      </c>
      <c r="F18275">
        <v>24</v>
      </c>
      <c r="G18275" s="32">
        <v>484</v>
      </c>
      <c r="H18275" s="32">
        <v>6</v>
      </c>
    </row>
    <row r="18276" spans="1:8" x14ac:dyDescent="0.55000000000000004">
      <c r="A18276" s="33">
        <v>44296</v>
      </c>
      <c r="B18276" s="1" t="s">
        <v>48</v>
      </c>
      <c r="C18276">
        <v>946</v>
      </c>
      <c r="D18276">
        <v>7543</v>
      </c>
      <c r="E18276" s="32">
        <v>903</v>
      </c>
      <c r="F18276">
        <v>19</v>
      </c>
      <c r="G18276" s="32">
        <v>24</v>
      </c>
      <c r="H18276" s="32">
        <v>1</v>
      </c>
    </row>
    <row r="18277" spans="1:8" x14ac:dyDescent="0.55000000000000004">
      <c r="A18277" s="33">
        <v>44296</v>
      </c>
      <c r="B18277" s="1" t="s">
        <v>49</v>
      </c>
      <c r="C18277">
        <v>19354</v>
      </c>
      <c r="D18277">
        <v>530298</v>
      </c>
      <c r="E18277" s="32">
        <v>18580</v>
      </c>
      <c r="F18277">
        <v>334</v>
      </c>
      <c r="G18277" s="32">
        <v>440</v>
      </c>
      <c r="H18277" s="32">
        <v>6</v>
      </c>
    </row>
    <row r="18278" spans="1:8" x14ac:dyDescent="0.55000000000000004">
      <c r="A18278" s="33">
        <v>44296</v>
      </c>
      <c r="B18278" s="1" t="s">
        <v>50</v>
      </c>
      <c r="C18278">
        <v>1261</v>
      </c>
      <c r="D18278">
        <v>33567</v>
      </c>
      <c r="E18278" s="32">
        <v>1204</v>
      </c>
      <c r="F18278">
        <v>13</v>
      </c>
      <c r="G18278" s="32">
        <v>62</v>
      </c>
      <c r="H18278" s="32">
        <v>0</v>
      </c>
    </row>
    <row r="18279" spans="1:8" x14ac:dyDescent="0.55000000000000004">
      <c r="A18279" s="33">
        <v>44296</v>
      </c>
      <c r="B18279" s="1" t="s">
        <v>51</v>
      </c>
      <c r="C18279">
        <v>1653</v>
      </c>
      <c r="D18279">
        <v>80986</v>
      </c>
      <c r="E18279" s="32">
        <v>1591</v>
      </c>
      <c r="F18279">
        <v>39</v>
      </c>
      <c r="G18279" s="32">
        <v>23</v>
      </c>
      <c r="H18279" s="32">
        <v>0</v>
      </c>
    </row>
    <row r="18280" spans="1:8" x14ac:dyDescent="0.55000000000000004">
      <c r="A18280" s="33">
        <v>44296</v>
      </c>
      <c r="B18280" s="1" t="s">
        <v>52</v>
      </c>
      <c r="C18280">
        <v>3531</v>
      </c>
      <c r="D18280">
        <v>58659</v>
      </c>
      <c r="E18280" s="32">
        <v>3427</v>
      </c>
      <c r="F18280">
        <v>74</v>
      </c>
      <c r="G18280" s="32">
        <v>30</v>
      </c>
      <c r="H18280" s="32">
        <v>2</v>
      </c>
    </row>
    <row r="18281" spans="1:8" x14ac:dyDescent="0.55000000000000004">
      <c r="A18281" s="33">
        <v>44296</v>
      </c>
      <c r="B18281" s="1" t="s">
        <v>53</v>
      </c>
      <c r="C18281">
        <v>1342</v>
      </c>
      <c r="D18281">
        <v>97380</v>
      </c>
      <c r="E18281" s="32">
        <v>1283</v>
      </c>
      <c r="F18281">
        <v>22</v>
      </c>
      <c r="G18281" s="32">
        <v>37</v>
      </c>
      <c r="H18281" s="32">
        <v>1</v>
      </c>
    </row>
    <row r="18282" spans="1:8" x14ac:dyDescent="0.55000000000000004">
      <c r="A18282" s="33">
        <v>44296</v>
      </c>
      <c r="B18282" s="1" t="s">
        <v>54</v>
      </c>
      <c r="C18282">
        <v>1971</v>
      </c>
      <c r="D18282">
        <v>24949</v>
      </c>
      <c r="E18282" s="32">
        <v>1930</v>
      </c>
      <c r="F18282">
        <v>22</v>
      </c>
      <c r="G18282" s="32">
        <v>8</v>
      </c>
      <c r="H18282" s="32">
        <v>0</v>
      </c>
    </row>
    <row r="18283" spans="1:8" x14ac:dyDescent="0.55000000000000004">
      <c r="A18283" s="33">
        <v>44296</v>
      </c>
      <c r="B18283" s="1" t="s">
        <v>55</v>
      </c>
      <c r="C18283">
        <v>1913</v>
      </c>
      <c r="D18283">
        <v>75797</v>
      </c>
      <c r="E18283" s="32">
        <v>1825</v>
      </c>
      <c r="F18283">
        <v>28</v>
      </c>
      <c r="G18283" s="32">
        <v>80</v>
      </c>
      <c r="H18283" s="32">
        <v>0</v>
      </c>
    </row>
    <row r="18284" spans="1:8" x14ac:dyDescent="0.55000000000000004">
      <c r="A18284" s="33">
        <v>44296</v>
      </c>
      <c r="B18284" s="1" t="s">
        <v>56</v>
      </c>
      <c r="C18284">
        <v>10611</v>
      </c>
      <c r="D18284">
        <v>171706</v>
      </c>
      <c r="E18284" s="32">
        <v>9310</v>
      </c>
      <c r="F18284">
        <v>129</v>
      </c>
      <c r="G18284" s="32">
        <v>1178</v>
      </c>
      <c r="H18284" s="32">
        <v>5</v>
      </c>
    </row>
    <row r="18285" spans="1:8" x14ac:dyDescent="0.55000000000000004">
      <c r="A18285" s="33">
        <v>44297</v>
      </c>
      <c r="B18285" s="1" t="s">
        <v>7</v>
      </c>
      <c r="C18285">
        <v>21780</v>
      </c>
      <c r="D18285">
        <v>472184</v>
      </c>
      <c r="E18285" s="32">
        <v>20115</v>
      </c>
      <c r="F18285">
        <v>777</v>
      </c>
      <c r="G18285" s="32">
        <v>961</v>
      </c>
      <c r="H18285" s="32">
        <v>22</v>
      </c>
    </row>
    <row r="18286" spans="1:8" x14ac:dyDescent="0.55000000000000004">
      <c r="A18286" s="33">
        <v>44297</v>
      </c>
      <c r="B18286" s="1" t="s">
        <v>11</v>
      </c>
      <c r="C18286">
        <v>1163</v>
      </c>
      <c r="D18286">
        <v>27562</v>
      </c>
      <c r="E18286" s="32">
        <v>970</v>
      </c>
      <c r="F18286">
        <v>20</v>
      </c>
      <c r="G18286" s="32">
        <v>173</v>
      </c>
      <c r="H18286" s="32">
        <v>0</v>
      </c>
    </row>
    <row r="18287" spans="1:8" x14ac:dyDescent="0.55000000000000004">
      <c r="A18287" s="33">
        <v>44297</v>
      </c>
      <c r="B18287" s="1" t="s">
        <v>12</v>
      </c>
      <c r="C18287">
        <v>752</v>
      </c>
      <c r="D18287">
        <v>49938</v>
      </c>
      <c r="E18287" s="32">
        <v>612</v>
      </c>
      <c r="F18287">
        <v>30</v>
      </c>
      <c r="G18287" s="32">
        <v>110</v>
      </c>
      <c r="H18287" s="32">
        <v>2</v>
      </c>
    </row>
    <row r="18288" spans="1:8" x14ac:dyDescent="0.55000000000000004">
      <c r="A18288" s="33">
        <v>44297</v>
      </c>
      <c r="B18288" s="1" t="s">
        <v>13</v>
      </c>
      <c r="C18288">
        <v>7164</v>
      </c>
      <c r="D18288">
        <v>103695</v>
      </c>
      <c r="E18288" s="32">
        <v>5942</v>
      </c>
      <c r="F18288">
        <v>42</v>
      </c>
      <c r="G18288" s="32">
        <v>1137</v>
      </c>
      <c r="H18288" s="32">
        <v>11</v>
      </c>
    </row>
    <row r="18289" spans="1:8" x14ac:dyDescent="0.55000000000000004">
      <c r="A18289" s="33">
        <v>44297</v>
      </c>
      <c r="B18289" s="1" t="s">
        <v>14</v>
      </c>
      <c r="C18289">
        <v>331</v>
      </c>
      <c r="D18289">
        <v>8015</v>
      </c>
      <c r="E18289" s="32">
        <v>280</v>
      </c>
      <c r="F18289">
        <v>6</v>
      </c>
      <c r="G18289" s="32">
        <v>45</v>
      </c>
      <c r="H18289" s="32">
        <v>2</v>
      </c>
    </row>
    <row r="18290" spans="1:8" x14ac:dyDescent="0.55000000000000004">
      <c r="A18290" s="33">
        <v>44297</v>
      </c>
      <c r="B18290" s="1" t="s">
        <v>15</v>
      </c>
      <c r="C18290">
        <v>1197</v>
      </c>
      <c r="D18290">
        <v>38846</v>
      </c>
      <c r="E18290" s="32">
        <v>932</v>
      </c>
      <c r="F18290">
        <v>18</v>
      </c>
      <c r="G18290" s="32">
        <v>247</v>
      </c>
      <c r="H18290" s="32">
        <v>4</v>
      </c>
    </row>
    <row r="18291" spans="1:8" x14ac:dyDescent="0.55000000000000004">
      <c r="A18291" s="33">
        <v>44297</v>
      </c>
      <c r="B18291" s="1" t="s">
        <v>16</v>
      </c>
      <c r="C18291">
        <v>2806</v>
      </c>
      <c r="D18291">
        <v>163022</v>
      </c>
      <c r="E18291" s="32">
        <v>2389</v>
      </c>
      <c r="F18291">
        <v>118</v>
      </c>
      <c r="G18291" s="32">
        <v>299</v>
      </c>
      <c r="H18291" s="32">
        <v>12</v>
      </c>
    </row>
    <row r="18292" spans="1:8" x14ac:dyDescent="0.55000000000000004">
      <c r="A18292" s="33">
        <v>44297</v>
      </c>
      <c r="B18292" s="1" t="s">
        <v>17</v>
      </c>
      <c r="C18292">
        <v>7113</v>
      </c>
      <c r="D18292">
        <v>27489</v>
      </c>
      <c r="E18292" s="32">
        <v>6649</v>
      </c>
      <c r="F18292">
        <v>128</v>
      </c>
      <c r="G18292" s="32">
        <v>336</v>
      </c>
      <c r="H18292" s="32">
        <v>5</v>
      </c>
    </row>
    <row r="18293" spans="1:8" x14ac:dyDescent="0.55000000000000004">
      <c r="A18293" s="33">
        <v>44297</v>
      </c>
      <c r="B18293" s="1" t="s">
        <v>18</v>
      </c>
      <c r="C18293">
        <v>4927</v>
      </c>
      <c r="D18293">
        <v>180717</v>
      </c>
      <c r="E18293" s="32">
        <v>4611</v>
      </c>
      <c r="F18293">
        <v>70</v>
      </c>
      <c r="G18293" s="32">
        <v>246</v>
      </c>
      <c r="H18293" s="32">
        <v>3</v>
      </c>
    </row>
    <row r="18294" spans="1:8" x14ac:dyDescent="0.55000000000000004">
      <c r="A18294" s="33">
        <v>44297</v>
      </c>
      <c r="B18294" s="1" t="s">
        <v>19</v>
      </c>
      <c r="C18294">
        <v>5261</v>
      </c>
      <c r="D18294">
        <v>119057</v>
      </c>
      <c r="E18294" s="32">
        <v>4941</v>
      </c>
      <c r="F18294">
        <v>101</v>
      </c>
      <c r="G18294" s="32">
        <v>219</v>
      </c>
      <c r="H18294" s="32">
        <v>6</v>
      </c>
    </row>
    <row r="18295" spans="1:8" x14ac:dyDescent="0.55000000000000004">
      <c r="A18295" s="33">
        <v>44297</v>
      </c>
      <c r="B18295" s="1" t="s">
        <v>20</v>
      </c>
      <c r="C18295">
        <v>34332</v>
      </c>
      <c r="D18295">
        <v>682059</v>
      </c>
      <c r="E18295" s="32">
        <v>32041</v>
      </c>
      <c r="F18295">
        <v>715</v>
      </c>
      <c r="G18295" s="32">
        <v>1576</v>
      </c>
      <c r="H18295" s="32">
        <v>34</v>
      </c>
    </row>
    <row r="18296" spans="1:8" x14ac:dyDescent="0.55000000000000004">
      <c r="A18296" s="33">
        <v>44297</v>
      </c>
      <c r="B18296" s="1" t="s">
        <v>21</v>
      </c>
      <c r="C18296">
        <v>30746</v>
      </c>
      <c r="D18296">
        <v>496289</v>
      </c>
      <c r="E18296" s="32">
        <v>29156</v>
      </c>
      <c r="F18296">
        <v>586</v>
      </c>
      <c r="G18296" s="32">
        <v>1004</v>
      </c>
      <c r="H18296" s="32">
        <v>15</v>
      </c>
    </row>
    <row r="18297" spans="1:8" x14ac:dyDescent="0.55000000000000004">
      <c r="A18297" s="33">
        <v>44297</v>
      </c>
      <c r="B18297" s="1" t="s">
        <v>22</v>
      </c>
      <c r="C18297">
        <v>125978</v>
      </c>
      <c r="D18297">
        <v>1839754</v>
      </c>
      <c r="E18297" s="32">
        <v>120013</v>
      </c>
      <c r="F18297">
        <v>1803</v>
      </c>
      <c r="G18297" s="32">
        <v>4162</v>
      </c>
      <c r="H18297" s="32">
        <v>39</v>
      </c>
    </row>
    <row r="18298" spans="1:8" x14ac:dyDescent="0.55000000000000004">
      <c r="A18298" s="33">
        <v>44297</v>
      </c>
      <c r="B18298" s="1" t="s">
        <v>23</v>
      </c>
      <c r="C18298">
        <v>49548</v>
      </c>
      <c r="D18298">
        <v>728454</v>
      </c>
      <c r="E18298" s="32">
        <v>47564</v>
      </c>
      <c r="F18298">
        <v>798</v>
      </c>
      <c r="G18298" s="32">
        <v>1186</v>
      </c>
      <c r="H18298" s="32">
        <v>23</v>
      </c>
    </row>
    <row r="18299" spans="1:8" x14ac:dyDescent="0.55000000000000004">
      <c r="A18299" s="33">
        <v>44297</v>
      </c>
      <c r="B18299" s="1" t="s">
        <v>24</v>
      </c>
      <c r="C18299">
        <v>1728</v>
      </c>
      <c r="D18299">
        <v>90518</v>
      </c>
      <c r="E18299" s="32">
        <v>1407</v>
      </c>
      <c r="F18299">
        <v>18</v>
      </c>
      <c r="G18299" s="32">
        <v>303</v>
      </c>
      <c r="H18299" s="32">
        <v>2</v>
      </c>
    </row>
    <row r="18300" spans="1:8" x14ac:dyDescent="0.55000000000000004">
      <c r="A18300" s="33">
        <v>44297</v>
      </c>
      <c r="B18300" s="1" t="s">
        <v>25</v>
      </c>
      <c r="C18300">
        <v>1042</v>
      </c>
      <c r="D18300">
        <v>43755</v>
      </c>
      <c r="E18300" s="32">
        <v>905</v>
      </c>
      <c r="F18300">
        <v>29</v>
      </c>
      <c r="G18300" s="32">
        <v>108</v>
      </c>
      <c r="H18300" s="32">
        <v>1</v>
      </c>
    </row>
    <row r="18301" spans="1:8" x14ac:dyDescent="0.55000000000000004">
      <c r="A18301" s="33">
        <v>44297</v>
      </c>
      <c r="B18301" s="1" t="s">
        <v>26</v>
      </c>
      <c r="C18301">
        <v>2048</v>
      </c>
      <c r="D18301">
        <v>63304</v>
      </c>
      <c r="E18301" s="32">
        <v>1854</v>
      </c>
      <c r="F18301">
        <v>66</v>
      </c>
      <c r="G18301" s="32">
        <v>126</v>
      </c>
      <c r="H18301" s="32">
        <v>3</v>
      </c>
    </row>
    <row r="18302" spans="1:8" x14ac:dyDescent="0.55000000000000004">
      <c r="A18302" s="33">
        <v>44297</v>
      </c>
      <c r="B18302" s="1" t="s">
        <v>27</v>
      </c>
      <c r="C18302">
        <v>657</v>
      </c>
      <c r="D18302">
        <v>39079</v>
      </c>
      <c r="E18302" s="32">
        <v>548</v>
      </c>
      <c r="F18302">
        <v>27</v>
      </c>
      <c r="G18302" s="32">
        <v>82</v>
      </c>
      <c r="H18302" s="32">
        <v>1</v>
      </c>
    </row>
    <row r="18303" spans="1:8" x14ac:dyDescent="0.55000000000000004">
      <c r="A18303" s="33">
        <v>44297</v>
      </c>
      <c r="B18303" s="1" t="s">
        <v>28</v>
      </c>
      <c r="C18303">
        <v>1012</v>
      </c>
      <c r="D18303">
        <v>32134</v>
      </c>
      <c r="E18303" s="32">
        <v>949</v>
      </c>
      <c r="F18303">
        <v>19</v>
      </c>
      <c r="G18303" s="32">
        <v>44</v>
      </c>
      <c r="H18303" s="32">
        <v>1</v>
      </c>
    </row>
    <row r="18304" spans="1:8" x14ac:dyDescent="0.55000000000000004">
      <c r="A18304" s="33">
        <v>44297</v>
      </c>
      <c r="B18304" s="1" t="s">
        <v>29</v>
      </c>
      <c r="C18304">
        <v>3200</v>
      </c>
      <c r="D18304">
        <v>125398</v>
      </c>
      <c r="E18304" s="32">
        <v>2841</v>
      </c>
      <c r="F18304">
        <v>43</v>
      </c>
      <c r="G18304" s="32">
        <v>327</v>
      </c>
      <c r="H18304" s="32">
        <v>0</v>
      </c>
    </row>
    <row r="18305" spans="1:8" x14ac:dyDescent="0.55000000000000004">
      <c r="A18305" s="33">
        <v>44297</v>
      </c>
      <c r="B18305" s="1" t="s">
        <v>30</v>
      </c>
      <c r="C18305">
        <v>5136</v>
      </c>
      <c r="D18305">
        <v>167763</v>
      </c>
      <c r="E18305" s="32">
        <v>4826</v>
      </c>
      <c r="F18305">
        <v>129</v>
      </c>
      <c r="G18305" s="32">
        <v>181</v>
      </c>
      <c r="H18305" s="32">
        <v>3</v>
      </c>
    </row>
    <row r="18306" spans="1:8" x14ac:dyDescent="0.55000000000000004">
      <c r="A18306" s="33">
        <v>44297</v>
      </c>
      <c r="B18306" s="1" t="s">
        <v>31</v>
      </c>
      <c r="C18306">
        <v>5960</v>
      </c>
      <c r="D18306">
        <v>259667</v>
      </c>
      <c r="E18306" s="32">
        <v>5612</v>
      </c>
      <c r="F18306">
        <v>121</v>
      </c>
      <c r="G18306" s="32">
        <v>227</v>
      </c>
      <c r="H18306" s="32">
        <v>2</v>
      </c>
    </row>
    <row r="18307" spans="1:8" x14ac:dyDescent="0.55000000000000004">
      <c r="A18307" s="33">
        <v>44297</v>
      </c>
      <c r="B18307" s="1" t="s">
        <v>32</v>
      </c>
      <c r="C18307">
        <v>28681</v>
      </c>
      <c r="D18307">
        <v>486888</v>
      </c>
      <c r="E18307" s="32">
        <v>26691</v>
      </c>
      <c r="F18307">
        <v>602</v>
      </c>
      <c r="G18307" s="32">
        <v>1388</v>
      </c>
      <c r="H18307" s="32">
        <v>7</v>
      </c>
    </row>
    <row r="18308" spans="1:8" x14ac:dyDescent="0.55000000000000004">
      <c r="A18308" s="33">
        <v>44297</v>
      </c>
      <c r="B18308" s="1" t="s">
        <v>33</v>
      </c>
      <c r="C18308">
        <v>2993</v>
      </c>
      <c r="D18308">
        <v>82920</v>
      </c>
      <c r="E18308" s="32">
        <v>2767</v>
      </c>
      <c r="F18308">
        <v>73</v>
      </c>
      <c r="G18308" s="32">
        <v>239</v>
      </c>
      <c r="H18308" s="32">
        <v>6</v>
      </c>
    </row>
    <row r="18309" spans="1:8" x14ac:dyDescent="0.55000000000000004">
      <c r="A18309" s="33">
        <v>44297</v>
      </c>
      <c r="B18309" s="1" t="s">
        <v>34</v>
      </c>
      <c r="C18309">
        <v>2965</v>
      </c>
      <c r="D18309">
        <v>93581</v>
      </c>
      <c r="E18309" s="32">
        <v>2731</v>
      </c>
      <c r="F18309">
        <v>59</v>
      </c>
      <c r="G18309" s="32">
        <v>175</v>
      </c>
      <c r="H18309" s="32">
        <v>3</v>
      </c>
    </row>
    <row r="18310" spans="1:8" x14ac:dyDescent="0.55000000000000004">
      <c r="A18310" s="33">
        <v>44297</v>
      </c>
      <c r="B18310" s="1" t="s">
        <v>35</v>
      </c>
      <c r="C18310">
        <v>10020</v>
      </c>
      <c r="D18310">
        <v>185255</v>
      </c>
      <c r="E18310" s="32">
        <v>9292</v>
      </c>
      <c r="F18310">
        <v>173</v>
      </c>
      <c r="G18310" s="32">
        <v>579</v>
      </c>
      <c r="H18310" s="32">
        <v>3</v>
      </c>
    </row>
    <row r="18311" spans="1:8" x14ac:dyDescent="0.55000000000000004">
      <c r="A18311" s="33">
        <v>44297</v>
      </c>
      <c r="B18311" s="1" t="s">
        <v>36</v>
      </c>
      <c r="C18311">
        <v>60092</v>
      </c>
      <c r="D18311">
        <v>1151166</v>
      </c>
      <c r="E18311" s="32">
        <v>50024</v>
      </c>
      <c r="F18311">
        <v>1215</v>
      </c>
      <c r="G18311" s="32">
        <v>8346</v>
      </c>
      <c r="H18311" s="32">
        <v>203</v>
      </c>
    </row>
    <row r="18312" spans="1:8" x14ac:dyDescent="0.55000000000000004">
      <c r="A18312" s="33">
        <v>44297</v>
      </c>
      <c r="B18312" s="1" t="s">
        <v>37</v>
      </c>
      <c r="C18312">
        <v>22511</v>
      </c>
      <c r="D18312">
        <v>319635</v>
      </c>
      <c r="E18312" s="32">
        <v>19359</v>
      </c>
      <c r="F18312">
        <v>606</v>
      </c>
      <c r="G18312" s="32">
        <v>2546</v>
      </c>
      <c r="H18312" s="32">
        <v>83</v>
      </c>
    </row>
    <row r="18313" spans="1:8" x14ac:dyDescent="0.55000000000000004">
      <c r="A18313" s="33">
        <v>44297</v>
      </c>
      <c r="B18313" s="1" t="s">
        <v>38</v>
      </c>
      <c r="C18313">
        <v>4527</v>
      </c>
      <c r="D18313">
        <v>103792</v>
      </c>
      <c r="E18313" s="32">
        <v>3781</v>
      </c>
      <c r="F18313">
        <v>56</v>
      </c>
      <c r="G18313" s="32">
        <v>690</v>
      </c>
      <c r="H18313" s="32">
        <v>12</v>
      </c>
    </row>
    <row r="18314" spans="1:8" x14ac:dyDescent="0.55000000000000004">
      <c r="A18314" s="33">
        <v>44297</v>
      </c>
      <c r="B18314" s="1" t="s">
        <v>39</v>
      </c>
      <c r="C18314">
        <v>1521</v>
      </c>
      <c r="D18314">
        <v>28397</v>
      </c>
      <c r="E18314" s="32">
        <v>1251</v>
      </c>
      <c r="F18314">
        <v>18</v>
      </c>
      <c r="G18314" s="32">
        <v>226</v>
      </c>
      <c r="H18314" s="32">
        <v>24</v>
      </c>
    </row>
    <row r="18315" spans="1:8" x14ac:dyDescent="0.55000000000000004">
      <c r="A18315" s="33">
        <v>44297</v>
      </c>
      <c r="B18315" s="1" t="s">
        <v>40</v>
      </c>
      <c r="C18315">
        <v>291</v>
      </c>
      <c r="D18315">
        <v>51998</v>
      </c>
      <c r="E18315" s="32">
        <v>207</v>
      </c>
      <c r="F18315">
        <v>2</v>
      </c>
      <c r="G18315" s="32">
        <v>72</v>
      </c>
      <c r="H18315" s="32">
        <v>0</v>
      </c>
    </row>
    <row r="18316" spans="1:8" x14ac:dyDescent="0.55000000000000004">
      <c r="A18316" s="33">
        <v>44297</v>
      </c>
      <c r="B18316" s="1" t="s">
        <v>41</v>
      </c>
      <c r="C18316">
        <v>291</v>
      </c>
      <c r="D18316">
        <v>18477</v>
      </c>
      <c r="E18316" s="32">
        <v>286</v>
      </c>
      <c r="F18316">
        <v>0</v>
      </c>
      <c r="G18316" s="32">
        <v>5</v>
      </c>
      <c r="H18316" s="32">
        <v>0</v>
      </c>
    </row>
    <row r="18317" spans="1:8" x14ac:dyDescent="0.55000000000000004">
      <c r="A18317" s="33">
        <v>44297</v>
      </c>
      <c r="B18317" s="1" t="s">
        <v>42</v>
      </c>
      <c r="C18317">
        <v>2953</v>
      </c>
      <c r="D18317">
        <v>84188</v>
      </c>
      <c r="E18317" s="32">
        <v>2603</v>
      </c>
      <c r="F18317">
        <v>35</v>
      </c>
      <c r="G18317" s="32">
        <v>166</v>
      </c>
      <c r="H18317" s="32">
        <v>3</v>
      </c>
    </row>
    <row r="18318" spans="1:8" x14ac:dyDescent="0.55000000000000004">
      <c r="A18318" s="33">
        <v>44297</v>
      </c>
      <c r="B18318" s="1" t="s">
        <v>43</v>
      </c>
      <c r="C18318">
        <v>5274</v>
      </c>
      <c r="D18318">
        <v>189788</v>
      </c>
      <c r="E18318" s="32">
        <v>5057</v>
      </c>
      <c r="F18318">
        <v>106</v>
      </c>
      <c r="G18318" s="32">
        <v>104</v>
      </c>
      <c r="H18318" s="32">
        <v>1</v>
      </c>
    </row>
    <row r="18319" spans="1:8" x14ac:dyDescent="0.55000000000000004">
      <c r="A18319" s="33">
        <v>44297</v>
      </c>
      <c r="B18319" s="1" t="s">
        <v>44</v>
      </c>
      <c r="C18319">
        <v>1461</v>
      </c>
      <c r="D18319">
        <v>71202</v>
      </c>
      <c r="E18319" s="32">
        <v>1380</v>
      </c>
      <c r="F18319">
        <v>43</v>
      </c>
      <c r="G18319" s="32">
        <v>38</v>
      </c>
      <c r="H18319" s="32">
        <v>0</v>
      </c>
    </row>
    <row r="18320" spans="1:8" x14ac:dyDescent="0.55000000000000004">
      <c r="A18320" s="33">
        <v>44297</v>
      </c>
      <c r="B18320" s="1" t="s">
        <v>45</v>
      </c>
      <c r="C18320">
        <v>693</v>
      </c>
      <c r="D18320">
        <v>34409</v>
      </c>
      <c r="E18320" s="32">
        <v>507</v>
      </c>
      <c r="F18320">
        <v>22</v>
      </c>
      <c r="G18320" s="32">
        <v>164</v>
      </c>
      <c r="H18320" s="32">
        <v>3</v>
      </c>
    </row>
    <row r="18321" spans="1:8" x14ac:dyDescent="0.55000000000000004">
      <c r="A18321" s="33">
        <v>44297</v>
      </c>
      <c r="B18321" s="1" t="s">
        <v>46</v>
      </c>
      <c r="C18321">
        <v>985</v>
      </c>
      <c r="D18321">
        <v>55035</v>
      </c>
      <c r="E18321" s="32">
        <v>829</v>
      </c>
      <c r="F18321">
        <v>19</v>
      </c>
      <c r="G18321" s="32">
        <v>140</v>
      </c>
      <c r="H18321" s="32">
        <v>0</v>
      </c>
    </row>
    <row r="18322" spans="1:8" x14ac:dyDescent="0.55000000000000004">
      <c r="A18322" s="33">
        <v>44297</v>
      </c>
      <c r="B18322" s="1" t="s">
        <v>47</v>
      </c>
      <c r="C18322">
        <v>1712</v>
      </c>
      <c r="D18322">
        <v>45967</v>
      </c>
      <c r="E18322" s="32">
        <v>1319</v>
      </c>
      <c r="F18322">
        <v>24</v>
      </c>
      <c r="G18322" s="32">
        <v>369</v>
      </c>
      <c r="H18322" s="32">
        <v>7</v>
      </c>
    </row>
    <row r="18323" spans="1:8" x14ac:dyDescent="0.55000000000000004">
      <c r="A18323" s="33">
        <v>44297</v>
      </c>
      <c r="B18323" s="1" t="s">
        <v>48</v>
      </c>
      <c r="C18323">
        <v>946</v>
      </c>
      <c r="D18323">
        <v>7543</v>
      </c>
      <c r="E18323" s="32">
        <v>903</v>
      </c>
      <c r="F18323">
        <v>19</v>
      </c>
      <c r="G18323" s="32">
        <v>24</v>
      </c>
      <c r="H18323" s="32">
        <v>1</v>
      </c>
    </row>
    <row r="18324" spans="1:8" x14ac:dyDescent="0.55000000000000004">
      <c r="A18324" s="33">
        <v>44297</v>
      </c>
      <c r="B18324" s="1" t="s">
        <v>49</v>
      </c>
      <c r="C18324">
        <v>19435</v>
      </c>
      <c r="D18324">
        <v>531644</v>
      </c>
      <c r="E18324" s="32">
        <v>18614</v>
      </c>
      <c r="F18324">
        <v>334</v>
      </c>
      <c r="G18324" s="32">
        <v>487</v>
      </c>
      <c r="H18324" s="32">
        <v>7</v>
      </c>
    </row>
    <row r="18325" spans="1:8" x14ac:dyDescent="0.55000000000000004">
      <c r="A18325" s="33">
        <v>44297</v>
      </c>
      <c r="B18325" s="1" t="s">
        <v>50</v>
      </c>
      <c r="C18325">
        <v>1265</v>
      </c>
      <c r="D18325">
        <v>33693</v>
      </c>
      <c r="E18325" s="32">
        <v>1204</v>
      </c>
      <c r="F18325">
        <v>13</v>
      </c>
      <c r="G18325" s="32">
        <v>66</v>
      </c>
      <c r="H18325" s="32">
        <v>0</v>
      </c>
    </row>
    <row r="18326" spans="1:8" x14ac:dyDescent="0.55000000000000004">
      <c r="A18326" s="33">
        <v>44297</v>
      </c>
      <c r="B18326" s="1" t="s">
        <v>51</v>
      </c>
      <c r="C18326">
        <v>1660</v>
      </c>
      <c r="D18326">
        <v>81412</v>
      </c>
      <c r="E18326" s="32">
        <v>1597</v>
      </c>
      <c r="F18326">
        <v>39</v>
      </c>
      <c r="G18326" s="32">
        <v>24</v>
      </c>
      <c r="H18326" s="32">
        <v>0</v>
      </c>
    </row>
    <row r="18327" spans="1:8" x14ac:dyDescent="0.55000000000000004">
      <c r="A18327" s="33">
        <v>44297</v>
      </c>
      <c r="B18327" s="1" t="s">
        <v>52</v>
      </c>
      <c r="C18327">
        <v>3531</v>
      </c>
      <c r="D18327">
        <v>58749</v>
      </c>
      <c r="E18327" s="32">
        <v>3427</v>
      </c>
      <c r="F18327">
        <v>74</v>
      </c>
      <c r="G18327" s="32">
        <v>30</v>
      </c>
      <c r="H18327" s="32">
        <v>2</v>
      </c>
    </row>
    <row r="18328" spans="1:8" x14ac:dyDescent="0.55000000000000004">
      <c r="A18328" s="33">
        <v>44297</v>
      </c>
      <c r="B18328" s="1" t="s">
        <v>53</v>
      </c>
      <c r="C18328">
        <v>1344</v>
      </c>
      <c r="D18328">
        <v>97421</v>
      </c>
      <c r="E18328" s="32">
        <v>1285</v>
      </c>
      <c r="F18328">
        <v>22</v>
      </c>
      <c r="G18328" s="32">
        <v>37</v>
      </c>
      <c r="H18328" s="32">
        <v>1</v>
      </c>
    </row>
    <row r="18329" spans="1:8" x14ac:dyDescent="0.55000000000000004">
      <c r="A18329" s="33">
        <v>44297</v>
      </c>
      <c r="B18329" s="1" t="s">
        <v>54</v>
      </c>
      <c r="C18329">
        <v>1971</v>
      </c>
      <c r="D18329">
        <v>24949</v>
      </c>
      <c r="E18329" s="32">
        <v>1930</v>
      </c>
      <c r="F18329">
        <v>22</v>
      </c>
      <c r="G18329" s="32">
        <v>16</v>
      </c>
      <c r="H18329" s="32">
        <v>0</v>
      </c>
    </row>
    <row r="18330" spans="1:8" x14ac:dyDescent="0.55000000000000004">
      <c r="A18330" s="33">
        <v>44297</v>
      </c>
      <c r="B18330" s="1" t="s">
        <v>55</v>
      </c>
      <c r="C18330">
        <v>1918</v>
      </c>
      <c r="D18330">
        <v>75797</v>
      </c>
      <c r="E18330" s="32">
        <v>1835</v>
      </c>
      <c r="F18330">
        <v>28</v>
      </c>
      <c r="G18330" s="32">
        <v>78</v>
      </c>
      <c r="H18330" s="32">
        <v>0</v>
      </c>
    </row>
    <row r="18331" spans="1:8" x14ac:dyDescent="0.55000000000000004">
      <c r="A18331" s="33">
        <v>44297</v>
      </c>
      <c r="B18331" s="1" t="s">
        <v>56</v>
      </c>
      <c r="C18331">
        <v>10704</v>
      </c>
      <c r="D18331">
        <v>171706</v>
      </c>
      <c r="E18331" s="32">
        <v>9362</v>
      </c>
      <c r="F18331">
        <v>129</v>
      </c>
      <c r="G18331" s="32">
        <v>1219</v>
      </c>
      <c r="H18331" s="32">
        <v>6</v>
      </c>
    </row>
    <row r="18332" spans="1:8" x14ac:dyDescent="0.55000000000000004">
      <c r="A18332" s="33">
        <v>44298</v>
      </c>
      <c r="B18332" s="1" t="s">
        <v>7</v>
      </c>
      <c r="C18332">
        <v>21838</v>
      </c>
      <c r="D18332">
        <v>473318</v>
      </c>
      <c r="E18332" s="32">
        <v>20190</v>
      </c>
      <c r="F18332">
        <v>780</v>
      </c>
      <c r="G18332" s="32">
        <v>888</v>
      </c>
      <c r="H18332" s="32">
        <v>21</v>
      </c>
    </row>
    <row r="18333" spans="1:8" x14ac:dyDescent="0.55000000000000004">
      <c r="A18333" s="33">
        <v>44298</v>
      </c>
      <c r="B18333" s="1" t="s">
        <v>11</v>
      </c>
      <c r="C18333">
        <v>1177</v>
      </c>
      <c r="D18333">
        <v>27861</v>
      </c>
      <c r="E18333" s="32">
        <v>1035</v>
      </c>
      <c r="F18333">
        <v>20</v>
      </c>
      <c r="G18333" s="32">
        <v>122</v>
      </c>
      <c r="H18333" s="32">
        <v>0</v>
      </c>
    </row>
    <row r="18334" spans="1:8" x14ac:dyDescent="0.55000000000000004">
      <c r="A18334" s="33">
        <v>44298</v>
      </c>
      <c r="B18334" s="1" t="s">
        <v>12</v>
      </c>
      <c r="C18334">
        <v>761</v>
      </c>
      <c r="D18334">
        <v>50177</v>
      </c>
      <c r="E18334" s="32">
        <v>633</v>
      </c>
      <c r="F18334">
        <v>30</v>
      </c>
      <c r="G18334" s="32">
        <v>98</v>
      </c>
      <c r="H18334" s="32">
        <v>2</v>
      </c>
    </row>
    <row r="18335" spans="1:8" x14ac:dyDescent="0.55000000000000004">
      <c r="A18335" s="33">
        <v>44298</v>
      </c>
      <c r="B18335" s="1" t="s">
        <v>13</v>
      </c>
      <c r="C18335">
        <v>7198</v>
      </c>
      <c r="D18335">
        <v>104355</v>
      </c>
      <c r="E18335" s="32">
        <v>6060</v>
      </c>
      <c r="F18335">
        <v>43</v>
      </c>
      <c r="G18335" s="32">
        <v>1072</v>
      </c>
      <c r="H18335" s="32">
        <v>16</v>
      </c>
    </row>
    <row r="18336" spans="1:8" x14ac:dyDescent="0.55000000000000004">
      <c r="A18336" s="33">
        <v>44298</v>
      </c>
      <c r="B18336" s="1" t="s">
        <v>14</v>
      </c>
      <c r="C18336">
        <v>335</v>
      </c>
      <c r="D18336">
        <v>8568</v>
      </c>
      <c r="E18336" s="32">
        <v>286</v>
      </c>
      <c r="F18336">
        <v>6</v>
      </c>
      <c r="G18336" s="32">
        <v>43</v>
      </c>
      <c r="H18336" s="32">
        <v>2</v>
      </c>
    </row>
    <row r="18337" spans="1:8" x14ac:dyDescent="0.55000000000000004">
      <c r="A18337" s="33">
        <v>44298</v>
      </c>
      <c r="B18337" s="1" t="s">
        <v>15</v>
      </c>
      <c r="C18337">
        <v>1225</v>
      </c>
      <c r="D18337">
        <v>40589</v>
      </c>
      <c r="E18337" s="32">
        <v>935</v>
      </c>
      <c r="F18337">
        <v>20</v>
      </c>
      <c r="G18337" s="32">
        <v>270</v>
      </c>
      <c r="H18337" s="32">
        <v>4</v>
      </c>
    </row>
    <row r="18338" spans="1:8" x14ac:dyDescent="0.55000000000000004">
      <c r="A18338" s="33">
        <v>44298</v>
      </c>
      <c r="B18338" s="1" t="s">
        <v>16</v>
      </c>
      <c r="C18338">
        <v>2817</v>
      </c>
      <c r="D18338">
        <v>164220</v>
      </c>
      <c r="E18338" s="32">
        <v>2405</v>
      </c>
      <c r="F18338">
        <v>118</v>
      </c>
      <c r="G18338" s="32">
        <v>294</v>
      </c>
      <c r="H18338" s="32">
        <v>11</v>
      </c>
    </row>
    <row r="18339" spans="1:8" x14ac:dyDescent="0.55000000000000004">
      <c r="A18339" s="33">
        <v>44298</v>
      </c>
      <c r="B18339" s="1" t="s">
        <v>17</v>
      </c>
      <c r="C18339">
        <v>7130</v>
      </c>
      <c r="D18339">
        <v>27834</v>
      </c>
      <c r="E18339" s="32">
        <v>6678</v>
      </c>
      <c r="F18339">
        <v>128</v>
      </c>
      <c r="G18339" s="32">
        <v>324</v>
      </c>
      <c r="H18339" s="32">
        <v>7</v>
      </c>
    </row>
    <row r="18340" spans="1:8" x14ac:dyDescent="0.55000000000000004">
      <c r="A18340" s="33">
        <v>44298</v>
      </c>
      <c r="B18340" s="1" t="s">
        <v>18</v>
      </c>
      <c r="C18340">
        <v>4941</v>
      </c>
      <c r="D18340">
        <v>181557</v>
      </c>
      <c r="E18340" s="32">
        <v>4649</v>
      </c>
      <c r="F18340">
        <v>70</v>
      </c>
      <c r="G18340" s="32">
        <v>222</v>
      </c>
      <c r="H18340" s="32">
        <v>3</v>
      </c>
    </row>
    <row r="18341" spans="1:8" x14ac:dyDescent="0.55000000000000004">
      <c r="A18341" s="33">
        <v>44298</v>
      </c>
      <c r="B18341" s="1" t="s">
        <v>19</v>
      </c>
      <c r="C18341">
        <v>5289</v>
      </c>
      <c r="D18341">
        <v>120989</v>
      </c>
      <c r="E18341" s="32">
        <v>4969</v>
      </c>
      <c r="F18341">
        <v>101</v>
      </c>
      <c r="G18341" s="32">
        <v>219</v>
      </c>
      <c r="H18341" s="32">
        <v>6</v>
      </c>
    </row>
    <row r="18342" spans="1:8" x14ac:dyDescent="0.55000000000000004">
      <c r="A18342" s="33">
        <v>44298</v>
      </c>
      <c r="B18342" s="1" t="s">
        <v>20</v>
      </c>
      <c r="C18342">
        <v>34427</v>
      </c>
      <c r="D18342">
        <v>685552</v>
      </c>
      <c r="E18342" s="32">
        <v>32227</v>
      </c>
      <c r="F18342">
        <v>717</v>
      </c>
      <c r="G18342" s="32">
        <v>1483</v>
      </c>
      <c r="H18342" s="32">
        <v>34</v>
      </c>
    </row>
    <row r="18343" spans="1:8" x14ac:dyDescent="0.55000000000000004">
      <c r="A18343" s="33">
        <v>44298</v>
      </c>
      <c r="B18343" s="1" t="s">
        <v>21</v>
      </c>
      <c r="C18343">
        <v>30849</v>
      </c>
      <c r="D18343">
        <v>498101</v>
      </c>
      <c r="E18343" s="32">
        <v>29263</v>
      </c>
      <c r="F18343">
        <v>589</v>
      </c>
      <c r="G18343" s="32">
        <v>997</v>
      </c>
      <c r="H18343" s="32">
        <v>16</v>
      </c>
    </row>
    <row r="18344" spans="1:8" x14ac:dyDescent="0.55000000000000004">
      <c r="A18344" s="33">
        <v>44298</v>
      </c>
      <c r="B18344" s="1" t="s">
        <v>22</v>
      </c>
      <c r="C18344">
        <v>126284</v>
      </c>
      <c r="D18344">
        <v>1850782</v>
      </c>
      <c r="E18344" s="32">
        <v>120485</v>
      </c>
      <c r="F18344">
        <v>1804</v>
      </c>
      <c r="G18344" s="32">
        <v>3995</v>
      </c>
      <c r="H18344" s="32">
        <v>42</v>
      </c>
    </row>
    <row r="18345" spans="1:8" x14ac:dyDescent="0.55000000000000004">
      <c r="A18345" s="33">
        <v>44298</v>
      </c>
      <c r="B18345" s="1" t="s">
        <v>23</v>
      </c>
      <c r="C18345">
        <v>49642</v>
      </c>
      <c r="D18345">
        <v>734626</v>
      </c>
      <c r="E18345" s="32">
        <v>47706</v>
      </c>
      <c r="F18345">
        <v>798</v>
      </c>
      <c r="G18345" s="32">
        <v>1138</v>
      </c>
      <c r="H18345" s="32">
        <v>24</v>
      </c>
    </row>
    <row r="18346" spans="1:8" x14ac:dyDescent="0.55000000000000004">
      <c r="A18346" s="33">
        <v>44298</v>
      </c>
      <c r="B18346" s="1" t="s">
        <v>24</v>
      </c>
      <c r="C18346">
        <v>1737</v>
      </c>
      <c r="D18346">
        <v>91052</v>
      </c>
      <c r="E18346" s="32">
        <v>1435</v>
      </c>
      <c r="F18346">
        <v>18</v>
      </c>
      <c r="G18346" s="32">
        <v>284</v>
      </c>
      <c r="H18346" s="32">
        <v>2</v>
      </c>
    </row>
    <row r="18347" spans="1:8" x14ac:dyDescent="0.55000000000000004">
      <c r="A18347" s="33">
        <v>44298</v>
      </c>
      <c r="B18347" s="1" t="s">
        <v>25</v>
      </c>
      <c r="C18347">
        <v>1050</v>
      </c>
      <c r="D18347">
        <v>44271</v>
      </c>
      <c r="E18347" s="32">
        <v>912</v>
      </c>
      <c r="F18347">
        <v>29</v>
      </c>
      <c r="G18347" s="32">
        <v>109</v>
      </c>
      <c r="H18347" s="32">
        <v>2</v>
      </c>
    </row>
    <row r="18348" spans="1:8" x14ac:dyDescent="0.55000000000000004">
      <c r="A18348" s="33">
        <v>44298</v>
      </c>
      <c r="B18348" s="1" t="s">
        <v>26</v>
      </c>
      <c r="C18348">
        <v>2060</v>
      </c>
      <c r="D18348">
        <v>63385</v>
      </c>
      <c r="E18348" s="32">
        <v>1867</v>
      </c>
      <c r="F18348">
        <v>66</v>
      </c>
      <c r="G18348" s="32">
        <v>125</v>
      </c>
      <c r="H18348" s="32">
        <v>3</v>
      </c>
    </row>
    <row r="18349" spans="1:8" x14ac:dyDescent="0.55000000000000004">
      <c r="A18349" s="33">
        <v>44298</v>
      </c>
      <c r="B18349" s="1" t="s">
        <v>27</v>
      </c>
      <c r="C18349">
        <v>659</v>
      </c>
      <c r="D18349">
        <v>39204</v>
      </c>
      <c r="E18349" s="32">
        <v>558</v>
      </c>
      <c r="F18349">
        <v>27</v>
      </c>
      <c r="G18349" s="32">
        <v>74</v>
      </c>
      <c r="H18349" s="32">
        <v>1</v>
      </c>
    </row>
    <row r="18350" spans="1:8" x14ac:dyDescent="0.55000000000000004">
      <c r="A18350" s="33">
        <v>44298</v>
      </c>
      <c r="B18350" s="1" t="s">
        <v>28</v>
      </c>
      <c r="C18350">
        <v>1028</v>
      </c>
      <c r="D18350">
        <v>33554</v>
      </c>
      <c r="E18350" s="32">
        <v>964</v>
      </c>
      <c r="F18350">
        <v>19</v>
      </c>
      <c r="G18350" s="32">
        <v>45</v>
      </c>
      <c r="H18350" s="32">
        <v>1</v>
      </c>
    </row>
    <row r="18351" spans="1:8" x14ac:dyDescent="0.55000000000000004">
      <c r="A18351" s="33">
        <v>44298</v>
      </c>
      <c r="B18351" s="1" t="s">
        <v>29</v>
      </c>
      <c r="C18351">
        <v>3221</v>
      </c>
      <c r="D18351">
        <v>128033</v>
      </c>
      <c r="E18351" s="32">
        <v>2876</v>
      </c>
      <c r="F18351">
        <v>44</v>
      </c>
      <c r="G18351" s="32">
        <v>316</v>
      </c>
      <c r="H18351" s="32">
        <v>0</v>
      </c>
    </row>
    <row r="18352" spans="1:8" x14ac:dyDescent="0.55000000000000004">
      <c r="A18352" s="33">
        <v>44298</v>
      </c>
      <c r="B18352" s="1" t="s">
        <v>30</v>
      </c>
      <c r="C18352">
        <v>5143</v>
      </c>
      <c r="D18352">
        <v>167991</v>
      </c>
      <c r="E18352" s="32">
        <v>4855</v>
      </c>
      <c r="F18352">
        <v>129</v>
      </c>
      <c r="G18352" s="32">
        <v>159</v>
      </c>
      <c r="H18352" s="32">
        <v>3</v>
      </c>
    </row>
    <row r="18353" spans="1:8" x14ac:dyDescent="0.55000000000000004">
      <c r="A18353" s="33">
        <v>44298</v>
      </c>
      <c r="B18353" s="1" t="s">
        <v>31</v>
      </c>
      <c r="C18353">
        <v>5974</v>
      </c>
      <c r="D18353">
        <v>262931</v>
      </c>
      <c r="E18353" s="32">
        <v>5660</v>
      </c>
      <c r="F18353">
        <v>121</v>
      </c>
      <c r="G18353" s="32">
        <v>193</v>
      </c>
      <c r="H18353" s="32">
        <v>4</v>
      </c>
    </row>
    <row r="18354" spans="1:8" x14ac:dyDescent="0.55000000000000004">
      <c r="A18354" s="33">
        <v>44298</v>
      </c>
      <c r="B18354" s="1" t="s">
        <v>32</v>
      </c>
      <c r="C18354">
        <v>28810</v>
      </c>
      <c r="D18354">
        <v>493701</v>
      </c>
      <c r="E18354" s="32">
        <v>26805</v>
      </c>
      <c r="F18354">
        <v>604</v>
      </c>
      <c r="G18354" s="32">
        <v>1401</v>
      </c>
      <c r="H18354" s="32">
        <v>6</v>
      </c>
    </row>
    <row r="18355" spans="1:8" x14ac:dyDescent="0.55000000000000004">
      <c r="A18355" s="33">
        <v>44298</v>
      </c>
      <c r="B18355" s="1" t="s">
        <v>33</v>
      </c>
      <c r="C18355">
        <v>3011</v>
      </c>
      <c r="D18355">
        <v>82920</v>
      </c>
      <c r="E18355" s="32">
        <v>2790</v>
      </c>
      <c r="F18355">
        <v>73</v>
      </c>
      <c r="G18355" s="32">
        <v>235</v>
      </c>
      <c r="H18355" s="32">
        <v>7</v>
      </c>
    </row>
    <row r="18356" spans="1:8" x14ac:dyDescent="0.55000000000000004">
      <c r="A18356" s="33">
        <v>44298</v>
      </c>
      <c r="B18356" s="1" t="s">
        <v>34</v>
      </c>
      <c r="C18356">
        <v>2979</v>
      </c>
      <c r="D18356">
        <v>94017</v>
      </c>
      <c r="E18356" s="32">
        <v>2744</v>
      </c>
      <c r="F18356">
        <v>59</v>
      </c>
      <c r="G18356" s="32">
        <v>176</v>
      </c>
      <c r="H18356" s="32">
        <v>3</v>
      </c>
    </row>
    <row r="18357" spans="1:8" x14ac:dyDescent="0.55000000000000004">
      <c r="A18357" s="33">
        <v>44298</v>
      </c>
      <c r="B18357" s="1" t="s">
        <v>35</v>
      </c>
      <c r="C18357">
        <v>10281</v>
      </c>
      <c r="D18357">
        <v>187619</v>
      </c>
      <c r="E18357" s="32">
        <v>9461</v>
      </c>
      <c r="F18357">
        <v>174</v>
      </c>
      <c r="G18357" s="32">
        <v>666</v>
      </c>
      <c r="H18357" s="32">
        <v>5</v>
      </c>
    </row>
    <row r="18358" spans="1:8" x14ac:dyDescent="0.55000000000000004">
      <c r="A18358" s="33">
        <v>44298</v>
      </c>
      <c r="B18358" s="1" t="s">
        <v>36</v>
      </c>
      <c r="C18358">
        <v>60695</v>
      </c>
      <c r="D18358">
        <v>1162870</v>
      </c>
      <c r="E18358" s="32">
        <v>50437</v>
      </c>
      <c r="F18358">
        <v>1219</v>
      </c>
      <c r="G18358" s="32">
        <v>8517</v>
      </c>
      <c r="H18358" s="32">
        <v>218</v>
      </c>
    </row>
    <row r="18359" spans="1:8" x14ac:dyDescent="0.55000000000000004">
      <c r="A18359" s="33">
        <v>44298</v>
      </c>
      <c r="B18359" s="1" t="s">
        <v>37</v>
      </c>
      <c r="C18359">
        <v>22740</v>
      </c>
      <c r="D18359">
        <v>322279</v>
      </c>
      <c r="E18359" s="32">
        <v>19624</v>
      </c>
      <c r="F18359">
        <v>607</v>
      </c>
      <c r="G18359" s="32">
        <v>2509</v>
      </c>
      <c r="H18359" s="32">
        <v>82</v>
      </c>
    </row>
    <row r="18360" spans="1:8" x14ac:dyDescent="0.55000000000000004">
      <c r="A18360" s="33">
        <v>44298</v>
      </c>
      <c r="B18360" s="1" t="s">
        <v>38</v>
      </c>
      <c r="C18360">
        <v>4574</v>
      </c>
      <c r="D18360">
        <v>104892</v>
      </c>
      <c r="E18360" s="32">
        <v>3823</v>
      </c>
      <c r="F18360">
        <v>56</v>
      </c>
      <c r="G18360" s="32">
        <v>695</v>
      </c>
      <c r="H18360" s="32">
        <v>12</v>
      </c>
    </row>
    <row r="18361" spans="1:8" x14ac:dyDescent="0.55000000000000004">
      <c r="A18361" s="33">
        <v>44298</v>
      </c>
      <c r="B18361" s="1" t="s">
        <v>39</v>
      </c>
      <c r="C18361">
        <v>1559</v>
      </c>
      <c r="D18361">
        <v>28754</v>
      </c>
      <c r="E18361" s="32">
        <v>1287</v>
      </c>
      <c r="F18361">
        <v>19</v>
      </c>
      <c r="G18361" s="32">
        <v>227</v>
      </c>
      <c r="H18361" s="32">
        <v>26</v>
      </c>
    </row>
    <row r="18362" spans="1:8" x14ac:dyDescent="0.55000000000000004">
      <c r="A18362" s="33">
        <v>44298</v>
      </c>
      <c r="B18362" s="1" t="s">
        <v>40</v>
      </c>
      <c r="C18362">
        <v>302</v>
      </c>
      <c r="D18362">
        <v>52985</v>
      </c>
      <c r="E18362" s="32">
        <v>220</v>
      </c>
      <c r="F18362">
        <v>2</v>
      </c>
      <c r="G18362" s="32">
        <v>74</v>
      </c>
      <c r="H18362" s="32">
        <v>0</v>
      </c>
    </row>
    <row r="18363" spans="1:8" x14ac:dyDescent="0.55000000000000004">
      <c r="A18363" s="33">
        <v>44298</v>
      </c>
      <c r="B18363" s="1" t="s">
        <v>41</v>
      </c>
      <c r="C18363">
        <v>292</v>
      </c>
      <c r="D18363">
        <v>18477</v>
      </c>
      <c r="E18363" s="32">
        <v>286</v>
      </c>
      <c r="F18363">
        <v>0</v>
      </c>
      <c r="G18363" s="32">
        <v>6</v>
      </c>
      <c r="H18363" s="32">
        <v>0</v>
      </c>
    </row>
    <row r="18364" spans="1:8" x14ac:dyDescent="0.55000000000000004">
      <c r="A18364" s="33">
        <v>44298</v>
      </c>
      <c r="B18364" s="1" t="s">
        <v>42</v>
      </c>
      <c r="C18364">
        <v>2974</v>
      </c>
      <c r="D18364">
        <v>84188</v>
      </c>
      <c r="E18364" s="32">
        <v>2603</v>
      </c>
      <c r="F18364">
        <v>35</v>
      </c>
      <c r="G18364" s="32">
        <v>166</v>
      </c>
      <c r="H18364" s="32">
        <v>3</v>
      </c>
    </row>
    <row r="18365" spans="1:8" x14ac:dyDescent="0.55000000000000004">
      <c r="A18365" s="33">
        <v>44298</v>
      </c>
      <c r="B18365" s="1" t="s">
        <v>43</v>
      </c>
      <c r="C18365">
        <v>5285</v>
      </c>
      <c r="D18365">
        <v>189788</v>
      </c>
      <c r="E18365" s="32">
        <v>5067</v>
      </c>
      <c r="F18365">
        <v>106</v>
      </c>
      <c r="G18365" s="32">
        <v>103</v>
      </c>
      <c r="H18365" s="32">
        <v>0</v>
      </c>
    </row>
    <row r="18366" spans="1:8" x14ac:dyDescent="0.55000000000000004">
      <c r="A18366" s="33">
        <v>44298</v>
      </c>
      <c r="B18366" s="1" t="s">
        <v>44</v>
      </c>
      <c r="C18366">
        <v>1462</v>
      </c>
      <c r="D18366">
        <v>71202</v>
      </c>
      <c r="E18366" s="32">
        <v>1383</v>
      </c>
      <c r="F18366">
        <v>43</v>
      </c>
      <c r="G18366" s="32">
        <v>38</v>
      </c>
      <c r="H18366" s="32">
        <v>0</v>
      </c>
    </row>
    <row r="18367" spans="1:8" x14ac:dyDescent="0.55000000000000004">
      <c r="A18367" s="33">
        <v>44298</v>
      </c>
      <c r="B18367" s="1" t="s">
        <v>45</v>
      </c>
      <c r="C18367">
        <v>713</v>
      </c>
      <c r="D18367">
        <v>34498</v>
      </c>
      <c r="E18367" s="32">
        <v>522</v>
      </c>
      <c r="F18367">
        <v>22</v>
      </c>
      <c r="G18367" s="32">
        <v>169</v>
      </c>
      <c r="H18367" s="32">
        <v>3</v>
      </c>
    </row>
    <row r="18368" spans="1:8" x14ac:dyDescent="0.55000000000000004">
      <c r="A18368" s="33">
        <v>44298</v>
      </c>
      <c r="B18368" s="1" t="s">
        <v>46</v>
      </c>
      <c r="C18368">
        <v>990</v>
      </c>
      <c r="D18368">
        <v>55210</v>
      </c>
      <c r="E18368" s="32">
        <v>835</v>
      </c>
      <c r="F18368">
        <v>19</v>
      </c>
      <c r="G18368" s="32">
        <v>139</v>
      </c>
      <c r="H18368" s="32">
        <v>1</v>
      </c>
    </row>
    <row r="18369" spans="1:8" x14ac:dyDescent="0.55000000000000004">
      <c r="A18369" s="33">
        <v>44298</v>
      </c>
      <c r="B18369" s="1" t="s">
        <v>47</v>
      </c>
      <c r="C18369">
        <v>1727</v>
      </c>
      <c r="D18369">
        <v>46101</v>
      </c>
      <c r="E18369" s="32">
        <v>1372</v>
      </c>
      <c r="F18369">
        <v>25</v>
      </c>
      <c r="G18369" s="32">
        <v>330</v>
      </c>
      <c r="H18369" s="32">
        <v>7</v>
      </c>
    </row>
    <row r="18370" spans="1:8" x14ac:dyDescent="0.55000000000000004">
      <c r="A18370" s="33">
        <v>44298</v>
      </c>
      <c r="B18370" s="1" t="s">
        <v>48</v>
      </c>
      <c r="C18370">
        <v>946</v>
      </c>
      <c r="D18370">
        <v>7543</v>
      </c>
      <c r="E18370" s="32">
        <v>910</v>
      </c>
      <c r="F18370">
        <v>19</v>
      </c>
      <c r="G18370" s="32">
        <v>17</v>
      </c>
      <c r="H18370" s="32">
        <v>1</v>
      </c>
    </row>
    <row r="18371" spans="1:8" x14ac:dyDescent="0.55000000000000004">
      <c r="A18371" s="33">
        <v>44298</v>
      </c>
      <c r="B18371" s="1" t="s">
        <v>49</v>
      </c>
      <c r="C18371">
        <v>19487</v>
      </c>
      <c r="D18371">
        <v>532914</v>
      </c>
      <c r="E18371" s="32">
        <v>18638</v>
      </c>
      <c r="F18371">
        <v>336</v>
      </c>
      <c r="G18371" s="32">
        <v>513</v>
      </c>
      <c r="H18371" s="32">
        <v>6</v>
      </c>
    </row>
    <row r="18372" spans="1:8" x14ac:dyDescent="0.55000000000000004">
      <c r="A18372" s="33">
        <v>44298</v>
      </c>
      <c r="B18372" s="1" t="s">
        <v>50</v>
      </c>
      <c r="C18372">
        <v>1276</v>
      </c>
      <c r="D18372">
        <v>33790</v>
      </c>
      <c r="E18372" s="32">
        <v>1212</v>
      </c>
      <c r="F18372">
        <v>13</v>
      </c>
      <c r="G18372" s="32">
        <v>70</v>
      </c>
      <c r="H18372" s="32">
        <v>0</v>
      </c>
    </row>
    <row r="18373" spans="1:8" x14ac:dyDescent="0.55000000000000004">
      <c r="A18373" s="33">
        <v>44298</v>
      </c>
      <c r="B18373" s="1" t="s">
        <v>51</v>
      </c>
      <c r="C18373">
        <v>1668</v>
      </c>
      <c r="D18373">
        <v>81737</v>
      </c>
      <c r="E18373" s="32">
        <v>1597</v>
      </c>
      <c r="F18373">
        <v>39</v>
      </c>
      <c r="G18373" s="32">
        <v>32</v>
      </c>
      <c r="H18373" s="32">
        <v>0</v>
      </c>
    </row>
    <row r="18374" spans="1:8" x14ac:dyDescent="0.55000000000000004">
      <c r="A18374" s="33">
        <v>44298</v>
      </c>
      <c r="B18374" s="1" t="s">
        <v>52</v>
      </c>
      <c r="C18374">
        <v>3536</v>
      </c>
      <c r="D18374">
        <v>58788</v>
      </c>
      <c r="E18374" s="32">
        <v>3434</v>
      </c>
      <c r="F18374">
        <v>74</v>
      </c>
      <c r="G18374" s="32">
        <v>28</v>
      </c>
      <c r="H18374" s="32">
        <v>2</v>
      </c>
    </row>
    <row r="18375" spans="1:8" x14ac:dyDescent="0.55000000000000004">
      <c r="A18375" s="33">
        <v>44298</v>
      </c>
      <c r="B18375" s="1" t="s">
        <v>53</v>
      </c>
      <c r="C18375">
        <v>1348</v>
      </c>
      <c r="D18375">
        <v>97436</v>
      </c>
      <c r="E18375" s="32">
        <v>1287</v>
      </c>
      <c r="F18375">
        <v>22</v>
      </c>
      <c r="G18375" s="32">
        <v>39</v>
      </c>
      <c r="H18375" s="32">
        <v>1</v>
      </c>
    </row>
    <row r="18376" spans="1:8" x14ac:dyDescent="0.55000000000000004">
      <c r="A18376" s="33">
        <v>44298</v>
      </c>
      <c r="B18376" s="1" t="s">
        <v>54</v>
      </c>
      <c r="C18376">
        <v>2020</v>
      </c>
      <c r="D18376">
        <v>25609</v>
      </c>
      <c r="E18376" s="32">
        <v>1938</v>
      </c>
      <c r="F18376">
        <v>22</v>
      </c>
      <c r="G18376" s="32">
        <v>53</v>
      </c>
      <c r="H18376" s="32">
        <v>0</v>
      </c>
    </row>
    <row r="18377" spans="1:8" x14ac:dyDescent="0.55000000000000004">
      <c r="A18377" s="33">
        <v>44298</v>
      </c>
      <c r="B18377" s="1" t="s">
        <v>55</v>
      </c>
      <c r="C18377">
        <v>1922</v>
      </c>
      <c r="D18377">
        <v>76555</v>
      </c>
      <c r="E18377" s="32">
        <v>1836</v>
      </c>
      <c r="F18377">
        <v>28</v>
      </c>
      <c r="G18377" s="32">
        <v>82</v>
      </c>
      <c r="H18377" s="32">
        <v>0</v>
      </c>
    </row>
    <row r="18378" spans="1:8" x14ac:dyDescent="0.55000000000000004">
      <c r="A18378" s="33">
        <v>44298</v>
      </c>
      <c r="B18378" s="1" t="s">
        <v>56</v>
      </c>
      <c r="C18378">
        <v>10741</v>
      </c>
      <c r="D18378">
        <v>173748</v>
      </c>
      <c r="E18378" s="32">
        <v>9488</v>
      </c>
      <c r="F18378">
        <v>129</v>
      </c>
      <c r="G18378" s="32">
        <v>1130</v>
      </c>
      <c r="H18378" s="32">
        <v>9</v>
      </c>
    </row>
    <row r="18379" spans="1:8" x14ac:dyDescent="0.55000000000000004">
      <c r="A18379" s="33">
        <v>44299</v>
      </c>
      <c r="B18379" s="1" t="s">
        <v>7</v>
      </c>
      <c r="C18379">
        <v>21898</v>
      </c>
      <c r="D18379">
        <v>475392</v>
      </c>
      <c r="E18379" s="32">
        <v>20271</v>
      </c>
      <c r="F18379">
        <v>783</v>
      </c>
      <c r="G18379" s="32">
        <v>868</v>
      </c>
      <c r="H18379" s="32">
        <v>18</v>
      </c>
    </row>
    <row r="18380" spans="1:8" x14ac:dyDescent="0.55000000000000004">
      <c r="A18380" s="33">
        <v>44299</v>
      </c>
      <c r="B18380" s="1" t="s">
        <v>11</v>
      </c>
      <c r="C18380">
        <v>1196</v>
      </c>
      <c r="D18380">
        <v>28222</v>
      </c>
      <c r="E18380" s="32">
        <v>1044</v>
      </c>
      <c r="F18380">
        <v>20</v>
      </c>
      <c r="G18380" s="32">
        <v>132</v>
      </c>
      <c r="H18380" s="32">
        <v>0</v>
      </c>
    </row>
    <row r="18381" spans="1:8" x14ac:dyDescent="0.55000000000000004">
      <c r="A18381" s="33">
        <v>44299</v>
      </c>
      <c r="B18381" s="1" t="s">
        <v>12</v>
      </c>
      <c r="C18381">
        <v>763</v>
      </c>
      <c r="D18381">
        <v>50349</v>
      </c>
      <c r="E18381" s="32">
        <v>652</v>
      </c>
      <c r="F18381">
        <v>30</v>
      </c>
      <c r="G18381" s="32">
        <v>81</v>
      </c>
      <c r="H18381" s="32">
        <v>1</v>
      </c>
    </row>
    <row r="18382" spans="1:8" x14ac:dyDescent="0.55000000000000004">
      <c r="A18382" s="33">
        <v>44299</v>
      </c>
      <c r="B18382" s="1" t="s">
        <v>13</v>
      </c>
      <c r="C18382">
        <v>7270</v>
      </c>
      <c r="D18382">
        <v>106300</v>
      </c>
      <c r="E18382" s="32">
        <v>6155</v>
      </c>
      <c r="F18382">
        <v>43</v>
      </c>
      <c r="G18382" s="32">
        <v>1020</v>
      </c>
      <c r="H18382" s="32">
        <v>15</v>
      </c>
    </row>
    <row r="18383" spans="1:8" x14ac:dyDescent="0.55000000000000004">
      <c r="A18383" s="33">
        <v>44299</v>
      </c>
      <c r="B18383" s="1" t="s">
        <v>14</v>
      </c>
      <c r="C18383">
        <v>341</v>
      </c>
      <c r="D18383">
        <v>8606</v>
      </c>
      <c r="E18383" s="32">
        <v>288</v>
      </c>
      <c r="F18383">
        <v>9</v>
      </c>
      <c r="G18383" s="32">
        <v>44</v>
      </c>
      <c r="H18383" s="32">
        <v>0</v>
      </c>
    </row>
    <row r="18384" spans="1:8" x14ac:dyDescent="0.55000000000000004">
      <c r="A18384" s="33">
        <v>44299</v>
      </c>
      <c r="B18384" s="1" t="s">
        <v>15</v>
      </c>
      <c r="C18384">
        <v>1242</v>
      </c>
      <c r="D18384">
        <v>40714</v>
      </c>
      <c r="E18384" s="32">
        <v>946</v>
      </c>
      <c r="F18384">
        <v>22</v>
      </c>
      <c r="G18384" s="32">
        <v>274</v>
      </c>
      <c r="H18384" s="32">
        <v>3</v>
      </c>
    </row>
    <row r="18385" spans="1:8" x14ac:dyDescent="0.55000000000000004">
      <c r="A18385" s="33">
        <v>44299</v>
      </c>
      <c r="B18385" s="1" t="s">
        <v>16</v>
      </c>
      <c r="C18385">
        <v>2830</v>
      </c>
      <c r="D18385">
        <v>164797</v>
      </c>
      <c r="E18385" s="32">
        <v>2429</v>
      </c>
      <c r="F18385">
        <v>118</v>
      </c>
      <c r="G18385" s="32">
        <v>283</v>
      </c>
      <c r="H18385" s="32">
        <v>10</v>
      </c>
    </row>
    <row r="18386" spans="1:8" x14ac:dyDescent="0.55000000000000004">
      <c r="A18386" s="33">
        <v>44299</v>
      </c>
      <c r="B18386" s="1" t="s">
        <v>17</v>
      </c>
      <c r="C18386">
        <v>7160</v>
      </c>
      <c r="D18386">
        <v>27838</v>
      </c>
      <c r="E18386" s="32">
        <v>6720</v>
      </c>
      <c r="F18386">
        <v>129</v>
      </c>
      <c r="G18386" s="32">
        <v>311</v>
      </c>
      <c r="H18386" s="32">
        <v>7</v>
      </c>
    </row>
    <row r="18387" spans="1:8" x14ac:dyDescent="0.55000000000000004">
      <c r="A18387" s="33">
        <v>44299</v>
      </c>
      <c r="B18387" s="1" t="s">
        <v>18</v>
      </c>
      <c r="C18387">
        <v>4954</v>
      </c>
      <c r="D18387">
        <v>181633</v>
      </c>
      <c r="E18387" s="32">
        <v>4685</v>
      </c>
      <c r="F18387">
        <v>70</v>
      </c>
      <c r="G18387" s="32">
        <v>199</v>
      </c>
      <c r="H18387" s="32">
        <v>3</v>
      </c>
    </row>
    <row r="18388" spans="1:8" x14ac:dyDescent="0.55000000000000004">
      <c r="A18388" s="33">
        <v>44299</v>
      </c>
      <c r="B18388" s="1" t="s">
        <v>19</v>
      </c>
      <c r="C18388">
        <v>5309</v>
      </c>
      <c r="D18388">
        <v>122018</v>
      </c>
      <c r="E18388" s="32">
        <v>4990</v>
      </c>
      <c r="F18388">
        <v>101</v>
      </c>
      <c r="G18388" s="32">
        <v>218</v>
      </c>
      <c r="H18388" s="32">
        <v>5</v>
      </c>
    </row>
    <row r="18389" spans="1:8" x14ac:dyDescent="0.55000000000000004">
      <c r="A18389" s="33">
        <v>44299</v>
      </c>
      <c r="B18389" s="1" t="s">
        <v>20</v>
      </c>
      <c r="C18389">
        <v>34583</v>
      </c>
      <c r="D18389">
        <v>690124</v>
      </c>
      <c r="E18389" s="32">
        <v>32349</v>
      </c>
      <c r="F18389">
        <v>717</v>
      </c>
      <c r="G18389" s="32">
        <v>1517</v>
      </c>
      <c r="H18389" s="32">
        <v>30</v>
      </c>
    </row>
    <row r="18390" spans="1:8" x14ac:dyDescent="0.55000000000000004">
      <c r="A18390" s="33">
        <v>44299</v>
      </c>
      <c r="B18390" s="1" t="s">
        <v>21</v>
      </c>
      <c r="C18390">
        <v>30911</v>
      </c>
      <c r="D18390">
        <v>505435</v>
      </c>
      <c r="E18390" s="32">
        <v>29355</v>
      </c>
      <c r="F18390">
        <v>594</v>
      </c>
      <c r="G18390" s="32">
        <v>962</v>
      </c>
      <c r="H18390" s="32">
        <v>15</v>
      </c>
    </row>
    <row r="18391" spans="1:8" x14ac:dyDescent="0.55000000000000004">
      <c r="A18391" s="33">
        <v>44299</v>
      </c>
      <c r="B18391" s="1" t="s">
        <v>22</v>
      </c>
      <c r="C18391">
        <v>126794</v>
      </c>
      <c r="D18391">
        <v>1859683</v>
      </c>
      <c r="E18391" s="32">
        <v>120929</v>
      </c>
      <c r="F18391">
        <v>1811</v>
      </c>
      <c r="G18391" s="32">
        <v>4054</v>
      </c>
      <c r="H18391" s="32">
        <v>41</v>
      </c>
    </row>
    <row r="18392" spans="1:8" x14ac:dyDescent="0.55000000000000004">
      <c r="A18392" s="33">
        <v>44299</v>
      </c>
      <c r="B18392" s="1" t="s">
        <v>23</v>
      </c>
      <c r="C18392">
        <v>49756</v>
      </c>
      <c r="D18392">
        <v>739103</v>
      </c>
      <c r="E18392" s="32">
        <v>47814</v>
      </c>
      <c r="F18392">
        <v>799</v>
      </c>
      <c r="G18392" s="32">
        <v>1143</v>
      </c>
      <c r="H18392" s="32">
        <v>27</v>
      </c>
    </row>
    <row r="18393" spans="1:8" x14ac:dyDescent="0.55000000000000004">
      <c r="A18393" s="33">
        <v>44299</v>
      </c>
      <c r="B18393" s="1" t="s">
        <v>24</v>
      </c>
      <c r="C18393">
        <v>1769</v>
      </c>
      <c r="D18393">
        <v>92107</v>
      </c>
      <c r="E18393" s="32">
        <v>1476</v>
      </c>
      <c r="F18393">
        <v>18</v>
      </c>
      <c r="G18393" s="32">
        <v>275</v>
      </c>
      <c r="H18393" s="32">
        <v>2</v>
      </c>
    </row>
    <row r="18394" spans="1:8" x14ac:dyDescent="0.55000000000000004">
      <c r="A18394" s="33">
        <v>44299</v>
      </c>
      <c r="B18394" s="1" t="s">
        <v>25</v>
      </c>
      <c r="C18394">
        <v>1055</v>
      </c>
      <c r="D18394">
        <v>44759</v>
      </c>
      <c r="E18394" s="32">
        <v>921</v>
      </c>
      <c r="F18394">
        <v>29</v>
      </c>
      <c r="G18394" s="32">
        <v>105</v>
      </c>
      <c r="H18394" s="32">
        <v>3</v>
      </c>
    </row>
    <row r="18395" spans="1:8" x14ac:dyDescent="0.55000000000000004">
      <c r="A18395" s="33">
        <v>44299</v>
      </c>
      <c r="B18395" s="1" t="s">
        <v>26</v>
      </c>
      <c r="C18395">
        <v>2073</v>
      </c>
      <c r="D18395">
        <v>63854</v>
      </c>
      <c r="E18395" s="32">
        <v>1877</v>
      </c>
      <c r="F18395">
        <v>66</v>
      </c>
      <c r="G18395" s="32">
        <v>128</v>
      </c>
      <c r="H18395" s="32">
        <v>4</v>
      </c>
    </row>
    <row r="18396" spans="1:8" x14ac:dyDescent="0.55000000000000004">
      <c r="A18396" s="33">
        <v>44299</v>
      </c>
      <c r="B18396" s="1" t="s">
        <v>27</v>
      </c>
      <c r="C18396">
        <v>665</v>
      </c>
      <c r="D18396">
        <v>39855</v>
      </c>
      <c r="E18396" s="32">
        <v>566</v>
      </c>
      <c r="F18396">
        <v>27</v>
      </c>
      <c r="G18396" s="32">
        <v>72</v>
      </c>
      <c r="H18396" s="32">
        <v>1</v>
      </c>
    </row>
    <row r="18397" spans="1:8" x14ac:dyDescent="0.55000000000000004">
      <c r="A18397" s="33">
        <v>44299</v>
      </c>
      <c r="B18397" s="1" t="s">
        <v>28</v>
      </c>
      <c r="C18397">
        <v>1029</v>
      </c>
      <c r="D18397">
        <v>33554</v>
      </c>
      <c r="E18397" s="32">
        <v>970</v>
      </c>
      <c r="F18397">
        <v>19</v>
      </c>
      <c r="G18397" s="32">
        <v>40</v>
      </c>
      <c r="H18397" s="32">
        <v>1</v>
      </c>
    </row>
    <row r="18398" spans="1:8" x14ac:dyDescent="0.55000000000000004">
      <c r="A18398" s="33">
        <v>44299</v>
      </c>
      <c r="B18398" s="1" t="s">
        <v>29</v>
      </c>
      <c r="C18398">
        <v>3250</v>
      </c>
      <c r="D18398">
        <v>129448</v>
      </c>
      <c r="E18398" s="32">
        <v>2917</v>
      </c>
      <c r="F18398">
        <v>47</v>
      </c>
      <c r="G18398" s="32">
        <v>314</v>
      </c>
      <c r="H18398" s="32">
        <v>0</v>
      </c>
    </row>
    <row r="18399" spans="1:8" x14ac:dyDescent="0.55000000000000004">
      <c r="A18399" s="33">
        <v>44299</v>
      </c>
      <c r="B18399" s="1" t="s">
        <v>30</v>
      </c>
      <c r="C18399">
        <v>5178</v>
      </c>
      <c r="D18399">
        <v>169753</v>
      </c>
      <c r="E18399" s="32">
        <v>4872</v>
      </c>
      <c r="F18399">
        <v>129</v>
      </c>
      <c r="G18399" s="32">
        <v>177</v>
      </c>
      <c r="H18399" s="32">
        <v>3</v>
      </c>
    </row>
    <row r="18400" spans="1:8" x14ac:dyDescent="0.55000000000000004">
      <c r="A18400" s="33">
        <v>44299</v>
      </c>
      <c r="B18400" s="1" t="s">
        <v>31</v>
      </c>
      <c r="C18400">
        <v>5991</v>
      </c>
      <c r="D18400">
        <v>265041</v>
      </c>
      <c r="E18400" s="32">
        <v>5667</v>
      </c>
      <c r="F18400">
        <v>121</v>
      </c>
      <c r="G18400" s="32">
        <v>203</v>
      </c>
      <c r="H18400" s="32">
        <v>4</v>
      </c>
    </row>
    <row r="18401" spans="1:8" x14ac:dyDescent="0.55000000000000004">
      <c r="A18401" s="33">
        <v>44299</v>
      </c>
      <c r="B18401" s="1" t="s">
        <v>32</v>
      </c>
      <c r="C18401">
        <v>28932</v>
      </c>
      <c r="D18401">
        <v>496727</v>
      </c>
      <c r="E18401" s="32">
        <v>26867</v>
      </c>
      <c r="F18401">
        <v>604</v>
      </c>
      <c r="G18401" s="32">
        <v>1461</v>
      </c>
      <c r="H18401" s="32">
        <v>8</v>
      </c>
    </row>
    <row r="18402" spans="1:8" x14ac:dyDescent="0.55000000000000004">
      <c r="A18402" s="33">
        <v>44299</v>
      </c>
      <c r="B18402" s="1" t="s">
        <v>33</v>
      </c>
      <c r="C18402">
        <v>3034</v>
      </c>
      <c r="D18402">
        <v>82920</v>
      </c>
      <c r="E18402" s="32">
        <v>2808</v>
      </c>
      <c r="F18402">
        <v>74</v>
      </c>
      <c r="G18402" s="32">
        <v>233</v>
      </c>
      <c r="H18402" s="32">
        <v>7</v>
      </c>
    </row>
    <row r="18403" spans="1:8" x14ac:dyDescent="0.55000000000000004">
      <c r="A18403" s="33">
        <v>44299</v>
      </c>
      <c r="B18403" s="1" t="s">
        <v>34</v>
      </c>
      <c r="C18403">
        <v>3018</v>
      </c>
      <c r="D18403">
        <v>94551</v>
      </c>
      <c r="E18403" s="32">
        <v>2745</v>
      </c>
      <c r="F18403">
        <v>59</v>
      </c>
      <c r="G18403" s="32">
        <v>214</v>
      </c>
      <c r="H18403" s="32">
        <v>3</v>
      </c>
    </row>
    <row r="18404" spans="1:8" x14ac:dyDescent="0.55000000000000004">
      <c r="A18404" s="33">
        <v>44299</v>
      </c>
      <c r="B18404" s="1" t="s">
        <v>35</v>
      </c>
      <c r="C18404">
        <v>10323</v>
      </c>
      <c r="D18404">
        <v>188293</v>
      </c>
      <c r="E18404" s="32">
        <v>9529</v>
      </c>
      <c r="F18404">
        <v>174</v>
      </c>
      <c r="G18404" s="32">
        <v>639</v>
      </c>
      <c r="H18404" s="32">
        <v>4</v>
      </c>
    </row>
    <row r="18405" spans="1:8" x14ac:dyDescent="0.55000000000000004">
      <c r="A18405" s="33">
        <v>44299</v>
      </c>
      <c r="B18405" s="1" t="s">
        <v>36</v>
      </c>
      <c r="C18405">
        <v>62046</v>
      </c>
      <c r="D18405">
        <v>1168871</v>
      </c>
      <c r="E18405" s="32">
        <v>50762</v>
      </c>
      <c r="F18405">
        <v>1227</v>
      </c>
      <c r="G18405" s="32">
        <v>9522</v>
      </c>
      <c r="H18405" s="32">
        <v>233</v>
      </c>
    </row>
    <row r="18406" spans="1:8" x14ac:dyDescent="0.55000000000000004">
      <c r="A18406" s="33">
        <v>44299</v>
      </c>
      <c r="B18406" s="1" t="s">
        <v>37</v>
      </c>
      <c r="C18406">
        <v>22897</v>
      </c>
      <c r="D18406">
        <v>325059</v>
      </c>
      <c r="E18406" s="32">
        <v>19765</v>
      </c>
      <c r="F18406">
        <v>607</v>
      </c>
      <c r="G18406" s="32">
        <v>2525</v>
      </c>
      <c r="H18406" s="32">
        <v>82</v>
      </c>
    </row>
    <row r="18407" spans="1:8" x14ac:dyDescent="0.55000000000000004">
      <c r="A18407" s="33">
        <v>44299</v>
      </c>
      <c r="B18407" s="1" t="s">
        <v>38</v>
      </c>
      <c r="C18407">
        <v>4636</v>
      </c>
      <c r="D18407">
        <v>106793</v>
      </c>
      <c r="E18407" s="32">
        <v>3885</v>
      </c>
      <c r="F18407">
        <v>57</v>
      </c>
      <c r="G18407" s="32">
        <v>694</v>
      </c>
      <c r="H18407" s="32">
        <v>13</v>
      </c>
    </row>
    <row r="18408" spans="1:8" x14ac:dyDescent="0.55000000000000004">
      <c r="A18408" s="33">
        <v>44299</v>
      </c>
      <c r="B18408" s="1" t="s">
        <v>39</v>
      </c>
      <c r="C18408">
        <v>1589</v>
      </c>
      <c r="D18408">
        <v>28952</v>
      </c>
      <c r="E18408" s="32">
        <v>1312</v>
      </c>
      <c r="F18408">
        <v>19</v>
      </c>
      <c r="G18408" s="32">
        <v>232</v>
      </c>
      <c r="H18408" s="32">
        <v>31</v>
      </c>
    </row>
    <row r="18409" spans="1:8" x14ac:dyDescent="0.55000000000000004">
      <c r="A18409" s="33">
        <v>44299</v>
      </c>
      <c r="B18409" s="1" t="s">
        <v>40</v>
      </c>
      <c r="C18409">
        <v>308</v>
      </c>
      <c r="D18409">
        <v>53747</v>
      </c>
      <c r="E18409" s="32">
        <v>221</v>
      </c>
      <c r="F18409">
        <v>2</v>
      </c>
      <c r="G18409" s="32">
        <v>75</v>
      </c>
      <c r="H18409" s="32">
        <v>0</v>
      </c>
    </row>
    <row r="18410" spans="1:8" x14ac:dyDescent="0.55000000000000004">
      <c r="A18410" s="33">
        <v>44299</v>
      </c>
      <c r="B18410" s="1" t="s">
        <v>41</v>
      </c>
      <c r="C18410">
        <v>293</v>
      </c>
      <c r="D18410">
        <v>18477</v>
      </c>
      <c r="E18410" s="32">
        <v>286</v>
      </c>
      <c r="F18410">
        <v>0</v>
      </c>
      <c r="G18410" s="32">
        <v>7</v>
      </c>
      <c r="H18410" s="32">
        <v>0</v>
      </c>
    </row>
    <row r="18411" spans="1:8" x14ac:dyDescent="0.55000000000000004">
      <c r="A18411" s="33">
        <v>44299</v>
      </c>
      <c r="B18411" s="1" t="s">
        <v>42</v>
      </c>
      <c r="C18411">
        <v>2991</v>
      </c>
      <c r="D18411">
        <v>84188</v>
      </c>
      <c r="E18411" s="32">
        <v>2603</v>
      </c>
      <c r="F18411">
        <v>35</v>
      </c>
      <c r="G18411" s="32">
        <v>166</v>
      </c>
      <c r="H18411" s="32">
        <v>3</v>
      </c>
    </row>
    <row r="18412" spans="1:8" x14ac:dyDescent="0.55000000000000004">
      <c r="A18412" s="33">
        <v>44299</v>
      </c>
      <c r="B18412" s="1" t="s">
        <v>43</v>
      </c>
      <c r="C18412">
        <v>5293</v>
      </c>
      <c r="D18412">
        <v>191990</v>
      </c>
      <c r="E18412" s="32">
        <v>5086</v>
      </c>
      <c r="F18412">
        <v>107</v>
      </c>
      <c r="G18412" s="32">
        <v>95</v>
      </c>
      <c r="H18412" s="32">
        <v>0</v>
      </c>
    </row>
    <row r="18413" spans="1:8" x14ac:dyDescent="0.55000000000000004">
      <c r="A18413" s="33">
        <v>44299</v>
      </c>
      <c r="B18413" s="1" t="s">
        <v>44</v>
      </c>
      <c r="C18413">
        <v>1468</v>
      </c>
      <c r="D18413">
        <v>71202</v>
      </c>
      <c r="E18413" s="32">
        <v>1382</v>
      </c>
      <c r="F18413">
        <v>43</v>
      </c>
      <c r="G18413" s="32">
        <v>43</v>
      </c>
      <c r="H18413" s="32">
        <v>0</v>
      </c>
    </row>
    <row r="18414" spans="1:8" x14ac:dyDescent="0.55000000000000004">
      <c r="A18414" s="33">
        <v>44299</v>
      </c>
      <c r="B18414" s="1" t="s">
        <v>45</v>
      </c>
      <c r="C18414">
        <v>736</v>
      </c>
      <c r="D18414">
        <v>34611</v>
      </c>
      <c r="E18414" s="32">
        <v>529</v>
      </c>
      <c r="F18414">
        <v>24</v>
      </c>
      <c r="G18414" s="32">
        <v>183</v>
      </c>
      <c r="H18414" s="32">
        <v>3</v>
      </c>
    </row>
    <row r="18415" spans="1:8" x14ac:dyDescent="0.55000000000000004">
      <c r="A18415" s="33">
        <v>44299</v>
      </c>
      <c r="B18415" s="1" t="s">
        <v>46</v>
      </c>
      <c r="C18415">
        <v>1001</v>
      </c>
      <c r="D18415">
        <v>55390</v>
      </c>
      <c r="E18415" s="32">
        <v>857</v>
      </c>
      <c r="F18415">
        <v>19</v>
      </c>
      <c r="G18415" s="32">
        <v>128</v>
      </c>
      <c r="H18415" s="32">
        <v>2</v>
      </c>
    </row>
    <row r="18416" spans="1:8" x14ac:dyDescent="0.55000000000000004">
      <c r="A18416" s="33">
        <v>44299</v>
      </c>
      <c r="B18416" s="1" t="s">
        <v>47</v>
      </c>
      <c r="C18416">
        <v>1746</v>
      </c>
      <c r="D18416">
        <v>46172</v>
      </c>
      <c r="E18416" s="32">
        <v>1419</v>
      </c>
      <c r="F18416">
        <v>25</v>
      </c>
      <c r="G18416" s="32">
        <v>302</v>
      </c>
      <c r="H18416" s="32">
        <v>8</v>
      </c>
    </row>
    <row r="18417" spans="1:8" x14ac:dyDescent="0.55000000000000004">
      <c r="A18417" s="33">
        <v>44299</v>
      </c>
      <c r="B18417" s="1" t="s">
        <v>48</v>
      </c>
      <c r="C18417">
        <v>946</v>
      </c>
      <c r="D18417">
        <v>7546</v>
      </c>
      <c r="E18417" s="32">
        <v>910</v>
      </c>
      <c r="F18417">
        <v>19</v>
      </c>
      <c r="G18417" s="32">
        <v>17</v>
      </c>
      <c r="H18417" s="32">
        <v>1</v>
      </c>
    </row>
    <row r="18418" spans="1:8" x14ac:dyDescent="0.55000000000000004">
      <c r="A18418" s="33">
        <v>44299</v>
      </c>
      <c r="B18418" s="1" t="s">
        <v>49</v>
      </c>
      <c r="C18418">
        <v>19521</v>
      </c>
      <c r="D18418">
        <v>536384</v>
      </c>
      <c r="E18418" s="32">
        <v>18677</v>
      </c>
      <c r="F18418">
        <v>341</v>
      </c>
      <c r="G18418" s="32">
        <v>503</v>
      </c>
      <c r="H18418" s="32">
        <v>6</v>
      </c>
    </row>
    <row r="18419" spans="1:8" x14ac:dyDescent="0.55000000000000004">
      <c r="A18419" s="33">
        <v>44299</v>
      </c>
      <c r="B18419" s="1" t="s">
        <v>50</v>
      </c>
      <c r="C18419">
        <v>1288</v>
      </c>
      <c r="D18419">
        <v>33945</v>
      </c>
      <c r="E18419" s="32">
        <v>1218</v>
      </c>
      <c r="F18419">
        <v>13</v>
      </c>
      <c r="G18419" s="32">
        <v>76</v>
      </c>
      <c r="H18419" s="32">
        <v>0</v>
      </c>
    </row>
    <row r="18420" spans="1:8" x14ac:dyDescent="0.55000000000000004">
      <c r="A18420" s="33">
        <v>44299</v>
      </c>
      <c r="B18420" s="1" t="s">
        <v>51</v>
      </c>
      <c r="C18420">
        <v>1674</v>
      </c>
      <c r="D18420">
        <v>82450</v>
      </c>
      <c r="E18420" s="32">
        <v>1598</v>
      </c>
      <c r="F18420">
        <v>39</v>
      </c>
      <c r="G18420" s="32">
        <v>37</v>
      </c>
      <c r="H18420" s="32">
        <v>0</v>
      </c>
    </row>
    <row r="18421" spans="1:8" x14ac:dyDescent="0.55000000000000004">
      <c r="A18421" s="33">
        <v>44299</v>
      </c>
      <c r="B18421" s="1" t="s">
        <v>52</v>
      </c>
      <c r="C18421">
        <v>3551</v>
      </c>
      <c r="D18421">
        <v>58822</v>
      </c>
      <c r="E18421" s="32">
        <v>3452</v>
      </c>
      <c r="F18421">
        <v>74</v>
      </c>
      <c r="G18421" s="32">
        <v>25</v>
      </c>
      <c r="H18421" s="32">
        <v>3</v>
      </c>
    </row>
    <row r="18422" spans="1:8" x14ac:dyDescent="0.55000000000000004">
      <c r="A18422" s="33">
        <v>44299</v>
      </c>
      <c r="B18422" s="1" t="s">
        <v>53</v>
      </c>
      <c r="C18422">
        <v>1353</v>
      </c>
      <c r="D18422">
        <v>98316</v>
      </c>
      <c r="E18422" s="32">
        <v>1292</v>
      </c>
      <c r="F18422">
        <v>22</v>
      </c>
      <c r="G18422" s="32">
        <v>39</v>
      </c>
      <c r="H18422" s="32">
        <v>1</v>
      </c>
    </row>
    <row r="18423" spans="1:8" x14ac:dyDescent="0.55000000000000004">
      <c r="A18423" s="33">
        <v>44299</v>
      </c>
      <c r="B18423" s="1" t="s">
        <v>54</v>
      </c>
      <c r="C18423">
        <v>2025</v>
      </c>
      <c r="D18423">
        <v>26120</v>
      </c>
      <c r="E18423" s="32">
        <v>1938</v>
      </c>
      <c r="F18423">
        <v>22</v>
      </c>
      <c r="G18423" s="32">
        <v>58</v>
      </c>
      <c r="H18423" s="32">
        <v>0</v>
      </c>
    </row>
    <row r="18424" spans="1:8" x14ac:dyDescent="0.55000000000000004">
      <c r="A18424" s="33">
        <v>44299</v>
      </c>
      <c r="B18424" s="1" t="s">
        <v>55</v>
      </c>
      <c r="C18424">
        <v>1926</v>
      </c>
      <c r="D18424">
        <v>76814</v>
      </c>
      <c r="E18424" s="32">
        <v>1848</v>
      </c>
      <c r="F18424">
        <v>28</v>
      </c>
      <c r="G18424" s="32">
        <v>74</v>
      </c>
      <c r="H18424" s="32">
        <v>0</v>
      </c>
    </row>
    <row r="18425" spans="1:8" x14ac:dyDescent="0.55000000000000004">
      <c r="A18425" s="33">
        <v>44299</v>
      </c>
      <c r="B18425" s="1" t="s">
        <v>56</v>
      </c>
      <c r="C18425">
        <v>10866</v>
      </c>
      <c r="D18425">
        <v>174924</v>
      </c>
      <c r="E18425" s="32">
        <v>9590</v>
      </c>
      <c r="F18425">
        <v>130</v>
      </c>
      <c r="G18425" s="32">
        <v>1152</v>
      </c>
      <c r="H18425" s="32">
        <v>7</v>
      </c>
    </row>
    <row r="18426" spans="1:8" x14ac:dyDescent="0.55000000000000004">
      <c r="A18426" s="33">
        <v>44300</v>
      </c>
      <c r="B18426" s="1" t="s">
        <v>7</v>
      </c>
      <c r="C18426">
        <v>21975</v>
      </c>
      <c r="D18426">
        <v>479341</v>
      </c>
      <c r="E18426" s="32">
        <v>20334</v>
      </c>
      <c r="F18426">
        <v>785</v>
      </c>
      <c r="G18426" s="32">
        <v>844</v>
      </c>
      <c r="H18426" s="32">
        <v>20</v>
      </c>
    </row>
    <row r="18427" spans="1:8" x14ac:dyDescent="0.55000000000000004">
      <c r="A18427" s="33">
        <v>44300</v>
      </c>
      <c r="B18427" s="1" t="s">
        <v>11</v>
      </c>
      <c r="C18427">
        <v>1215</v>
      </c>
      <c r="D18427">
        <v>28467</v>
      </c>
      <c r="E18427" s="32">
        <v>1063</v>
      </c>
      <c r="F18427">
        <v>20</v>
      </c>
      <c r="G18427" s="32">
        <v>132</v>
      </c>
      <c r="H18427" s="32">
        <v>0</v>
      </c>
    </row>
    <row r="18428" spans="1:8" x14ac:dyDescent="0.55000000000000004">
      <c r="A18428" s="33">
        <v>44300</v>
      </c>
      <c r="B18428" s="1" t="s">
        <v>12</v>
      </c>
      <c r="C18428">
        <v>765</v>
      </c>
      <c r="D18428">
        <v>50875</v>
      </c>
      <c r="E18428" s="32">
        <v>665</v>
      </c>
      <c r="F18428">
        <v>31</v>
      </c>
      <c r="G18428" s="32">
        <v>69</v>
      </c>
      <c r="H18428" s="32">
        <v>0</v>
      </c>
    </row>
    <row r="18429" spans="1:8" x14ac:dyDescent="0.55000000000000004">
      <c r="A18429" s="33">
        <v>44300</v>
      </c>
      <c r="B18429" s="1" t="s">
        <v>13</v>
      </c>
      <c r="C18429">
        <v>7366</v>
      </c>
      <c r="D18429">
        <v>107359</v>
      </c>
      <c r="E18429" s="32">
        <v>6234</v>
      </c>
      <c r="F18429">
        <v>44</v>
      </c>
      <c r="G18429" s="32">
        <v>1037</v>
      </c>
      <c r="H18429" s="32">
        <v>18</v>
      </c>
    </row>
    <row r="18430" spans="1:8" x14ac:dyDescent="0.55000000000000004">
      <c r="A18430" s="33">
        <v>44300</v>
      </c>
      <c r="B18430" s="1" t="s">
        <v>14</v>
      </c>
      <c r="C18430">
        <v>344</v>
      </c>
      <c r="D18430">
        <v>8739</v>
      </c>
      <c r="E18430" s="32">
        <v>292</v>
      </c>
      <c r="F18430">
        <v>9</v>
      </c>
      <c r="G18430" s="32">
        <v>43</v>
      </c>
      <c r="H18430" s="32">
        <v>0</v>
      </c>
    </row>
    <row r="18431" spans="1:8" x14ac:dyDescent="0.55000000000000004">
      <c r="A18431" s="33">
        <v>44300</v>
      </c>
      <c r="B18431" s="1" t="s">
        <v>15</v>
      </c>
      <c r="C18431">
        <v>1258</v>
      </c>
      <c r="D18431">
        <v>40885</v>
      </c>
      <c r="E18431" s="32">
        <v>983</v>
      </c>
      <c r="F18431">
        <v>22</v>
      </c>
      <c r="G18431" s="32">
        <v>253</v>
      </c>
      <c r="H18431" s="32">
        <v>3</v>
      </c>
    </row>
    <row r="18432" spans="1:8" x14ac:dyDescent="0.55000000000000004">
      <c r="A18432" s="33">
        <v>44300</v>
      </c>
      <c r="B18432" s="1" t="s">
        <v>16</v>
      </c>
      <c r="C18432">
        <v>2860</v>
      </c>
      <c r="D18432">
        <v>166164</v>
      </c>
      <c r="E18432" s="32">
        <v>2461</v>
      </c>
      <c r="F18432">
        <v>118</v>
      </c>
      <c r="G18432" s="32">
        <v>281</v>
      </c>
      <c r="H18432" s="32">
        <v>12</v>
      </c>
    </row>
    <row r="18433" spans="1:8" x14ac:dyDescent="0.55000000000000004">
      <c r="A18433" s="33">
        <v>44300</v>
      </c>
      <c r="B18433" s="1" t="s">
        <v>17</v>
      </c>
      <c r="C18433">
        <v>7211</v>
      </c>
      <c r="D18433">
        <v>28059</v>
      </c>
      <c r="E18433" s="32">
        <v>6751</v>
      </c>
      <c r="F18433">
        <v>129</v>
      </c>
      <c r="G18433" s="32">
        <v>331</v>
      </c>
      <c r="H18433" s="32">
        <v>7</v>
      </c>
    </row>
    <row r="18434" spans="1:8" x14ac:dyDescent="0.55000000000000004">
      <c r="A18434" s="33">
        <v>44300</v>
      </c>
      <c r="B18434" s="1" t="s">
        <v>18</v>
      </c>
      <c r="C18434">
        <v>4985</v>
      </c>
      <c r="D18434">
        <v>182852</v>
      </c>
      <c r="E18434" s="32">
        <v>4717</v>
      </c>
      <c r="F18434">
        <v>70</v>
      </c>
      <c r="G18434" s="32">
        <v>198</v>
      </c>
      <c r="H18434" s="32">
        <v>3</v>
      </c>
    </row>
    <row r="18435" spans="1:8" x14ac:dyDescent="0.55000000000000004">
      <c r="A18435" s="33">
        <v>44300</v>
      </c>
      <c r="B18435" s="1" t="s">
        <v>19</v>
      </c>
      <c r="C18435">
        <v>5365</v>
      </c>
      <c r="D18435">
        <v>122756</v>
      </c>
      <c r="E18435" s="32">
        <v>5010</v>
      </c>
      <c r="F18435">
        <v>101</v>
      </c>
      <c r="G18435" s="32">
        <v>254</v>
      </c>
      <c r="H18435" s="32">
        <v>6</v>
      </c>
    </row>
    <row r="18436" spans="1:8" x14ac:dyDescent="0.55000000000000004">
      <c r="A18436" s="33">
        <v>44300</v>
      </c>
      <c r="B18436" s="1" t="s">
        <v>20</v>
      </c>
      <c r="C18436">
        <v>34728</v>
      </c>
      <c r="D18436">
        <v>693988</v>
      </c>
      <c r="E18436" s="32">
        <v>32470</v>
      </c>
      <c r="F18436">
        <v>720</v>
      </c>
      <c r="G18436" s="32">
        <v>1538</v>
      </c>
      <c r="H18436" s="32">
        <v>31</v>
      </c>
    </row>
    <row r="18437" spans="1:8" x14ac:dyDescent="0.55000000000000004">
      <c r="A18437" s="33">
        <v>44300</v>
      </c>
      <c r="B18437" s="1" t="s">
        <v>21</v>
      </c>
      <c r="C18437">
        <v>31008</v>
      </c>
      <c r="D18437">
        <v>507435</v>
      </c>
      <c r="E18437" s="32">
        <v>29517</v>
      </c>
      <c r="F18437">
        <v>596</v>
      </c>
      <c r="G18437" s="32">
        <v>895</v>
      </c>
      <c r="H18437" s="32">
        <v>15</v>
      </c>
    </row>
    <row r="18438" spans="1:8" x14ac:dyDescent="0.55000000000000004">
      <c r="A18438" s="33">
        <v>44300</v>
      </c>
      <c r="B18438" s="1" t="s">
        <v>22</v>
      </c>
      <c r="C18438">
        <v>127385</v>
      </c>
      <c r="D18438">
        <v>1870387</v>
      </c>
      <c r="E18438" s="32">
        <v>121418</v>
      </c>
      <c r="F18438">
        <v>1819</v>
      </c>
      <c r="G18438" s="32">
        <v>4148</v>
      </c>
      <c r="H18438" s="32">
        <v>41</v>
      </c>
    </row>
    <row r="18439" spans="1:8" x14ac:dyDescent="0.55000000000000004">
      <c r="A18439" s="33">
        <v>44300</v>
      </c>
      <c r="B18439" s="1" t="s">
        <v>23</v>
      </c>
      <c r="C18439">
        <v>49961</v>
      </c>
      <c r="D18439">
        <v>743206</v>
      </c>
      <c r="E18439" s="32">
        <v>47965</v>
      </c>
      <c r="F18439">
        <v>800</v>
      </c>
      <c r="G18439" s="32">
        <v>1196</v>
      </c>
      <c r="H18439" s="32">
        <v>27</v>
      </c>
    </row>
    <row r="18440" spans="1:8" x14ac:dyDescent="0.55000000000000004">
      <c r="A18440" s="33">
        <v>44300</v>
      </c>
      <c r="B18440" s="1" t="s">
        <v>24</v>
      </c>
      <c r="C18440">
        <v>1806</v>
      </c>
      <c r="D18440">
        <v>92954</v>
      </c>
      <c r="E18440" s="32">
        <v>1504</v>
      </c>
      <c r="F18440">
        <v>18</v>
      </c>
      <c r="G18440" s="32">
        <v>284</v>
      </c>
      <c r="H18440" s="32">
        <v>2</v>
      </c>
    </row>
    <row r="18441" spans="1:8" x14ac:dyDescent="0.55000000000000004">
      <c r="A18441" s="33">
        <v>44300</v>
      </c>
      <c r="B18441" s="1" t="s">
        <v>25</v>
      </c>
      <c r="C18441">
        <v>1066</v>
      </c>
      <c r="D18441">
        <v>45338</v>
      </c>
      <c r="E18441" s="32">
        <v>927</v>
      </c>
      <c r="F18441">
        <v>29</v>
      </c>
      <c r="G18441" s="32">
        <v>110</v>
      </c>
      <c r="H18441" s="32">
        <v>3</v>
      </c>
    </row>
    <row r="18442" spans="1:8" x14ac:dyDescent="0.55000000000000004">
      <c r="A18442" s="33">
        <v>44300</v>
      </c>
      <c r="B18442" s="1" t="s">
        <v>26</v>
      </c>
      <c r="C18442">
        <v>2094</v>
      </c>
      <c r="D18442">
        <v>64639</v>
      </c>
      <c r="E18442" s="32">
        <v>1883</v>
      </c>
      <c r="F18442">
        <v>66</v>
      </c>
      <c r="G18442" s="32">
        <v>143</v>
      </c>
      <c r="H18442" s="32">
        <v>6</v>
      </c>
    </row>
    <row r="18443" spans="1:8" x14ac:dyDescent="0.55000000000000004">
      <c r="A18443" s="33">
        <v>44300</v>
      </c>
      <c r="B18443" s="1" t="s">
        <v>27</v>
      </c>
      <c r="C18443">
        <v>675</v>
      </c>
      <c r="D18443">
        <v>40432</v>
      </c>
      <c r="E18443" s="32">
        <v>575</v>
      </c>
      <c r="F18443">
        <v>28</v>
      </c>
      <c r="G18443" s="32">
        <v>72</v>
      </c>
      <c r="H18443" s="32">
        <v>1</v>
      </c>
    </row>
    <row r="18444" spans="1:8" x14ac:dyDescent="0.55000000000000004">
      <c r="A18444" s="33">
        <v>44300</v>
      </c>
      <c r="B18444" s="1" t="s">
        <v>28</v>
      </c>
      <c r="C18444">
        <v>1036</v>
      </c>
      <c r="D18444">
        <v>33554</v>
      </c>
      <c r="E18444" s="32">
        <v>972</v>
      </c>
      <c r="F18444">
        <v>19</v>
      </c>
      <c r="G18444" s="32">
        <v>45</v>
      </c>
      <c r="H18444" s="32">
        <v>1</v>
      </c>
    </row>
    <row r="18445" spans="1:8" x14ac:dyDescent="0.55000000000000004">
      <c r="A18445" s="33">
        <v>44300</v>
      </c>
      <c r="B18445" s="1" t="s">
        <v>29</v>
      </c>
      <c r="C18445">
        <v>3312</v>
      </c>
      <c r="D18445">
        <v>130614</v>
      </c>
      <c r="E18445" s="32">
        <v>2943</v>
      </c>
      <c r="F18445">
        <v>47</v>
      </c>
      <c r="G18445" s="32">
        <v>341</v>
      </c>
      <c r="H18445" s="32">
        <v>1</v>
      </c>
    </row>
    <row r="18446" spans="1:8" x14ac:dyDescent="0.55000000000000004">
      <c r="A18446" s="33">
        <v>44300</v>
      </c>
      <c r="B18446" s="1" t="s">
        <v>30</v>
      </c>
      <c r="C18446">
        <v>5205</v>
      </c>
      <c r="D18446">
        <v>171098</v>
      </c>
      <c r="E18446" s="32">
        <v>4897</v>
      </c>
      <c r="F18446">
        <v>129</v>
      </c>
      <c r="G18446" s="32">
        <v>179</v>
      </c>
      <c r="H18446" s="32">
        <v>3</v>
      </c>
    </row>
    <row r="18447" spans="1:8" x14ac:dyDescent="0.55000000000000004">
      <c r="A18447" s="33">
        <v>44300</v>
      </c>
      <c r="B18447" s="1" t="s">
        <v>31</v>
      </c>
      <c r="C18447">
        <v>6027</v>
      </c>
      <c r="D18447">
        <v>266825</v>
      </c>
      <c r="E18447" s="32">
        <v>5672</v>
      </c>
      <c r="F18447">
        <v>121</v>
      </c>
      <c r="G18447" s="32">
        <v>234</v>
      </c>
      <c r="H18447" s="32">
        <v>4</v>
      </c>
    </row>
    <row r="18448" spans="1:8" x14ac:dyDescent="0.55000000000000004">
      <c r="A18448" s="33">
        <v>44300</v>
      </c>
      <c r="B18448" s="1" t="s">
        <v>32</v>
      </c>
      <c r="C18448">
        <v>29100</v>
      </c>
      <c r="D18448">
        <v>500368</v>
      </c>
      <c r="E18448" s="32">
        <v>26957</v>
      </c>
      <c r="F18448">
        <v>605</v>
      </c>
      <c r="G18448" s="32">
        <v>1538</v>
      </c>
      <c r="H18448" s="32">
        <v>7</v>
      </c>
    </row>
    <row r="18449" spans="1:8" x14ac:dyDescent="0.55000000000000004">
      <c r="A18449" s="33">
        <v>44300</v>
      </c>
      <c r="B18449" s="1" t="s">
        <v>33</v>
      </c>
      <c r="C18449">
        <v>3063</v>
      </c>
      <c r="D18449">
        <v>82920</v>
      </c>
      <c r="E18449" s="32">
        <v>2831</v>
      </c>
      <c r="F18449">
        <v>74</v>
      </c>
      <c r="G18449" s="32">
        <v>246</v>
      </c>
      <c r="H18449" s="32">
        <v>7</v>
      </c>
    </row>
    <row r="18450" spans="1:8" x14ac:dyDescent="0.55000000000000004">
      <c r="A18450" s="33">
        <v>44300</v>
      </c>
      <c r="B18450" s="1" t="s">
        <v>34</v>
      </c>
      <c r="C18450">
        <v>3054</v>
      </c>
      <c r="D18450">
        <v>94858</v>
      </c>
      <c r="E18450" s="32">
        <v>2765</v>
      </c>
      <c r="F18450">
        <v>59</v>
      </c>
      <c r="G18450" s="32">
        <v>230</v>
      </c>
      <c r="H18450" s="32">
        <v>4</v>
      </c>
    </row>
    <row r="18451" spans="1:8" x14ac:dyDescent="0.55000000000000004">
      <c r="A18451" s="33">
        <v>44300</v>
      </c>
      <c r="B18451" s="1" t="s">
        <v>35</v>
      </c>
      <c r="C18451">
        <v>10384</v>
      </c>
      <c r="D18451">
        <v>189997</v>
      </c>
      <c r="E18451" s="32">
        <v>9590</v>
      </c>
      <c r="F18451">
        <v>176</v>
      </c>
      <c r="G18451" s="32">
        <v>639</v>
      </c>
      <c r="H18451" s="32">
        <v>7</v>
      </c>
    </row>
    <row r="18452" spans="1:8" x14ac:dyDescent="0.55000000000000004">
      <c r="A18452" s="33">
        <v>44300</v>
      </c>
      <c r="B18452" s="1" t="s">
        <v>36</v>
      </c>
      <c r="C18452">
        <v>63174</v>
      </c>
      <c r="D18452">
        <v>1182255</v>
      </c>
      <c r="E18452" s="32">
        <v>51312</v>
      </c>
      <c r="F18452">
        <v>1234</v>
      </c>
      <c r="G18452" s="32">
        <v>10073</v>
      </c>
      <c r="H18452" s="32">
        <v>239</v>
      </c>
    </row>
    <row r="18453" spans="1:8" x14ac:dyDescent="0.55000000000000004">
      <c r="A18453" s="33">
        <v>44300</v>
      </c>
      <c r="B18453" s="1" t="s">
        <v>37</v>
      </c>
      <c r="C18453">
        <v>23286</v>
      </c>
      <c r="D18453">
        <v>328162</v>
      </c>
      <c r="E18453" s="32">
        <v>19905</v>
      </c>
      <c r="F18453">
        <v>608</v>
      </c>
      <c r="G18453" s="32">
        <v>2773</v>
      </c>
      <c r="H18453" s="32">
        <v>77</v>
      </c>
    </row>
    <row r="18454" spans="1:8" x14ac:dyDescent="0.55000000000000004">
      <c r="A18454" s="33">
        <v>44300</v>
      </c>
      <c r="B18454" s="1" t="s">
        <v>38</v>
      </c>
      <c r="C18454">
        <v>4729</v>
      </c>
      <c r="D18454">
        <v>108005</v>
      </c>
      <c r="E18454" s="32">
        <v>3943</v>
      </c>
      <c r="F18454">
        <v>58</v>
      </c>
      <c r="G18454" s="32">
        <v>728</v>
      </c>
      <c r="H18454" s="32">
        <v>11</v>
      </c>
    </row>
    <row r="18455" spans="1:8" x14ac:dyDescent="0.55000000000000004">
      <c r="A18455" s="33">
        <v>44300</v>
      </c>
      <c r="B18455" s="1" t="s">
        <v>39</v>
      </c>
      <c r="C18455">
        <v>1633</v>
      </c>
      <c r="D18455">
        <v>29191</v>
      </c>
      <c r="E18455" s="32">
        <v>1329</v>
      </c>
      <c r="F18455">
        <v>19</v>
      </c>
      <c r="G18455" s="32">
        <v>259</v>
      </c>
      <c r="H18455" s="32">
        <v>35</v>
      </c>
    </row>
    <row r="18456" spans="1:8" x14ac:dyDescent="0.55000000000000004">
      <c r="A18456" s="33">
        <v>44300</v>
      </c>
      <c r="B18456" s="1" t="s">
        <v>40</v>
      </c>
      <c r="C18456">
        <v>313</v>
      </c>
      <c r="D18456">
        <v>54323</v>
      </c>
      <c r="E18456" s="32">
        <v>223</v>
      </c>
      <c r="F18456">
        <v>2</v>
      </c>
      <c r="G18456" s="32">
        <v>78</v>
      </c>
      <c r="H18456" s="32">
        <v>0</v>
      </c>
    </row>
    <row r="18457" spans="1:8" x14ac:dyDescent="0.55000000000000004">
      <c r="A18457" s="33">
        <v>44300</v>
      </c>
      <c r="B18457" s="1" t="s">
        <v>41</v>
      </c>
      <c r="C18457">
        <v>294</v>
      </c>
      <c r="D18457">
        <v>18477</v>
      </c>
      <c r="E18457" s="32">
        <v>287</v>
      </c>
      <c r="F18457">
        <v>0</v>
      </c>
      <c r="G18457" s="32">
        <v>7</v>
      </c>
      <c r="H18457" s="32">
        <v>0</v>
      </c>
    </row>
    <row r="18458" spans="1:8" x14ac:dyDescent="0.55000000000000004">
      <c r="A18458" s="33">
        <v>44300</v>
      </c>
      <c r="B18458" s="1" t="s">
        <v>42</v>
      </c>
      <c r="C18458">
        <v>3023</v>
      </c>
      <c r="D18458">
        <v>84188</v>
      </c>
      <c r="E18458" s="32">
        <v>2603</v>
      </c>
      <c r="F18458">
        <v>35</v>
      </c>
      <c r="G18458" s="32">
        <v>166</v>
      </c>
      <c r="H18458" s="32">
        <v>3</v>
      </c>
    </row>
    <row r="18459" spans="1:8" x14ac:dyDescent="0.55000000000000004">
      <c r="A18459" s="33">
        <v>44300</v>
      </c>
      <c r="B18459" s="1" t="s">
        <v>43</v>
      </c>
      <c r="C18459">
        <v>5302</v>
      </c>
      <c r="D18459">
        <v>191990</v>
      </c>
      <c r="E18459" s="32">
        <v>5099</v>
      </c>
      <c r="F18459">
        <v>107</v>
      </c>
      <c r="G18459" s="32">
        <v>91</v>
      </c>
      <c r="H18459" s="32">
        <v>0</v>
      </c>
    </row>
    <row r="18460" spans="1:8" x14ac:dyDescent="0.55000000000000004">
      <c r="A18460" s="33">
        <v>44300</v>
      </c>
      <c r="B18460" s="1" t="s">
        <v>44</v>
      </c>
      <c r="C18460">
        <v>1473</v>
      </c>
      <c r="D18460">
        <v>74020</v>
      </c>
      <c r="E18460" s="32">
        <v>1384</v>
      </c>
      <c r="F18460">
        <v>43</v>
      </c>
      <c r="G18460" s="32">
        <v>46</v>
      </c>
      <c r="H18460" s="32">
        <v>0</v>
      </c>
    </row>
    <row r="18461" spans="1:8" x14ac:dyDescent="0.55000000000000004">
      <c r="A18461" s="33">
        <v>44300</v>
      </c>
      <c r="B18461" s="1" t="s">
        <v>45</v>
      </c>
      <c r="C18461">
        <v>761</v>
      </c>
      <c r="D18461">
        <v>36076</v>
      </c>
      <c r="E18461" s="32">
        <v>544</v>
      </c>
      <c r="F18461">
        <v>24</v>
      </c>
      <c r="G18461" s="32">
        <v>193</v>
      </c>
      <c r="H18461" s="32">
        <v>3</v>
      </c>
    </row>
    <row r="18462" spans="1:8" x14ac:dyDescent="0.55000000000000004">
      <c r="A18462" s="33">
        <v>44300</v>
      </c>
      <c r="B18462" s="1" t="s">
        <v>46</v>
      </c>
      <c r="C18462">
        <v>1012</v>
      </c>
      <c r="D18462">
        <v>55955</v>
      </c>
      <c r="E18462" s="32">
        <v>871</v>
      </c>
      <c r="F18462">
        <v>19</v>
      </c>
      <c r="G18462" s="32">
        <v>125</v>
      </c>
      <c r="H18462" s="32">
        <v>2</v>
      </c>
    </row>
    <row r="18463" spans="1:8" x14ac:dyDescent="0.55000000000000004">
      <c r="A18463" s="33">
        <v>44300</v>
      </c>
      <c r="B18463" s="1" t="s">
        <v>47</v>
      </c>
      <c r="C18463">
        <v>1776</v>
      </c>
      <c r="D18463">
        <v>46381</v>
      </c>
      <c r="E18463" s="32">
        <v>1463</v>
      </c>
      <c r="F18463">
        <v>25</v>
      </c>
      <c r="G18463" s="32">
        <v>288</v>
      </c>
      <c r="H18463" s="32">
        <v>9</v>
      </c>
    </row>
    <row r="18464" spans="1:8" x14ac:dyDescent="0.55000000000000004">
      <c r="A18464" s="33">
        <v>44300</v>
      </c>
      <c r="B18464" s="1" t="s">
        <v>48</v>
      </c>
      <c r="C18464">
        <v>947</v>
      </c>
      <c r="D18464">
        <v>7546</v>
      </c>
      <c r="E18464" s="32">
        <v>913</v>
      </c>
      <c r="F18464">
        <v>19</v>
      </c>
      <c r="G18464" s="32">
        <v>15</v>
      </c>
      <c r="H18464" s="32">
        <v>1</v>
      </c>
    </row>
    <row r="18465" spans="1:8" x14ac:dyDescent="0.55000000000000004">
      <c r="A18465" s="33">
        <v>44300</v>
      </c>
      <c r="B18465" s="1" t="s">
        <v>49</v>
      </c>
      <c r="C18465">
        <v>19592</v>
      </c>
      <c r="D18465">
        <v>539701</v>
      </c>
      <c r="E18465" s="32">
        <v>18725</v>
      </c>
      <c r="F18465">
        <v>341</v>
      </c>
      <c r="G18465" s="32">
        <v>526</v>
      </c>
      <c r="H18465" s="32">
        <v>7</v>
      </c>
    </row>
    <row r="18466" spans="1:8" x14ac:dyDescent="0.55000000000000004">
      <c r="A18466" s="33">
        <v>44300</v>
      </c>
      <c r="B18466" s="1" t="s">
        <v>50</v>
      </c>
      <c r="C18466">
        <v>1297</v>
      </c>
      <c r="D18466">
        <v>34192</v>
      </c>
      <c r="E18466" s="32">
        <v>1226</v>
      </c>
      <c r="F18466">
        <v>13</v>
      </c>
      <c r="G18466" s="32">
        <v>76</v>
      </c>
      <c r="H18466" s="32">
        <v>0</v>
      </c>
    </row>
    <row r="18467" spans="1:8" x14ac:dyDescent="0.55000000000000004">
      <c r="A18467" s="33">
        <v>44300</v>
      </c>
      <c r="B18467" s="1" t="s">
        <v>51</v>
      </c>
      <c r="C18467">
        <v>1683</v>
      </c>
      <c r="D18467">
        <v>83022</v>
      </c>
      <c r="E18467" s="32">
        <v>1598</v>
      </c>
      <c r="F18467">
        <v>39</v>
      </c>
      <c r="G18467" s="32">
        <v>46</v>
      </c>
      <c r="H18467" s="32">
        <v>0</v>
      </c>
    </row>
    <row r="18468" spans="1:8" x14ac:dyDescent="0.55000000000000004">
      <c r="A18468" s="33">
        <v>44300</v>
      </c>
      <c r="B18468" s="1" t="s">
        <v>52</v>
      </c>
      <c r="C18468">
        <v>3561</v>
      </c>
      <c r="D18468">
        <v>59003</v>
      </c>
      <c r="E18468" s="32">
        <v>3445</v>
      </c>
      <c r="F18468">
        <v>74</v>
      </c>
      <c r="G18468" s="32">
        <v>42</v>
      </c>
      <c r="H18468" s="32">
        <v>3</v>
      </c>
    </row>
    <row r="18469" spans="1:8" x14ac:dyDescent="0.55000000000000004">
      <c r="A18469" s="33">
        <v>44300</v>
      </c>
      <c r="B18469" s="1" t="s">
        <v>53</v>
      </c>
      <c r="C18469">
        <v>1358</v>
      </c>
      <c r="D18469">
        <v>99101</v>
      </c>
      <c r="E18469" s="32">
        <v>1300</v>
      </c>
      <c r="F18469">
        <v>22</v>
      </c>
      <c r="G18469" s="32">
        <v>36</v>
      </c>
      <c r="H18469" s="32">
        <v>1</v>
      </c>
    </row>
    <row r="18470" spans="1:8" x14ac:dyDescent="0.55000000000000004">
      <c r="A18470" s="33">
        <v>44300</v>
      </c>
      <c r="B18470" s="1" t="s">
        <v>54</v>
      </c>
      <c r="C18470">
        <v>2025</v>
      </c>
      <c r="D18470">
        <v>26708</v>
      </c>
      <c r="E18470" s="32">
        <v>1938</v>
      </c>
      <c r="F18470">
        <v>22</v>
      </c>
      <c r="G18470" s="32">
        <v>62</v>
      </c>
      <c r="H18470" s="32">
        <v>0</v>
      </c>
    </row>
    <row r="18471" spans="1:8" x14ac:dyDescent="0.55000000000000004">
      <c r="A18471" s="33">
        <v>44300</v>
      </c>
      <c r="B18471" s="1" t="s">
        <v>55</v>
      </c>
      <c r="C18471">
        <v>1930</v>
      </c>
      <c r="D18471">
        <v>77039</v>
      </c>
      <c r="E18471" s="32">
        <v>1857</v>
      </c>
      <c r="F18471">
        <v>28</v>
      </c>
      <c r="G18471" s="32">
        <v>69</v>
      </c>
      <c r="H18471" s="32">
        <v>0</v>
      </c>
    </row>
    <row r="18472" spans="1:8" x14ac:dyDescent="0.55000000000000004">
      <c r="A18472" s="33">
        <v>44300</v>
      </c>
      <c r="B18472" s="1" t="s">
        <v>56</v>
      </c>
      <c r="C18472">
        <v>11003</v>
      </c>
      <c r="D18472">
        <v>175496</v>
      </c>
      <c r="E18472" s="32">
        <v>9660</v>
      </c>
      <c r="F18472">
        <v>130</v>
      </c>
      <c r="G18472" s="32">
        <v>1219</v>
      </c>
      <c r="H18472" s="32">
        <v>11</v>
      </c>
    </row>
    <row r="18473" spans="1:8" x14ac:dyDescent="0.55000000000000004">
      <c r="A18473" s="33">
        <v>44301</v>
      </c>
      <c r="B18473" s="1" t="s">
        <v>7</v>
      </c>
      <c r="C18473">
        <v>22076</v>
      </c>
      <c r="D18473">
        <v>482910</v>
      </c>
      <c r="E18473" s="32">
        <v>20409</v>
      </c>
      <c r="F18473">
        <v>790</v>
      </c>
      <c r="G18473" s="32">
        <v>845</v>
      </c>
      <c r="H18473" s="32">
        <v>22</v>
      </c>
    </row>
    <row r="18474" spans="1:8" x14ac:dyDescent="0.55000000000000004">
      <c r="A18474" s="33">
        <v>44301</v>
      </c>
      <c r="B18474" s="1" t="s">
        <v>11</v>
      </c>
      <c r="C18474">
        <v>1260</v>
      </c>
      <c r="D18474">
        <v>28908</v>
      </c>
      <c r="E18474" s="32">
        <v>1076</v>
      </c>
      <c r="F18474">
        <v>20</v>
      </c>
      <c r="G18474" s="32">
        <v>164</v>
      </c>
      <c r="H18474" s="32">
        <v>0</v>
      </c>
    </row>
    <row r="18475" spans="1:8" x14ac:dyDescent="0.55000000000000004">
      <c r="A18475" s="33">
        <v>44301</v>
      </c>
      <c r="B18475" s="1" t="s">
        <v>12</v>
      </c>
      <c r="C18475">
        <v>771</v>
      </c>
      <c r="D18475">
        <v>51363</v>
      </c>
      <c r="E18475" s="32">
        <v>674</v>
      </c>
      <c r="F18475">
        <v>31</v>
      </c>
      <c r="G18475" s="32">
        <v>66</v>
      </c>
      <c r="H18475" s="32">
        <v>0</v>
      </c>
    </row>
    <row r="18476" spans="1:8" x14ac:dyDescent="0.55000000000000004">
      <c r="A18476" s="33">
        <v>44301</v>
      </c>
      <c r="B18476" s="1" t="s">
        <v>13</v>
      </c>
      <c r="C18476">
        <v>7419</v>
      </c>
      <c r="D18476">
        <v>108044</v>
      </c>
      <c r="E18476" s="32">
        <v>6314</v>
      </c>
      <c r="F18476">
        <v>44</v>
      </c>
      <c r="G18476" s="32">
        <v>1037</v>
      </c>
      <c r="H18476" s="32">
        <v>19</v>
      </c>
    </row>
    <row r="18477" spans="1:8" x14ac:dyDescent="0.55000000000000004">
      <c r="A18477" s="33">
        <v>44301</v>
      </c>
      <c r="B18477" s="1" t="s">
        <v>14</v>
      </c>
      <c r="C18477">
        <v>349</v>
      </c>
      <c r="D18477">
        <v>8791</v>
      </c>
      <c r="E18477" s="32">
        <v>294</v>
      </c>
      <c r="F18477">
        <v>9</v>
      </c>
      <c r="G18477" s="32">
        <v>46</v>
      </c>
      <c r="H18477" s="32">
        <v>0</v>
      </c>
    </row>
    <row r="18478" spans="1:8" x14ac:dyDescent="0.55000000000000004">
      <c r="A18478" s="33">
        <v>44301</v>
      </c>
      <c r="B18478" s="1" t="s">
        <v>15</v>
      </c>
      <c r="C18478">
        <v>1288</v>
      </c>
      <c r="D18478">
        <v>41178</v>
      </c>
      <c r="E18478" s="32">
        <v>1014</v>
      </c>
      <c r="F18478">
        <v>22</v>
      </c>
      <c r="G18478" s="32">
        <v>252</v>
      </c>
      <c r="H18478" s="32">
        <v>3</v>
      </c>
    </row>
    <row r="18479" spans="1:8" x14ac:dyDescent="0.55000000000000004">
      <c r="A18479" s="33">
        <v>44301</v>
      </c>
      <c r="B18479" s="1" t="s">
        <v>16</v>
      </c>
      <c r="C18479">
        <v>2880</v>
      </c>
      <c r="D18479">
        <v>167430</v>
      </c>
      <c r="E18479" s="32">
        <v>2477</v>
      </c>
      <c r="F18479">
        <v>118</v>
      </c>
      <c r="G18479" s="32">
        <v>285</v>
      </c>
      <c r="H18479" s="32">
        <v>12</v>
      </c>
    </row>
    <row r="18480" spans="1:8" x14ac:dyDescent="0.55000000000000004">
      <c r="A18480" s="33">
        <v>44301</v>
      </c>
      <c r="B18480" s="1" t="s">
        <v>17</v>
      </c>
      <c r="C18480">
        <v>7270</v>
      </c>
      <c r="D18480">
        <v>28232</v>
      </c>
      <c r="E18480" s="32">
        <v>6780</v>
      </c>
      <c r="F18480">
        <v>129</v>
      </c>
      <c r="G18480" s="32">
        <v>361</v>
      </c>
      <c r="H18480" s="32">
        <v>8</v>
      </c>
    </row>
    <row r="18481" spans="1:8" x14ac:dyDescent="0.55000000000000004">
      <c r="A18481" s="33">
        <v>44301</v>
      </c>
      <c r="B18481" s="1" t="s">
        <v>18</v>
      </c>
      <c r="C18481">
        <v>5007</v>
      </c>
      <c r="D18481">
        <v>187259</v>
      </c>
      <c r="E18481" s="32">
        <v>4724</v>
      </c>
      <c r="F18481">
        <v>70</v>
      </c>
      <c r="G18481" s="32">
        <v>213</v>
      </c>
      <c r="H18481" s="32">
        <v>3</v>
      </c>
    </row>
    <row r="18482" spans="1:8" x14ac:dyDescent="0.55000000000000004">
      <c r="A18482" s="33">
        <v>44301</v>
      </c>
      <c r="B18482" s="1" t="s">
        <v>19</v>
      </c>
      <c r="C18482">
        <v>5396</v>
      </c>
      <c r="D18482">
        <v>125607</v>
      </c>
      <c r="E18482" s="32">
        <v>5018</v>
      </c>
      <c r="F18482">
        <v>102</v>
      </c>
      <c r="G18482" s="32">
        <v>276</v>
      </c>
      <c r="H18482" s="32">
        <v>6</v>
      </c>
    </row>
    <row r="18483" spans="1:8" x14ac:dyDescent="0.55000000000000004">
      <c r="A18483" s="33">
        <v>44301</v>
      </c>
      <c r="B18483" s="1" t="s">
        <v>20</v>
      </c>
      <c r="C18483">
        <v>34916</v>
      </c>
      <c r="D18483">
        <v>697963</v>
      </c>
      <c r="E18483" s="32">
        <v>32609</v>
      </c>
      <c r="F18483">
        <v>721</v>
      </c>
      <c r="G18483" s="32">
        <v>1586</v>
      </c>
      <c r="H18483" s="32">
        <v>32</v>
      </c>
    </row>
    <row r="18484" spans="1:8" x14ac:dyDescent="0.55000000000000004">
      <c r="A18484" s="33">
        <v>44301</v>
      </c>
      <c r="B18484" s="1" t="s">
        <v>21</v>
      </c>
      <c r="C18484">
        <v>31152</v>
      </c>
      <c r="D18484">
        <v>511900</v>
      </c>
      <c r="E18484" s="32">
        <v>29606</v>
      </c>
      <c r="F18484">
        <v>598</v>
      </c>
      <c r="G18484" s="32">
        <v>948</v>
      </c>
      <c r="H18484" s="32">
        <v>15</v>
      </c>
    </row>
    <row r="18485" spans="1:8" x14ac:dyDescent="0.55000000000000004">
      <c r="A18485" s="33">
        <v>44301</v>
      </c>
      <c r="B18485" s="1" t="s">
        <v>22</v>
      </c>
      <c r="C18485">
        <v>128114</v>
      </c>
      <c r="D18485">
        <v>1881027</v>
      </c>
      <c r="E18485" s="32">
        <v>121876</v>
      </c>
      <c r="F18485">
        <v>1828</v>
      </c>
      <c r="G18485" s="32">
        <v>4410</v>
      </c>
      <c r="H18485" s="32">
        <v>37</v>
      </c>
    </row>
    <row r="18486" spans="1:8" x14ac:dyDescent="0.55000000000000004">
      <c r="A18486" s="33">
        <v>44301</v>
      </c>
      <c r="B18486" s="1" t="s">
        <v>23</v>
      </c>
      <c r="C18486">
        <v>50203</v>
      </c>
      <c r="D18486">
        <v>747430</v>
      </c>
      <c r="E18486" s="32">
        <v>48114</v>
      </c>
      <c r="F18486">
        <v>800</v>
      </c>
      <c r="G18486" s="32">
        <v>1289</v>
      </c>
      <c r="H18486" s="32">
        <v>26</v>
      </c>
    </row>
    <row r="18487" spans="1:8" x14ac:dyDescent="0.55000000000000004">
      <c r="A18487" s="33">
        <v>44301</v>
      </c>
      <c r="B18487" s="1" t="s">
        <v>24</v>
      </c>
      <c r="C18487">
        <v>1842</v>
      </c>
      <c r="D18487">
        <v>93873</v>
      </c>
      <c r="E18487" s="32">
        <v>1541</v>
      </c>
      <c r="F18487">
        <v>18</v>
      </c>
      <c r="G18487" s="32">
        <v>283</v>
      </c>
      <c r="H18487" s="32">
        <v>1</v>
      </c>
    </row>
    <row r="18488" spans="1:8" x14ac:dyDescent="0.55000000000000004">
      <c r="A18488" s="33">
        <v>44301</v>
      </c>
      <c r="B18488" s="1" t="s">
        <v>25</v>
      </c>
      <c r="C18488">
        <v>1080</v>
      </c>
      <c r="D18488">
        <v>45610</v>
      </c>
      <c r="E18488" s="32">
        <v>938</v>
      </c>
      <c r="F18488">
        <v>29</v>
      </c>
      <c r="G18488" s="32">
        <v>113</v>
      </c>
      <c r="H18488" s="32">
        <v>3</v>
      </c>
    </row>
    <row r="18489" spans="1:8" x14ac:dyDescent="0.55000000000000004">
      <c r="A18489" s="33">
        <v>44301</v>
      </c>
      <c r="B18489" s="1" t="s">
        <v>26</v>
      </c>
      <c r="C18489">
        <v>2113</v>
      </c>
      <c r="D18489">
        <v>65020</v>
      </c>
      <c r="E18489" s="32">
        <v>1889</v>
      </c>
      <c r="F18489">
        <v>66</v>
      </c>
      <c r="G18489" s="32">
        <v>156</v>
      </c>
      <c r="H18489" s="32">
        <v>9</v>
      </c>
    </row>
    <row r="18490" spans="1:8" x14ac:dyDescent="0.55000000000000004">
      <c r="A18490" s="33">
        <v>44301</v>
      </c>
      <c r="B18490" s="1" t="s">
        <v>27</v>
      </c>
      <c r="C18490">
        <v>684</v>
      </c>
      <c r="D18490">
        <v>40715</v>
      </c>
      <c r="E18490" s="32">
        <v>583</v>
      </c>
      <c r="F18490">
        <v>29</v>
      </c>
      <c r="G18490" s="32">
        <v>72</v>
      </c>
      <c r="H18490" s="32">
        <v>2</v>
      </c>
    </row>
    <row r="18491" spans="1:8" x14ac:dyDescent="0.55000000000000004">
      <c r="A18491" s="33">
        <v>44301</v>
      </c>
      <c r="B18491" s="1" t="s">
        <v>28</v>
      </c>
      <c r="C18491">
        <v>1050</v>
      </c>
      <c r="D18491">
        <v>33554</v>
      </c>
      <c r="E18491" s="32">
        <v>976</v>
      </c>
      <c r="F18491">
        <v>19</v>
      </c>
      <c r="G18491" s="32">
        <v>55</v>
      </c>
      <c r="H18491" s="32">
        <v>1</v>
      </c>
    </row>
    <row r="18492" spans="1:8" x14ac:dyDescent="0.55000000000000004">
      <c r="A18492" s="33">
        <v>44301</v>
      </c>
      <c r="B18492" s="1" t="s">
        <v>29</v>
      </c>
      <c r="C18492">
        <v>3351</v>
      </c>
      <c r="D18492">
        <v>131957</v>
      </c>
      <c r="E18492" s="32">
        <v>2970</v>
      </c>
      <c r="F18492">
        <v>49</v>
      </c>
      <c r="G18492" s="32">
        <v>349</v>
      </c>
      <c r="H18492" s="32">
        <v>1</v>
      </c>
    </row>
    <row r="18493" spans="1:8" x14ac:dyDescent="0.55000000000000004">
      <c r="A18493" s="33">
        <v>44301</v>
      </c>
      <c r="B18493" s="1" t="s">
        <v>30</v>
      </c>
      <c r="C18493">
        <v>5239</v>
      </c>
      <c r="D18493">
        <v>171949</v>
      </c>
      <c r="E18493" s="32">
        <v>4913</v>
      </c>
      <c r="F18493">
        <v>129</v>
      </c>
      <c r="G18493" s="32">
        <v>197</v>
      </c>
      <c r="H18493" s="32">
        <v>3</v>
      </c>
    </row>
    <row r="18494" spans="1:8" x14ac:dyDescent="0.55000000000000004">
      <c r="A18494" s="33">
        <v>44301</v>
      </c>
      <c r="B18494" s="1" t="s">
        <v>31</v>
      </c>
      <c r="C18494">
        <v>6027</v>
      </c>
      <c r="D18494">
        <v>268724</v>
      </c>
      <c r="E18494" s="32">
        <v>5672</v>
      </c>
      <c r="F18494">
        <v>121</v>
      </c>
      <c r="G18494" s="32">
        <v>234</v>
      </c>
      <c r="H18494" s="32">
        <v>4</v>
      </c>
    </row>
    <row r="18495" spans="1:8" x14ac:dyDescent="0.55000000000000004">
      <c r="A18495" s="33">
        <v>44301</v>
      </c>
      <c r="B18495" s="1" t="s">
        <v>32</v>
      </c>
      <c r="C18495">
        <v>29316</v>
      </c>
      <c r="D18495">
        <v>504532</v>
      </c>
      <c r="E18495" s="32">
        <v>27034</v>
      </c>
      <c r="F18495">
        <v>606</v>
      </c>
      <c r="G18495" s="32">
        <v>1676</v>
      </c>
      <c r="H18495" s="32">
        <v>7</v>
      </c>
    </row>
    <row r="18496" spans="1:8" x14ac:dyDescent="0.55000000000000004">
      <c r="A18496" s="33">
        <v>44301</v>
      </c>
      <c r="B18496" s="1" t="s">
        <v>33</v>
      </c>
      <c r="C18496">
        <v>3089</v>
      </c>
      <c r="D18496">
        <v>82920</v>
      </c>
      <c r="E18496" s="32">
        <v>2842</v>
      </c>
      <c r="F18496">
        <v>74</v>
      </c>
      <c r="G18496" s="32">
        <v>263</v>
      </c>
      <c r="H18496" s="32">
        <v>7</v>
      </c>
    </row>
    <row r="18497" spans="1:8" x14ac:dyDescent="0.55000000000000004">
      <c r="A18497" s="33">
        <v>44301</v>
      </c>
      <c r="B18497" s="1" t="s">
        <v>34</v>
      </c>
      <c r="C18497">
        <v>3096</v>
      </c>
      <c r="D18497">
        <v>95183</v>
      </c>
      <c r="E18497" s="32">
        <v>2777</v>
      </c>
      <c r="F18497">
        <v>59</v>
      </c>
      <c r="G18497" s="32">
        <v>260</v>
      </c>
      <c r="H18497" s="32">
        <v>4</v>
      </c>
    </row>
    <row r="18498" spans="1:8" x14ac:dyDescent="0.55000000000000004">
      <c r="A18498" s="33">
        <v>44301</v>
      </c>
      <c r="B18498" s="1" t="s">
        <v>35</v>
      </c>
      <c r="C18498">
        <v>10509</v>
      </c>
      <c r="D18498">
        <v>191174</v>
      </c>
      <c r="E18498" s="32">
        <v>9638</v>
      </c>
      <c r="F18498">
        <v>176</v>
      </c>
      <c r="G18498" s="32">
        <v>721</v>
      </c>
      <c r="H18498" s="32">
        <v>11</v>
      </c>
    </row>
    <row r="18499" spans="1:8" x14ac:dyDescent="0.55000000000000004">
      <c r="A18499" s="33">
        <v>44301</v>
      </c>
      <c r="B18499" s="1" t="s">
        <v>36</v>
      </c>
      <c r="C18499">
        <v>64382</v>
      </c>
      <c r="D18499">
        <v>1199005</v>
      </c>
      <c r="E18499" s="32">
        <v>51638</v>
      </c>
      <c r="F18499">
        <v>1238</v>
      </c>
      <c r="G18499" s="32">
        <v>10940</v>
      </c>
      <c r="H18499" s="32">
        <v>261</v>
      </c>
    </row>
    <row r="18500" spans="1:8" x14ac:dyDescent="0.55000000000000004">
      <c r="A18500" s="33">
        <v>44301</v>
      </c>
      <c r="B18500" s="1" t="s">
        <v>37</v>
      </c>
      <c r="C18500">
        <v>23793</v>
      </c>
      <c r="D18500">
        <v>331053</v>
      </c>
      <c r="E18500" s="32">
        <v>20049</v>
      </c>
      <c r="F18500">
        <v>617</v>
      </c>
      <c r="G18500" s="32">
        <v>3127</v>
      </c>
      <c r="H18500" s="32">
        <v>80</v>
      </c>
    </row>
    <row r="18501" spans="1:8" x14ac:dyDescent="0.55000000000000004">
      <c r="A18501" s="33">
        <v>44301</v>
      </c>
      <c r="B18501" s="1" t="s">
        <v>38</v>
      </c>
      <c r="C18501">
        <v>4815</v>
      </c>
      <c r="D18501">
        <v>109050</v>
      </c>
      <c r="E18501" s="32">
        <v>4000</v>
      </c>
      <c r="F18501">
        <v>60</v>
      </c>
      <c r="G18501" s="32">
        <v>755</v>
      </c>
      <c r="H18501" s="32">
        <v>10</v>
      </c>
    </row>
    <row r="18502" spans="1:8" x14ac:dyDescent="0.55000000000000004">
      <c r="A18502" s="33">
        <v>44301</v>
      </c>
      <c r="B18502" s="1" t="s">
        <v>39</v>
      </c>
      <c r="C18502">
        <v>1666</v>
      </c>
      <c r="D18502">
        <v>29514</v>
      </c>
      <c r="E18502" s="32">
        <v>1354</v>
      </c>
      <c r="F18502">
        <v>19</v>
      </c>
      <c r="G18502" s="32">
        <v>267</v>
      </c>
      <c r="H18502" s="32">
        <v>39</v>
      </c>
    </row>
    <row r="18503" spans="1:8" x14ac:dyDescent="0.55000000000000004">
      <c r="A18503" s="33">
        <v>44301</v>
      </c>
      <c r="B18503" s="1" t="s">
        <v>40</v>
      </c>
      <c r="C18503">
        <v>320</v>
      </c>
      <c r="D18503">
        <v>54749</v>
      </c>
      <c r="E18503" s="32">
        <v>226</v>
      </c>
      <c r="F18503">
        <v>2</v>
      </c>
      <c r="G18503" s="32">
        <v>80</v>
      </c>
      <c r="H18503" s="32">
        <v>0</v>
      </c>
    </row>
    <row r="18504" spans="1:8" x14ac:dyDescent="0.55000000000000004">
      <c r="A18504" s="33">
        <v>44301</v>
      </c>
      <c r="B18504" s="1" t="s">
        <v>41</v>
      </c>
      <c r="C18504">
        <v>295</v>
      </c>
      <c r="D18504">
        <v>18895</v>
      </c>
      <c r="E18504" s="32">
        <v>288</v>
      </c>
      <c r="F18504">
        <v>0</v>
      </c>
      <c r="G18504" s="32">
        <v>7</v>
      </c>
      <c r="H18504" s="32">
        <v>0</v>
      </c>
    </row>
    <row r="18505" spans="1:8" x14ac:dyDescent="0.55000000000000004">
      <c r="A18505" s="33">
        <v>44301</v>
      </c>
      <c r="B18505" s="1" t="s">
        <v>42</v>
      </c>
      <c r="C18505">
        <v>3069</v>
      </c>
      <c r="D18505">
        <v>84188</v>
      </c>
      <c r="E18505" s="32">
        <v>2603</v>
      </c>
      <c r="F18505">
        <v>35</v>
      </c>
      <c r="G18505" s="32">
        <v>166</v>
      </c>
      <c r="H18505" s="32">
        <v>3</v>
      </c>
    </row>
    <row r="18506" spans="1:8" x14ac:dyDescent="0.55000000000000004">
      <c r="A18506" s="33">
        <v>44301</v>
      </c>
      <c r="B18506" s="1" t="s">
        <v>43</v>
      </c>
      <c r="C18506">
        <v>5330</v>
      </c>
      <c r="D18506">
        <v>195831</v>
      </c>
      <c r="E18506" s="32">
        <v>5110</v>
      </c>
      <c r="F18506">
        <v>107</v>
      </c>
      <c r="G18506" s="32">
        <v>104</v>
      </c>
      <c r="H18506" s="32">
        <v>0</v>
      </c>
    </row>
    <row r="18507" spans="1:8" x14ac:dyDescent="0.55000000000000004">
      <c r="A18507" s="33">
        <v>44301</v>
      </c>
      <c r="B18507" s="1" t="s">
        <v>44</v>
      </c>
      <c r="C18507">
        <v>1485</v>
      </c>
      <c r="D18507">
        <v>74020</v>
      </c>
      <c r="E18507" s="32">
        <v>1388</v>
      </c>
      <c r="F18507">
        <v>43</v>
      </c>
      <c r="G18507" s="32">
        <v>54</v>
      </c>
      <c r="H18507" s="32">
        <v>0</v>
      </c>
    </row>
    <row r="18508" spans="1:8" x14ac:dyDescent="0.55000000000000004">
      <c r="A18508" s="33">
        <v>44301</v>
      </c>
      <c r="B18508" s="1" t="s">
        <v>45</v>
      </c>
      <c r="C18508">
        <v>791</v>
      </c>
      <c r="D18508">
        <v>36251</v>
      </c>
      <c r="E18508" s="32">
        <v>555</v>
      </c>
      <c r="F18508">
        <v>25</v>
      </c>
      <c r="G18508" s="32">
        <v>211</v>
      </c>
      <c r="H18508" s="32">
        <v>4</v>
      </c>
    </row>
    <row r="18509" spans="1:8" x14ac:dyDescent="0.55000000000000004">
      <c r="A18509" s="33">
        <v>44301</v>
      </c>
      <c r="B18509" s="1" t="s">
        <v>46</v>
      </c>
      <c r="C18509">
        <v>1028</v>
      </c>
      <c r="D18509">
        <v>56401</v>
      </c>
      <c r="E18509" s="32">
        <v>886</v>
      </c>
      <c r="F18509">
        <v>19</v>
      </c>
      <c r="G18509" s="32">
        <v>126</v>
      </c>
      <c r="H18509" s="32">
        <v>2</v>
      </c>
    </row>
    <row r="18510" spans="1:8" x14ac:dyDescent="0.55000000000000004">
      <c r="A18510" s="33">
        <v>44301</v>
      </c>
      <c r="B18510" s="1" t="s">
        <v>47</v>
      </c>
      <c r="C18510">
        <v>1819</v>
      </c>
      <c r="D18510">
        <v>46605</v>
      </c>
      <c r="E18510" s="32">
        <v>1484</v>
      </c>
      <c r="F18510">
        <v>25</v>
      </c>
      <c r="G18510" s="32">
        <v>310</v>
      </c>
      <c r="H18510" s="32">
        <v>9</v>
      </c>
    </row>
    <row r="18511" spans="1:8" x14ac:dyDescent="0.55000000000000004">
      <c r="A18511" s="33">
        <v>44301</v>
      </c>
      <c r="B18511" s="1" t="s">
        <v>48</v>
      </c>
      <c r="C18511">
        <v>951</v>
      </c>
      <c r="D18511">
        <v>7552</v>
      </c>
      <c r="E18511" s="32">
        <v>917</v>
      </c>
      <c r="F18511">
        <v>19</v>
      </c>
      <c r="G18511" s="32">
        <v>15</v>
      </c>
      <c r="H18511" s="32">
        <v>1</v>
      </c>
    </row>
    <row r="18512" spans="1:8" x14ac:dyDescent="0.55000000000000004">
      <c r="A18512" s="33">
        <v>44301</v>
      </c>
      <c r="B18512" s="1" t="s">
        <v>49</v>
      </c>
      <c r="C18512">
        <v>19748</v>
      </c>
      <c r="D18512">
        <v>543312</v>
      </c>
      <c r="E18512" s="32">
        <v>18759</v>
      </c>
      <c r="F18512">
        <v>341</v>
      </c>
      <c r="G18512" s="32">
        <v>648</v>
      </c>
      <c r="H18512" s="32">
        <v>10</v>
      </c>
    </row>
    <row r="18513" spans="1:8" x14ac:dyDescent="0.55000000000000004">
      <c r="A18513" s="33">
        <v>44301</v>
      </c>
      <c r="B18513" s="1" t="s">
        <v>50</v>
      </c>
      <c r="C18513">
        <v>1302</v>
      </c>
      <c r="D18513">
        <v>34288</v>
      </c>
      <c r="E18513" s="32">
        <v>1239</v>
      </c>
      <c r="F18513">
        <v>13</v>
      </c>
      <c r="G18513" s="32">
        <v>68</v>
      </c>
      <c r="H18513" s="32">
        <v>0</v>
      </c>
    </row>
    <row r="18514" spans="1:8" x14ac:dyDescent="0.55000000000000004">
      <c r="A18514" s="33">
        <v>44301</v>
      </c>
      <c r="B18514" s="1" t="s">
        <v>51</v>
      </c>
      <c r="C18514">
        <v>1702</v>
      </c>
      <c r="D18514">
        <v>83675</v>
      </c>
      <c r="E18514" s="32">
        <v>1599</v>
      </c>
      <c r="F18514">
        <v>39</v>
      </c>
      <c r="G18514" s="32">
        <v>64</v>
      </c>
      <c r="H18514" s="32">
        <v>0</v>
      </c>
    </row>
    <row r="18515" spans="1:8" x14ac:dyDescent="0.55000000000000004">
      <c r="A18515" s="33">
        <v>44301</v>
      </c>
      <c r="B18515" s="1" t="s">
        <v>52</v>
      </c>
      <c r="C18515">
        <v>3579</v>
      </c>
      <c r="D18515">
        <v>59003</v>
      </c>
      <c r="E18515" s="32">
        <v>3453</v>
      </c>
      <c r="F18515">
        <v>74</v>
      </c>
      <c r="G18515" s="32">
        <v>52</v>
      </c>
      <c r="H18515" s="32">
        <v>3</v>
      </c>
    </row>
    <row r="18516" spans="1:8" x14ac:dyDescent="0.55000000000000004">
      <c r="A18516" s="33">
        <v>44301</v>
      </c>
      <c r="B18516" s="1" t="s">
        <v>53</v>
      </c>
      <c r="C18516">
        <v>1361</v>
      </c>
      <c r="D18516">
        <v>99742</v>
      </c>
      <c r="E18516" s="32">
        <v>1301</v>
      </c>
      <c r="F18516">
        <v>22</v>
      </c>
      <c r="G18516" s="32">
        <v>38</v>
      </c>
      <c r="H18516" s="32">
        <v>1</v>
      </c>
    </row>
    <row r="18517" spans="1:8" x14ac:dyDescent="0.55000000000000004">
      <c r="A18517" s="33">
        <v>44301</v>
      </c>
      <c r="B18517" s="1" t="s">
        <v>54</v>
      </c>
      <c r="C18517">
        <v>2025</v>
      </c>
      <c r="D18517">
        <v>27215</v>
      </c>
      <c r="E18517" s="32">
        <v>1938</v>
      </c>
      <c r="F18517">
        <v>22</v>
      </c>
      <c r="G18517" s="32">
        <v>62</v>
      </c>
      <c r="H18517" s="32">
        <v>0</v>
      </c>
    </row>
    <row r="18518" spans="1:8" x14ac:dyDescent="0.55000000000000004">
      <c r="A18518" s="33">
        <v>44301</v>
      </c>
      <c r="B18518" s="1" t="s">
        <v>55</v>
      </c>
      <c r="C18518">
        <v>1943</v>
      </c>
      <c r="D18518">
        <v>77280</v>
      </c>
      <c r="E18518" s="32">
        <v>1865</v>
      </c>
      <c r="F18518">
        <v>28</v>
      </c>
      <c r="G18518" s="32">
        <v>65</v>
      </c>
      <c r="H18518" s="32">
        <v>0</v>
      </c>
    </row>
    <row r="18519" spans="1:8" x14ac:dyDescent="0.55000000000000004">
      <c r="A18519" s="33">
        <v>44301</v>
      </c>
      <c r="B18519" s="1" t="s">
        <v>56</v>
      </c>
      <c r="C18519">
        <v>11137</v>
      </c>
      <c r="D18519">
        <v>176389</v>
      </c>
      <c r="E18519" s="32">
        <v>9786</v>
      </c>
      <c r="F18519">
        <v>130</v>
      </c>
      <c r="G18519" s="32">
        <v>1227</v>
      </c>
      <c r="H18519" s="32">
        <v>11</v>
      </c>
    </row>
    <row r="18520" spans="1:8" x14ac:dyDescent="0.55000000000000004">
      <c r="A18520" s="33">
        <v>44302</v>
      </c>
      <c r="B18520" s="1" t="s">
        <v>7</v>
      </c>
      <c r="C18520">
        <v>22174</v>
      </c>
      <c r="D18520">
        <v>487612</v>
      </c>
      <c r="E18520" s="32">
        <v>20466</v>
      </c>
      <c r="F18520">
        <v>794</v>
      </c>
      <c r="G18520" s="32">
        <v>877</v>
      </c>
      <c r="H18520" s="32">
        <v>22</v>
      </c>
    </row>
    <row r="18521" spans="1:8" x14ac:dyDescent="0.55000000000000004">
      <c r="A18521" s="33">
        <v>44302</v>
      </c>
      <c r="B18521" s="1" t="s">
        <v>11</v>
      </c>
      <c r="C18521">
        <v>1273</v>
      </c>
      <c r="D18521">
        <v>29134</v>
      </c>
      <c r="E18521" s="32">
        <v>1087</v>
      </c>
      <c r="F18521">
        <v>20</v>
      </c>
      <c r="G18521" s="32">
        <v>166</v>
      </c>
      <c r="H18521" s="32">
        <v>0</v>
      </c>
    </row>
    <row r="18522" spans="1:8" x14ac:dyDescent="0.55000000000000004">
      <c r="A18522" s="33">
        <v>44302</v>
      </c>
      <c r="B18522" s="1" t="s">
        <v>12</v>
      </c>
      <c r="C18522">
        <v>774</v>
      </c>
      <c r="D18522">
        <v>51627</v>
      </c>
      <c r="E18522" s="32">
        <v>676</v>
      </c>
      <c r="F18522">
        <v>31</v>
      </c>
      <c r="G18522" s="32">
        <v>67</v>
      </c>
      <c r="H18522" s="32">
        <v>1</v>
      </c>
    </row>
    <row r="18523" spans="1:8" x14ac:dyDescent="0.55000000000000004">
      <c r="A18523" s="33">
        <v>44302</v>
      </c>
      <c r="B18523" s="1" t="s">
        <v>13</v>
      </c>
      <c r="C18523">
        <v>7487</v>
      </c>
      <c r="D18523">
        <v>108929</v>
      </c>
      <c r="E18523" s="32">
        <v>6403</v>
      </c>
      <c r="F18523">
        <v>45</v>
      </c>
      <c r="G18523" s="32">
        <v>1005</v>
      </c>
      <c r="H18523" s="32">
        <v>22</v>
      </c>
    </row>
    <row r="18524" spans="1:8" x14ac:dyDescent="0.55000000000000004">
      <c r="A18524" s="33">
        <v>44302</v>
      </c>
      <c r="B18524" s="1" t="s">
        <v>14</v>
      </c>
      <c r="C18524">
        <v>356</v>
      </c>
      <c r="D18524">
        <v>9023</v>
      </c>
      <c r="E18524" s="32">
        <v>298</v>
      </c>
      <c r="F18524">
        <v>9</v>
      </c>
      <c r="G18524" s="32">
        <v>49</v>
      </c>
      <c r="H18524" s="32">
        <v>0</v>
      </c>
    </row>
    <row r="18525" spans="1:8" x14ac:dyDescent="0.55000000000000004">
      <c r="A18525" s="33">
        <v>44302</v>
      </c>
      <c r="B18525" s="1" t="s">
        <v>15</v>
      </c>
      <c r="C18525">
        <v>1307</v>
      </c>
      <c r="D18525">
        <v>41495</v>
      </c>
      <c r="E18525" s="32">
        <v>1036</v>
      </c>
      <c r="F18525">
        <v>24</v>
      </c>
      <c r="G18525" s="32">
        <v>247</v>
      </c>
      <c r="H18525" s="32">
        <v>3</v>
      </c>
    </row>
    <row r="18526" spans="1:8" x14ac:dyDescent="0.55000000000000004">
      <c r="A18526" s="33">
        <v>44302</v>
      </c>
      <c r="B18526" s="1" t="s">
        <v>16</v>
      </c>
      <c r="C18526">
        <v>2927</v>
      </c>
      <c r="D18526">
        <v>168846</v>
      </c>
      <c r="E18526" s="32">
        <v>2521</v>
      </c>
      <c r="F18526">
        <v>118</v>
      </c>
      <c r="G18526" s="32">
        <v>288</v>
      </c>
      <c r="H18526" s="32">
        <v>12</v>
      </c>
    </row>
    <row r="18527" spans="1:8" x14ac:dyDescent="0.55000000000000004">
      <c r="A18527" s="33">
        <v>44302</v>
      </c>
      <c r="B18527" s="1" t="s">
        <v>17</v>
      </c>
      <c r="C18527">
        <v>7322</v>
      </c>
      <c r="D18527">
        <v>28311</v>
      </c>
      <c r="E18527" s="32">
        <v>6812</v>
      </c>
      <c r="F18527">
        <v>129</v>
      </c>
      <c r="G18527" s="32">
        <v>381</v>
      </c>
      <c r="H18527" s="32">
        <v>8</v>
      </c>
    </row>
    <row r="18528" spans="1:8" x14ac:dyDescent="0.55000000000000004">
      <c r="A18528" s="33">
        <v>44302</v>
      </c>
      <c r="B18528" s="1" t="s">
        <v>18</v>
      </c>
      <c r="C18528">
        <v>5027</v>
      </c>
      <c r="D18528">
        <v>187259</v>
      </c>
      <c r="E18528" s="32">
        <v>4757</v>
      </c>
      <c r="F18528">
        <v>70</v>
      </c>
      <c r="G18528" s="32">
        <v>200</v>
      </c>
      <c r="H18528" s="32">
        <v>3</v>
      </c>
    </row>
    <row r="18529" spans="1:8" x14ac:dyDescent="0.55000000000000004">
      <c r="A18529" s="33">
        <v>44302</v>
      </c>
      <c r="B18529" s="1" t="s">
        <v>19</v>
      </c>
      <c r="C18529">
        <v>5424</v>
      </c>
      <c r="D18529">
        <v>126060</v>
      </c>
      <c r="E18529" s="32">
        <v>5048</v>
      </c>
      <c r="F18529">
        <v>102</v>
      </c>
      <c r="G18529" s="32">
        <v>274</v>
      </c>
      <c r="H18529" s="32">
        <v>6</v>
      </c>
    </row>
    <row r="18530" spans="1:8" x14ac:dyDescent="0.55000000000000004">
      <c r="A18530" s="33">
        <v>44302</v>
      </c>
      <c r="B18530" s="1" t="s">
        <v>20</v>
      </c>
      <c r="C18530">
        <v>35079</v>
      </c>
      <c r="D18530">
        <v>701727</v>
      </c>
      <c r="E18530" s="32">
        <v>32729</v>
      </c>
      <c r="F18530">
        <v>726</v>
      </c>
      <c r="G18530" s="32">
        <v>1624</v>
      </c>
      <c r="H18530" s="32">
        <v>31</v>
      </c>
    </row>
    <row r="18531" spans="1:8" x14ac:dyDescent="0.55000000000000004">
      <c r="A18531" s="33">
        <v>44302</v>
      </c>
      <c r="B18531" s="1" t="s">
        <v>21</v>
      </c>
      <c r="C18531">
        <v>31307</v>
      </c>
      <c r="D18531">
        <v>513169</v>
      </c>
      <c r="E18531" s="32">
        <v>29671</v>
      </c>
      <c r="F18531">
        <v>600</v>
      </c>
      <c r="G18531" s="32">
        <v>1036</v>
      </c>
      <c r="H18531" s="32">
        <v>12</v>
      </c>
    </row>
    <row r="18532" spans="1:8" x14ac:dyDescent="0.55000000000000004">
      <c r="A18532" s="33">
        <v>44302</v>
      </c>
      <c r="B18532" s="1" t="s">
        <v>22</v>
      </c>
      <c r="C18532">
        <v>128781</v>
      </c>
      <c r="D18532">
        <v>1890182</v>
      </c>
      <c r="E18532" s="32">
        <v>122419</v>
      </c>
      <c r="F18532">
        <v>1836</v>
      </c>
      <c r="G18532" s="32">
        <v>4526</v>
      </c>
      <c r="H18532" s="32">
        <v>43</v>
      </c>
    </row>
    <row r="18533" spans="1:8" x14ac:dyDescent="0.55000000000000004">
      <c r="A18533" s="33">
        <v>44302</v>
      </c>
      <c r="B18533" s="1" t="s">
        <v>23</v>
      </c>
      <c r="C18533">
        <v>50412</v>
      </c>
      <c r="D18533">
        <v>752210</v>
      </c>
      <c r="E18533" s="32">
        <v>48248</v>
      </c>
      <c r="F18533">
        <v>800</v>
      </c>
      <c r="G18533" s="32">
        <v>1364</v>
      </c>
      <c r="H18533" s="32">
        <v>25</v>
      </c>
    </row>
    <row r="18534" spans="1:8" x14ac:dyDescent="0.55000000000000004">
      <c r="A18534" s="33">
        <v>44302</v>
      </c>
      <c r="B18534" s="1" t="s">
        <v>24</v>
      </c>
      <c r="C18534">
        <v>1882</v>
      </c>
      <c r="D18534">
        <v>94664</v>
      </c>
      <c r="E18534" s="32">
        <v>1562</v>
      </c>
      <c r="F18534">
        <v>18</v>
      </c>
      <c r="G18534" s="32">
        <v>302</v>
      </c>
      <c r="H18534" s="32">
        <v>2</v>
      </c>
    </row>
    <row r="18535" spans="1:8" x14ac:dyDescent="0.55000000000000004">
      <c r="A18535" s="33">
        <v>44302</v>
      </c>
      <c r="B18535" s="1" t="s">
        <v>25</v>
      </c>
      <c r="C18535">
        <v>1100</v>
      </c>
      <c r="D18535">
        <v>45854</v>
      </c>
      <c r="E18535" s="32">
        <v>952</v>
      </c>
      <c r="F18535">
        <v>29</v>
      </c>
      <c r="G18535" s="32">
        <v>119</v>
      </c>
      <c r="H18535" s="32">
        <v>2</v>
      </c>
    </row>
    <row r="18536" spans="1:8" x14ac:dyDescent="0.55000000000000004">
      <c r="A18536" s="33">
        <v>44302</v>
      </c>
      <c r="B18536" s="1" t="s">
        <v>26</v>
      </c>
      <c r="C18536">
        <v>2148</v>
      </c>
      <c r="D18536">
        <v>65350</v>
      </c>
      <c r="E18536" s="32">
        <v>1904</v>
      </c>
      <c r="F18536">
        <v>66</v>
      </c>
      <c r="G18536" s="32">
        <v>176</v>
      </c>
      <c r="H18536" s="32">
        <v>9</v>
      </c>
    </row>
    <row r="18537" spans="1:8" x14ac:dyDescent="0.55000000000000004">
      <c r="A18537" s="33">
        <v>44302</v>
      </c>
      <c r="B18537" s="1" t="s">
        <v>27</v>
      </c>
      <c r="C18537">
        <v>703</v>
      </c>
      <c r="D18537">
        <v>41086</v>
      </c>
      <c r="E18537" s="32">
        <v>593</v>
      </c>
      <c r="F18537">
        <v>29</v>
      </c>
      <c r="G18537" s="32">
        <v>81</v>
      </c>
      <c r="H18537" s="32">
        <v>2</v>
      </c>
    </row>
    <row r="18538" spans="1:8" x14ac:dyDescent="0.55000000000000004">
      <c r="A18538" s="33">
        <v>44302</v>
      </c>
      <c r="B18538" s="1" t="s">
        <v>28</v>
      </c>
      <c r="C18538">
        <v>1057</v>
      </c>
      <c r="D18538">
        <v>33554</v>
      </c>
      <c r="E18538" s="32">
        <v>985</v>
      </c>
      <c r="F18538">
        <v>19</v>
      </c>
      <c r="G18538" s="32">
        <v>53</v>
      </c>
      <c r="H18538" s="32">
        <v>1</v>
      </c>
    </row>
    <row r="18539" spans="1:8" x14ac:dyDescent="0.55000000000000004">
      <c r="A18539" s="33">
        <v>44302</v>
      </c>
      <c r="B18539" s="1" t="s">
        <v>29</v>
      </c>
      <c r="C18539">
        <v>3351</v>
      </c>
      <c r="D18539">
        <v>131957</v>
      </c>
      <c r="E18539" s="32">
        <v>2970</v>
      </c>
      <c r="F18539">
        <v>49</v>
      </c>
      <c r="G18539" s="32">
        <v>349</v>
      </c>
      <c r="H18539" s="32">
        <v>1</v>
      </c>
    </row>
    <row r="18540" spans="1:8" x14ac:dyDescent="0.55000000000000004">
      <c r="A18540" s="33">
        <v>44302</v>
      </c>
      <c r="B18540" s="1" t="s">
        <v>30</v>
      </c>
      <c r="C18540">
        <v>5295</v>
      </c>
      <c r="D18540">
        <v>173048</v>
      </c>
      <c r="E18540" s="32">
        <v>4924</v>
      </c>
      <c r="F18540">
        <v>129</v>
      </c>
      <c r="G18540" s="32">
        <v>242</v>
      </c>
      <c r="H18540" s="32">
        <v>4</v>
      </c>
    </row>
    <row r="18541" spans="1:8" x14ac:dyDescent="0.55000000000000004">
      <c r="A18541" s="33">
        <v>44302</v>
      </c>
      <c r="B18541" s="1" t="s">
        <v>31</v>
      </c>
      <c r="C18541">
        <v>6090</v>
      </c>
      <c r="D18541">
        <v>270275</v>
      </c>
      <c r="E18541" s="32">
        <v>5715</v>
      </c>
      <c r="F18541">
        <v>121</v>
      </c>
      <c r="G18541" s="32">
        <v>254</v>
      </c>
      <c r="H18541" s="32">
        <v>4</v>
      </c>
    </row>
    <row r="18542" spans="1:8" x14ac:dyDescent="0.55000000000000004">
      <c r="A18542" s="33">
        <v>44302</v>
      </c>
      <c r="B18542" s="1" t="s">
        <v>32</v>
      </c>
      <c r="C18542">
        <v>29533</v>
      </c>
      <c r="D18542">
        <v>508020</v>
      </c>
      <c r="E18542" s="32">
        <v>27142</v>
      </c>
      <c r="F18542">
        <v>608</v>
      </c>
      <c r="G18542" s="32">
        <v>1783</v>
      </c>
      <c r="H18542" s="32">
        <v>10</v>
      </c>
    </row>
    <row r="18543" spans="1:8" x14ac:dyDescent="0.55000000000000004">
      <c r="A18543" s="33">
        <v>44302</v>
      </c>
      <c r="B18543" s="1" t="s">
        <v>33</v>
      </c>
      <c r="C18543">
        <v>3125</v>
      </c>
      <c r="D18543">
        <v>86936</v>
      </c>
      <c r="E18543" s="32">
        <v>2858</v>
      </c>
      <c r="F18543">
        <v>74</v>
      </c>
      <c r="G18543" s="32">
        <v>284</v>
      </c>
      <c r="H18543" s="32">
        <v>11</v>
      </c>
    </row>
    <row r="18544" spans="1:8" x14ac:dyDescent="0.55000000000000004">
      <c r="A18544" s="33">
        <v>44302</v>
      </c>
      <c r="B18544" s="1" t="s">
        <v>34</v>
      </c>
      <c r="C18544">
        <v>3135</v>
      </c>
      <c r="D18544">
        <v>96218</v>
      </c>
      <c r="E18544" s="32">
        <v>2793</v>
      </c>
      <c r="F18544">
        <v>59</v>
      </c>
      <c r="G18544" s="32">
        <v>283</v>
      </c>
      <c r="H18544" s="32">
        <v>4</v>
      </c>
    </row>
    <row r="18545" spans="1:8" x14ac:dyDescent="0.55000000000000004">
      <c r="A18545" s="33">
        <v>44302</v>
      </c>
      <c r="B18545" s="1" t="s">
        <v>35</v>
      </c>
      <c r="C18545">
        <v>10616</v>
      </c>
      <c r="D18545">
        <v>192691</v>
      </c>
      <c r="E18545" s="32">
        <v>9710</v>
      </c>
      <c r="F18545">
        <v>176</v>
      </c>
      <c r="G18545" s="32">
        <v>754</v>
      </c>
      <c r="H18545" s="32">
        <v>9</v>
      </c>
    </row>
    <row r="18546" spans="1:8" x14ac:dyDescent="0.55000000000000004">
      <c r="A18546" s="33">
        <v>44302</v>
      </c>
      <c r="B18546" s="1" t="s">
        <v>36</v>
      </c>
      <c r="C18546">
        <v>65591</v>
      </c>
      <c r="D18546">
        <v>1216797</v>
      </c>
      <c r="E18546" s="32">
        <v>52092</v>
      </c>
      <c r="F18546">
        <v>1254</v>
      </c>
      <c r="G18546" s="32">
        <v>11672</v>
      </c>
      <c r="H18546" s="32">
        <v>274</v>
      </c>
    </row>
    <row r="18547" spans="1:8" x14ac:dyDescent="0.55000000000000004">
      <c r="A18547" s="33">
        <v>44302</v>
      </c>
      <c r="B18547" s="1" t="s">
        <v>37</v>
      </c>
      <c r="C18547">
        <v>24286</v>
      </c>
      <c r="D18547">
        <v>334096</v>
      </c>
      <c r="E18547" s="32">
        <v>20196</v>
      </c>
      <c r="F18547">
        <v>618</v>
      </c>
      <c r="G18547" s="32">
        <v>3472</v>
      </c>
      <c r="H18547" s="32">
        <v>80</v>
      </c>
    </row>
    <row r="18548" spans="1:8" x14ac:dyDescent="0.55000000000000004">
      <c r="A18548" s="33">
        <v>44302</v>
      </c>
      <c r="B18548" s="1" t="s">
        <v>38</v>
      </c>
      <c r="C18548">
        <v>4907</v>
      </c>
      <c r="D18548">
        <v>109994</v>
      </c>
      <c r="E18548" s="32">
        <v>4083</v>
      </c>
      <c r="F18548">
        <v>61</v>
      </c>
      <c r="G18548" s="32">
        <v>763</v>
      </c>
      <c r="H18548" s="32">
        <v>15</v>
      </c>
    </row>
    <row r="18549" spans="1:8" x14ac:dyDescent="0.55000000000000004">
      <c r="A18549" s="33">
        <v>44302</v>
      </c>
      <c r="B18549" s="1" t="s">
        <v>39</v>
      </c>
      <c r="C18549">
        <v>1699</v>
      </c>
      <c r="D18549">
        <v>29721</v>
      </c>
      <c r="E18549" s="32">
        <v>1381</v>
      </c>
      <c r="F18549">
        <v>19</v>
      </c>
      <c r="G18549" s="32">
        <v>272</v>
      </c>
      <c r="H18549" s="32">
        <v>37</v>
      </c>
    </row>
    <row r="18550" spans="1:8" x14ac:dyDescent="0.55000000000000004">
      <c r="A18550" s="33">
        <v>44302</v>
      </c>
      <c r="B18550" s="1" t="s">
        <v>40</v>
      </c>
      <c r="C18550">
        <v>326</v>
      </c>
      <c r="D18550">
        <v>55521</v>
      </c>
      <c r="E18550" s="32">
        <v>231</v>
      </c>
      <c r="F18550">
        <v>2</v>
      </c>
      <c r="G18550" s="32">
        <v>84</v>
      </c>
      <c r="H18550" s="32">
        <v>0</v>
      </c>
    </row>
    <row r="18551" spans="1:8" x14ac:dyDescent="0.55000000000000004">
      <c r="A18551" s="33">
        <v>44302</v>
      </c>
      <c r="B18551" s="1" t="s">
        <v>41</v>
      </c>
      <c r="C18551">
        <v>296</v>
      </c>
      <c r="D18551">
        <v>18895</v>
      </c>
      <c r="E18551" s="32">
        <v>287</v>
      </c>
      <c r="F18551">
        <v>0</v>
      </c>
      <c r="G18551" s="32">
        <v>9</v>
      </c>
      <c r="H18551" s="32">
        <v>0</v>
      </c>
    </row>
    <row r="18552" spans="1:8" x14ac:dyDescent="0.55000000000000004">
      <c r="A18552" s="33">
        <v>44302</v>
      </c>
      <c r="B18552" s="1" t="s">
        <v>42</v>
      </c>
      <c r="C18552">
        <v>3100</v>
      </c>
      <c r="D18552">
        <v>84188</v>
      </c>
      <c r="E18552" s="32">
        <v>2742</v>
      </c>
      <c r="F18552">
        <v>35</v>
      </c>
      <c r="G18552" s="32">
        <v>246</v>
      </c>
      <c r="H18552" s="32">
        <v>4</v>
      </c>
    </row>
    <row r="18553" spans="1:8" x14ac:dyDescent="0.55000000000000004">
      <c r="A18553" s="33">
        <v>44302</v>
      </c>
      <c r="B18553" s="1" t="s">
        <v>43</v>
      </c>
      <c r="C18553">
        <v>5350</v>
      </c>
      <c r="D18553">
        <v>199024</v>
      </c>
      <c r="E18553" s="32">
        <v>5120</v>
      </c>
      <c r="F18553">
        <v>107</v>
      </c>
      <c r="G18553" s="32">
        <v>115</v>
      </c>
      <c r="H18553" s="32">
        <v>0</v>
      </c>
    </row>
    <row r="18554" spans="1:8" x14ac:dyDescent="0.55000000000000004">
      <c r="A18554" s="33">
        <v>44302</v>
      </c>
      <c r="B18554" s="1" t="s">
        <v>44</v>
      </c>
      <c r="C18554">
        <v>1503</v>
      </c>
      <c r="D18554">
        <v>74020</v>
      </c>
      <c r="E18554" s="32">
        <v>1390</v>
      </c>
      <c r="F18554">
        <v>43</v>
      </c>
      <c r="G18554" s="32">
        <v>70</v>
      </c>
      <c r="H18554" s="32">
        <v>0</v>
      </c>
    </row>
    <row r="18555" spans="1:8" x14ac:dyDescent="0.55000000000000004">
      <c r="A18555" s="33">
        <v>44302</v>
      </c>
      <c r="B18555" s="1" t="s">
        <v>45</v>
      </c>
      <c r="C18555">
        <v>821</v>
      </c>
      <c r="D18555">
        <v>36414</v>
      </c>
      <c r="E18555" s="32">
        <v>568</v>
      </c>
      <c r="F18555">
        <v>25</v>
      </c>
      <c r="G18555" s="32">
        <v>211</v>
      </c>
      <c r="H18555" s="32">
        <v>6</v>
      </c>
    </row>
    <row r="18556" spans="1:8" x14ac:dyDescent="0.55000000000000004">
      <c r="A18556" s="33">
        <v>44302</v>
      </c>
      <c r="B18556" s="1" t="s">
        <v>46</v>
      </c>
      <c r="C18556">
        <v>1039</v>
      </c>
      <c r="D18556">
        <v>56861</v>
      </c>
      <c r="E18556" s="32">
        <v>897</v>
      </c>
      <c r="F18556">
        <v>19</v>
      </c>
      <c r="G18556" s="32">
        <v>126</v>
      </c>
      <c r="H18556" s="32">
        <v>2</v>
      </c>
    </row>
    <row r="18557" spans="1:8" x14ac:dyDescent="0.55000000000000004">
      <c r="A18557" s="33">
        <v>44302</v>
      </c>
      <c r="B18557" s="1" t="s">
        <v>47</v>
      </c>
      <c r="C18557">
        <v>1864</v>
      </c>
      <c r="D18557">
        <v>49381</v>
      </c>
      <c r="E18557" s="32">
        <v>1510</v>
      </c>
      <c r="F18557">
        <v>27</v>
      </c>
      <c r="G18557" s="32">
        <v>327</v>
      </c>
      <c r="H18557" s="32">
        <v>8</v>
      </c>
    </row>
    <row r="18558" spans="1:8" x14ac:dyDescent="0.55000000000000004">
      <c r="A18558" s="33">
        <v>44302</v>
      </c>
      <c r="B18558" s="1" t="s">
        <v>48</v>
      </c>
      <c r="C18558">
        <v>953</v>
      </c>
      <c r="D18558">
        <v>7559</v>
      </c>
      <c r="E18558" s="32">
        <v>924</v>
      </c>
      <c r="F18558">
        <v>19</v>
      </c>
      <c r="G18558" s="32">
        <v>10</v>
      </c>
      <c r="H18558" s="32">
        <v>1</v>
      </c>
    </row>
    <row r="18559" spans="1:8" x14ac:dyDescent="0.55000000000000004">
      <c r="A18559" s="33">
        <v>44302</v>
      </c>
      <c r="B18559" s="1" t="s">
        <v>49</v>
      </c>
      <c r="C18559">
        <v>19857</v>
      </c>
      <c r="D18559">
        <v>546370</v>
      </c>
      <c r="E18559" s="32">
        <v>18793</v>
      </c>
      <c r="F18559">
        <v>343</v>
      </c>
      <c r="G18559" s="32">
        <v>721</v>
      </c>
      <c r="H18559" s="32">
        <v>10</v>
      </c>
    </row>
    <row r="18560" spans="1:8" x14ac:dyDescent="0.55000000000000004">
      <c r="A18560" s="33">
        <v>44302</v>
      </c>
      <c r="B18560" s="1" t="s">
        <v>50</v>
      </c>
      <c r="C18560">
        <v>1309</v>
      </c>
      <c r="D18560">
        <v>34491</v>
      </c>
      <c r="E18560" s="32">
        <v>1250</v>
      </c>
      <c r="F18560">
        <v>13</v>
      </c>
      <c r="G18560" s="32">
        <v>64</v>
      </c>
      <c r="H18560" s="32">
        <v>0</v>
      </c>
    </row>
    <row r="18561" spans="1:8" x14ac:dyDescent="0.55000000000000004">
      <c r="A18561" s="33">
        <v>44302</v>
      </c>
      <c r="B18561" s="1" t="s">
        <v>51</v>
      </c>
      <c r="C18561">
        <v>1725</v>
      </c>
      <c r="D18561">
        <v>84223</v>
      </c>
      <c r="E18561" s="32">
        <v>1601</v>
      </c>
      <c r="F18561">
        <v>39</v>
      </c>
      <c r="G18561" s="32">
        <v>85</v>
      </c>
      <c r="H18561" s="32">
        <v>0</v>
      </c>
    </row>
    <row r="18562" spans="1:8" x14ac:dyDescent="0.55000000000000004">
      <c r="A18562" s="33">
        <v>44302</v>
      </c>
      <c r="B18562" s="1" t="s">
        <v>52</v>
      </c>
      <c r="C18562">
        <v>3591</v>
      </c>
      <c r="D18562">
        <v>59318</v>
      </c>
      <c r="E18562" s="32">
        <v>3450</v>
      </c>
      <c r="F18562">
        <v>74</v>
      </c>
      <c r="G18562" s="32">
        <v>67</v>
      </c>
      <c r="H18562" s="32">
        <v>3</v>
      </c>
    </row>
    <row r="18563" spans="1:8" x14ac:dyDescent="0.55000000000000004">
      <c r="A18563" s="33">
        <v>44302</v>
      </c>
      <c r="B18563" s="1" t="s">
        <v>53</v>
      </c>
      <c r="C18563">
        <v>1367</v>
      </c>
      <c r="D18563">
        <v>100515</v>
      </c>
      <c r="E18563" s="32">
        <v>1304</v>
      </c>
      <c r="F18563">
        <v>22</v>
      </c>
      <c r="G18563" s="32">
        <v>41</v>
      </c>
      <c r="H18563" s="32">
        <v>1</v>
      </c>
    </row>
    <row r="18564" spans="1:8" x14ac:dyDescent="0.55000000000000004">
      <c r="A18564" s="33">
        <v>44302</v>
      </c>
      <c r="B18564" s="1" t="s">
        <v>54</v>
      </c>
      <c r="C18564">
        <v>2043</v>
      </c>
      <c r="D18564">
        <v>27504</v>
      </c>
      <c r="E18564" s="32">
        <v>1943</v>
      </c>
      <c r="F18564">
        <v>22</v>
      </c>
      <c r="G18564" s="32">
        <v>71</v>
      </c>
      <c r="H18564" s="32">
        <v>0</v>
      </c>
    </row>
    <row r="18565" spans="1:8" x14ac:dyDescent="0.55000000000000004">
      <c r="A18565" s="33">
        <v>44302</v>
      </c>
      <c r="B18565" s="1" t="s">
        <v>55</v>
      </c>
      <c r="C18565">
        <v>1946</v>
      </c>
      <c r="D18565">
        <v>77595</v>
      </c>
      <c r="E18565" s="32">
        <v>1869</v>
      </c>
      <c r="F18565">
        <v>28</v>
      </c>
      <c r="G18565" s="32">
        <v>74</v>
      </c>
      <c r="H18565" s="32">
        <v>1</v>
      </c>
    </row>
    <row r="18566" spans="1:8" x14ac:dyDescent="0.55000000000000004">
      <c r="A18566" s="33">
        <v>44302</v>
      </c>
      <c r="B18566" s="1" t="s">
        <v>56</v>
      </c>
      <c r="C18566">
        <v>11240</v>
      </c>
      <c r="D18566">
        <v>177513</v>
      </c>
      <c r="E18566" s="32">
        <v>9907</v>
      </c>
      <c r="F18566">
        <v>130</v>
      </c>
      <c r="G18566" s="32">
        <v>1209</v>
      </c>
      <c r="H18566" s="32">
        <v>13</v>
      </c>
    </row>
    <row r="18567" spans="1:8" x14ac:dyDescent="0.55000000000000004">
      <c r="A18567" s="33">
        <v>44303</v>
      </c>
      <c r="B18567" s="1" t="s">
        <v>7</v>
      </c>
      <c r="C18567">
        <v>22283</v>
      </c>
      <c r="D18567">
        <v>490767</v>
      </c>
      <c r="E18567" s="32">
        <v>20522</v>
      </c>
      <c r="F18567">
        <v>797</v>
      </c>
      <c r="G18567" s="32">
        <v>914</v>
      </c>
      <c r="H18567" s="32">
        <v>23</v>
      </c>
    </row>
    <row r="18568" spans="1:8" x14ac:dyDescent="0.55000000000000004">
      <c r="A18568" s="33">
        <v>44303</v>
      </c>
      <c r="B18568" s="1" t="s">
        <v>11</v>
      </c>
      <c r="C18568">
        <v>1299</v>
      </c>
      <c r="D18568">
        <v>29268</v>
      </c>
      <c r="E18568" s="32">
        <v>1100</v>
      </c>
      <c r="F18568">
        <v>20</v>
      </c>
      <c r="G18568" s="32">
        <v>179</v>
      </c>
      <c r="H18568" s="32">
        <v>0</v>
      </c>
    </row>
    <row r="18569" spans="1:8" x14ac:dyDescent="0.55000000000000004">
      <c r="A18569" s="33">
        <v>44303</v>
      </c>
      <c r="B18569" s="1" t="s">
        <v>12</v>
      </c>
      <c r="C18569">
        <v>776</v>
      </c>
      <c r="D18569">
        <v>52020</v>
      </c>
      <c r="E18569" s="32">
        <v>690</v>
      </c>
      <c r="F18569">
        <v>31</v>
      </c>
      <c r="G18569" s="32">
        <v>55</v>
      </c>
      <c r="H18569" s="32">
        <v>1</v>
      </c>
    </row>
    <row r="18570" spans="1:8" x14ac:dyDescent="0.55000000000000004">
      <c r="A18570" s="33">
        <v>44303</v>
      </c>
      <c r="B18570" s="1" t="s">
        <v>13</v>
      </c>
      <c r="C18570">
        <v>7552</v>
      </c>
      <c r="D18570">
        <v>109986</v>
      </c>
      <c r="E18570" s="32">
        <v>6460</v>
      </c>
      <c r="F18570">
        <v>46</v>
      </c>
      <c r="G18570" s="32">
        <v>1007</v>
      </c>
      <c r="H18570" s="32">
        <v>23</v>
      </c>
    </row>
    <row r="18571" spans="1:8" x14ac:dyDescent="0.55000000000000004">
      <c r="A18571" s="33">
        <v>44303</v>
      </c>
      <c r="B18571" s="1" t="s">
        <v>14</v>
      </c>
      <c r="C18571">
        <v>362</v>
      </c>
      <c r="D18571">
        <v>9023</v>
      </c>
      <c r="E18571" s="32">
        <v>300</v>
      </c>
      <c r="F18571">
        <v>9</v>
      </c>
      <c r="G18571" s="32">
        <v>53</v>
      </c>
      <c r="H18571" s="32">
        <v>0</v>
      </c>
    </row>
    <row r="18572" spans="1:8" x14ac:dyDescent="0.55000000000000004">
      <c r="A18572" s="33">
        <v>44303</v>
      </c>
      <c r="B18572" s="1" t="s">
        <v>15</v>
      </c>
      <c r="C18572">
        <v>1323</v>
      </c>
      <c r="D18572">
        <v>41557</v>
      </c>
      <c r="E18572" s="32">
        <v>1054</v>
      </c>
      <c r="F18572">
        <v>26</v>
      </c>
      <c r="G18572" s="32">
        <v>243</v>
      </c>
      <c r="H18572" s="32">
        <v>4</v>
      </c>
    </row>
    <row r="18573" spans="1:8" x14ac:dyDescent="0.55000000000000004">
      <c r="A18573" s="33">
        <v>44303</v>
      </c>
      <c r="B18573" s="1" t="s">
        <v>16</v>
      </c>
      <c r="C18573">
        <v>2948</v>
      </c>
      <c r="D18573">
        <v>169835</v>
      </c>
      <c r="E18573" s="32">
        <v>2548</v>
      </c>
      <c r="F18573">
        <v>118</v>
      </c>
      <c r="G18573" s="32">
        <v>282</v>
      </c>
      <c r="H18573" s="32">
        <v>12</v>
      </c>
    </row>
    <row r="18574" spans="1:8" x14ac:dyDescent="0.55000000000000004">
      <c r="A18574" s="33">
        <v>44303</v>
      </c>
      <c r="B18574" s="1" t="s">
        <v>17</v>
      </c>
      <c r="C18574">
        <v>7385</v>
      </c>
      <c r="D18574">
        <v>28311</v>
      </c>
      <c r="E18574" s="32">
        <v>6855</v>
      </c>
      <c r="F18574">
        <v>129</v>
      </c>
      <c r="G18574" s="32">
        <v>401</v>
      </c>
      <c r="H18574" s="32">
        <v>8</v>
      </c>
    </row>
    <row r="18575" spans="1:8" x14ac:dyDescent="0.55000000000000004">
      <c r="A18575" s="33">
        <v>44303</v>
      </c>
      <c r="B18575" s="1" t="s">
        <v>18</v>
      </c>
      <c r="C18575">
        <v>5057</v>
      </c>
      <c r="D18575">
        <v>188703</v>
      </c>
      <c r="E18575" s="32">
        <v>4785</v>
      </c>
      <c r="F18575">
        <v>70</v>
      </c>
      <c r="G18575" s="32">
        <v>202</v>
      </c>
      <c r="H18575" s="32">
        <v>2</v>
      </c>
    </row>
    <row r="18576" spans="1:8" x14ac:dyDescent="0.55000000000000004">
      <c r="A18576" s="33">
        <v>44303</v>
      </c>
      <c r="B18576" s="1" t="s">
        <v>19</v>
      </c>
      <c r="C18576">
        <v>5460</v>
      </c>
      <c r="D18576">
        <v>126060</v>
      </c>
      <c r="E18576" s="32">
        <v>5068</v>
      </c>
      <c r="F18576">
        <v>102</v>
      </c>
      <c r="G18576" s="32">
        <v>290</v>
      </c>
      <c r="H18576" s="32">
        <v>7</v>
      </c>
    </row>
    <row r="18577" spans="1:8" x14ac:dyDescent="0.55000000000000004">
      <c r="A18577" s="33">
        <v>44303</v>
      </c>
      <c r="B18577" s="1" t="s">
        <v>20</v>
      </c>
      <c r="C18577">
        <v>35286</v>
      </c>
      <c r="D18577">
        <v>705114</v>
      </c>
      <c r="E18577" s="32">
        <v>32857</v>
      </c>
      <c r="F18577">
        <v>728</v>
      </c>
      <c r="G18577" s="32">
        <v>1701</v>
      </c>
      <c r="H18577" s="32">
        <v>31</v>
      </c>
    </row>
    <row r="18578" spans="1:8" x14ac:dyDescent="0.55000000000000004">
      <c r="A18578" s="33">
        <v>44303</v>
      </c>
      <c r="B18578" s="1" t="s">
        <v>21</v>
      </c>
      <c r="C18578">
        <v>31463</v>
      </c>
      <c r="D18578">
        <v>514336</v>
      </c>
      <c r="E18578" s="32">
        <v>29728</v>
      </c>
      <c r="F18578">
        <v>600</v>
      </c>
      <c r="G18578" s="32">
        <v>1135</v>
      </c>
      <c r="H18578" s="32">
        <v>12</v>
      </c>
    </row>
    <row r="18579" spans="1:8" x14ac:dyDescent="0.55000000000000004">
      <c r="A18579" s="33">
        <v>44303</v>
      </c>
      <c r="B18579" s="1" t="s">
        <v>22</v>
      </c>
      <c r="C18579">
        <v>129540</v>
      </c>
      <c r="D18579">
        <v>1897539</v>
      </c>
      <c r="E18579" s="32">
        <v>122875</v>
      </c>
      <c r="F18579">
        <v>1846</v>
      </c>
      <c r="G18579" s="32">
        <v>4819</v>
      </c>
      <c r="H18579" s="32">
        <v>45</v>
      </c>
    </row>
    <row r="18580" spans="1:8" x14ac:dyDescent="0.55000000000000004">
      <c r="A18580" s="33">
        <v>44303</v>
      </c>
      <c r="B18580" s="1" t="s">
        <v>23</v>
      </c>
      <c r="C18580">
        <v>50659</v>
      </c>
      <c r="D18580">
        <v>752210</v>
      </c>
      <c r="E18580" s="32">
        <v>48440</v>
      </c>
      <c r="F18580">
        <v>800</v>
      </c>
      <c r="G18580" s="32">
        <v>1419</v>
      </c>
      <c r="H18580" s="32">
        <v>28</v>
      </c>
    </row>
    <row r="18581" spans="1:8" x14ac:dyDescent="0.55000000000000004">
      <c r="A18581" s="33">
        <v>44303</v>
      </c>
      <c r="B18581" s="1" t="s">
        <v>24</v>
      </c>
      <c r="C18581">
        <v>1915</v>
      </c>
      <c r="D18581">
        <v>95014</v>
      </c>
      <c r="E18581" s="32">
        <v>1581</v>
      </c>
      <c r="F18581">
        <v>18</v>
      </c>
      <c r="G18581" s="32">
        <v>316</v>
      </c>
      <c r="H18581" s="32">
        <v>3</v>
      </c>
    </row>
    <row r="18582" spans="1:8" x14ac:dyDescent="0.55000000000000004">
      <c r="A18582" s="33">
        <v>44303</v>
      </c>
      <c r="B18582" s="1" t="s">
        <v>25</v>
      </c>
      <c r="C18582">
        <v>1120</v>
      </c>
      <c r="D18582">
        <v>45854</v>
      </c>
      <c r="E18582" s="32">
        <v>965</v>
      </c>
      <c r="F18582">
        <v>29</v>
      </c>
      <c r="G18582" s="32">
        <v>126</v>
      </c>
      <c r="H18582" s="32">
        <v>2</v>
      </c>
    </row>
    <row r="18583" spans="1:8" x14ac:dyDescent="0.55000000000000004">
      <c r="A18583" s="33">
        <v>44303</v>
      </c>
      <c r="B18583" s="1" t="s">
        <v>26</v>
      </c>
      <c r="C18583">
        <v>2164</v>
      </c>
      <c r="D18583">
        <v>65628</v>
      </c>
      <c r="E18583" s="32">
        <v>1914</v>
      </c>
      <c r="F18583">
        <v>66</v>
      </c>
      <c r="G18583" s="32">
        <v>182</v>
      </c>
      <c r="H18583" s="32">
        <v>11</v>
      </c>
    </row>
    <row r="18584" spans="1:8" x14ac:dyDescent="0.55000000000000004">
      <c r="A18584" s="33">
        <v>44303</v>
      </c>
      <c r="B18584" s="1" t="s">
        <v>27</v>
      </c>
      <c r="C18584">
        <v>710</v>
      </c>
      <c r="D18584">
        <v>41364</v>
      </c>
      <c r="E18584" s="32">
        <v>596</v>
      </c>
      <c r="F18584">
        <v>31</v>
      </c>
      <c r="G18584" s="32">
        <v>83</v>
      </c>
      <c r="H18584" s="32">
        <v>2</v>
      </c>
    </row>
    <row r="18585" spans="1:8" x14ac:dyDescent="0.55000000000000004">
      <c r="A18585" s="33">
        <v>44303</v>
      </c>
      <c r="B18585" s="1" t="s">
        <v>28</v>
      </c>
      <c r="C18585">
        <v>1057</v>
      </c>
      <c r="D18585">
        <v>33554</v>
      </c>
      <c r="E18585" s="32">
        <v>985</v>
      </c>
      <c r="F18585">
        <v>19</v>
      </c>
      <c r="G18585" s="32">
        <v>53</v>
      </c>
      <c r="H18585" s="32">
        <v>1</v>
      </c>
    </row>
    <row r="18586" spans="1:8" x14ac:dyDescent="0.55000000000000004">
      <c r="A18586" s="33">
        <v>44303</v>
      </c>
      <c r="B18586" s="1" t="s">
        <v>29</v>
      </c>
      <c r="C18586">
        <v>3413</v>
      </c>
      <c r="D18586">
        <v>132835</v>
      </c>
      <c r="E18586" s="32">
        <v>3004</v>
      </c>
      <c r="F18586">
        <v>50</v>
      </c>
      <c r="G18586" s="32">
        <v>374</v>
      </c>
      <c r="H18586" s="32">
        <v>1</v>
      </c>
    </row>
    <row r="18587" spans="1:8" x14ac:dyDescent="0.55000000000000004">
      <c r="A18587" s="33">
        <v>44303</v>
      </c>
      <c r="B18587" s="1" t="s">
        <v>30</v>
      </c>
      <c r="C18587">
        <v>5333</v>
      </c>
      <c r="D18587">
        <v>174214</v>
      </c>
      <c r="E18587" s="32">
        <v>4937</v>
      </c>
      <c r="F18587">
        <v>129</v>
      </c>
      <c r="G18587" s="32">
        <v>267</v>
      </c>
      <c r="H18587" s="32">
        <v>4</v>
      </c>
    </row>
    <row r="18588" spans="1:8" x14ac:dyDescent="0.55000000000000004">
      <c r="A18588" s="33">
        <v>44303</v>
      </c>
      <c r="B18588" s="1" t="s">
        <v>31</v>
      </c>
      <c r="C18588">
        <v>6110</v>
      </c>
      <c r="D18588">
        <v>270275</v>
      </c>
      <c r="E18588" s="32">
        <v>5736</v>
      </c>
      <c r="F18588">
        <v>121</v>
      </c>
      <c r="G18588" s="32">
        <v>253</v>
      </c>
      <c r="H18588" s="32">
        <v>3</v>
      </c>
    </row>
    <row r="18589" spans="1:8" x14ac:dyDescent="0.55000000000000004">
      <c r="A18589" s="33">
        <v>44303</v>
      </c>
      <c r="B18589" s="1" t="s">
        <v>32</v>
      </c>
      <c r="C18589">
        <v>29757</v>
      </c>
      <c r="D18589">
        <v>508020</v>
      </c>
      <c r="E18589" s="32">
        <v>27272</v>
      </c>
      <c r="F18589">
        <v>608</v>
      </c>
      <c r="G18589" s="32">
        <v>1877</v>
      </c>
      <c r="H18589" s="32">
        <v>11</v>
      </c>
    </row>
    <row r="18590" spans="1:8" x14ac:dyDescent="0.55000000000000004">
      <c r="A18590" s="33">
        <v>44303</v>
      </c>
      <c r="B18590" s="1" t="s">
        <v>33</v>
      </c>
      <c r="C18590">
        <v>3153</v>
      </c>
      <c r="D18590">
        <v>86936</v>
      </c>
      <c r="E18590" s="32">
        <v>2880</v>
      </c>
      <c r="F18590">
        <v>74</v>
      </c>
      <c r="G18590" s="32">
        <v>290</v>
      </c>
      <c r="H18590" s="32">
        <v>12</v>
      </c>
    </row>
    <row r="18591" spans="1:8" x14ac:dyDescent="0.55000000000000004">
      <c r="A18591" s="33">
        <v>44303</v>
      </c>
      <c r="B18591" s="1" t="s">
        <v>34</v>
      </c>
      <c r="C18591">
        <v>3173</v>
      </c>
      <c r="D18591">
        <v>96434</v>
      </c>
      <c r="E18591" s="32">
        <v>2803</v>
      </c>
      <c r="F18591">
        <v>60</v>
      </c>
      <c r="G18591" s="32">
        <v>310</v>
      </c>
      <c r="H18591" s="32">
        <v>3</v>
      </c>
    </row>
    <row r="18592" spans="1:8" x14ac:dyDescent="0.55000000000000004">
      <c r="A18592" s="33">
        <v>44303</v>
      </c>
      <c r="B18592" s="1" t="s">
        <v>35</v>
      </c>
      <c r="C18592">
        <v>10616</v>
      </c>
      <c r="D18592">
        <v>192691</v>
      </c>
      <c r="E18592" s="32">
        <v>9710</v>
      </c>
      <c r="F18592">
        <v>176</v>
      </c>
      <c r="G18592" s="32">
        <v>754</v>
      </c>
      <c r="H18592" s="32">
        <v>9</v>
      </c>
    </row>
    <row r="18593" spans="1:8" x14ac:dyDescent="0.55000000000000004">
      <c r="A18593" s="33">
        <v>44303</v>
      </c>
      <c r="B18593" s="1" t="s">
        <v>36</v>
      </c>
      <c r="C18593">
        <v>66752</v>
      </c>
      <c r="D18593">
        <v>1234249</v>
      </c>
      <c r="E18593" s="32">
        <v>52515</v>
      </c>
      <c r="F18593">
        <v>1266</v>
      </c>
      <c r="G18593" s="32">
        <v>12384</v>
      </c>
      <c r="H18593" s="32">
        <v>281</v>
      </c>
    </row>
    <row r="18594" spans="1:8" x14ac:dyDescent="0.55000000000000004">
      <c r="A18594" s="33">
        <v>44303</v>
      </c>
      <c r="B18594" s="1" t="s">
        <v>37</v>
      </c>
      <c r="C18594">
        <v>24796</v>
      </c>
      <c r="D18594">
        <v>337080</v>
      </c>
      <c r="E18594" s="32">
        <v>20479</v>
      </c>
      <c r="F18594">
        <v>622</v>
      </c>
      <c r="G18594" s="32">
        <v>3695</v>
      </c>
      <c r="H18594" s="32">
        <v>78</v>
      </c>
    </row>
    <row r="18595" spans="1:8" x14ac:dyDescent="0.55000000000000004">
      <c r="A18595" s="33">
        <v>44303</v>
      </c>
      <c r="B18595" s="1" t="s">
        <v>38</v>
      </c>
      <c r="C18595">
        <v>4997</v>
      </c>
      <c r="D18595">
        <v>109994</v>
      </c>
      <c r="E18595" s="32">
        <v>4126</v>
      </c>
      <c r="F18595">
        <v>61</v>
      </c>
      <c r="G18595" s="32">
        <v>810</v>
      </c>
      <c r="H18595" s="32">
        <v>18</v>
      </c>
    </row>
    <row r="18596" spans="1:8" x14ac:dyDescent="0.55000000000000004">
      <c r="A18596" s="33">
        <v>44303</v>
      </c>
      <c r="B18596" s="1" t="s">
        <v>39</v>
      </c>
      <c r="C18596">
        <v>1734</v>
      </c>
      <c r="D18596">
        <v>29905</v>
      </c>
      <c r="E18596" s="32">
        <v>1395</v>
      </c>
      <c r="F18596">
        <v>19</v>
      </c>
      <c r="G18596" s="32">
        <v>292</v>
      </c>
      <c r="H18596" s="32">
        <v>39</v>
      </c>
    </row>
    <row r="18597" spans="1:8" x14ac:dyDescent="0.55000000000000004">
      <c r="A18597" s="33">
        <v>44303</v>
      </c>
      <c r="B18597" s="1" t="s">
        <v>40</v>
      </c>
      <c r="C18597">
        <v>334</v>
      </c>
      <c r="D18597">
        <v>56026</v>
      </c>
      <c r="E18597" s="32">
        <v>235</v>
      </c>
      <c r="F18597">
        <v>2</v>
      </c>
      <c r="G18597" s="32">
        <v>84</v>
      </c>
      <c r="H18597" s="32">
        <v>0</v>
      </c>
    </row>
    <row r="18598" spans="1:8" x14ac:dyDescent="0.55000000000000004">
      <c r="A18598" s="33">
        <v>44303</v>
      </c>
      <c r="B18598" s="1" t="s">
        <v>41</v>
      </c>
      <c r="C18598">
        <v>297</v>
      </c>
      <c r="D18598">
        <v>18895</v>
      </c>
      <c r="E18598" s="32">
        <v>289</v>
      </c>
      <c r="F18598">
        <v>0</v>
      </c>
      <c r="G18598" s="32">
        <v>8</v>
      </c>
      <c r="H18598" s="32">
        <v>0</v>
      </c>
    </row>
    <row r="18599" spans="1:8" x14ac:dyDescent="0.55000000000000004">
      <c r="A18599" s="33">
        <v>44303</v>
      </c>
      <c r="B18599" s="1" t="s">
        <v>42</v>
      </c>
      <c r="C18599">
        <v>3153</v>
      </c>
      <c r="D18599">
        <v>84188</v>
      </c>
      <c r="E18599" s="32">
        <v>2742</v>
      </c>
      <c r="F18599">
        <v>35</v>
      </c>
      <c r="G18599" s="32">
        <v>246</v>
      </c>
      <c r="H18599" s="32">
        <v>4</v>
      </c>
    </row>
    <row r="18600" spans="1:8" x14ac:dyDescent="0.55000000000000004">
      <c r="A18600" s="33">
        <v>44303</v>
      </c>
      <c r="B18600" s="1" t="s">
        <v>43</v>
      </c>
      <c r="C18600">
        <v>5373</v>
      </c>
      <c r="D18600">
        <v>199024</v>
      </c>
      <c r="E18600" s="32">
        <v>5133</v>
      </c>
      <c r="F18600">
        <v>107</v>
      </c>
      <c r="G18600" s="32">
        <v>124</v>
      </c>
      <c r="H18600" s="32">
        <v>0</v>
      </c>
    </row>
    <row r="18601" spans="1:8" x14ac:dyDescent="0.55000000000000004">
      <c r="A18601" s="33">
        <v>44303</v>
      </c>
      <c r="B18601" s="1" t="s">
        <v>44</v>
      </c>
      <c r="C18601">
        <v>1540</v>
      </c>
      <c r="D18601">
        <v>74020</v>
      </c>
      <c r="E18601" s="32">
        <v>1418</v>
      </c>
      <c r="F18601">
        <v>43</v>
      </c>
      <c r="G18601" s="32">
        <v>106</v>
      </c>
      <c r="H18601" s="32">
        <v>0</v>
      </c>
    </row>
    <row r="18602" spans="1:8" x14ac:dyDescent="0.55000000000000004">
      <c r="A18602" s="33">
        <v>44303</v>
      </c>
      <c r="B18602" s="1" t="s">
        <v>45</v>
      </c>
      <c r="C18602">
        <v>865</v>
      </c>
      <c r="D18602">
        <v>36645</v>
      </c>
      <c r="E18602" s="32">
        <v>583</v>
      </c>
      <c r="F18602">
        <v>25</v>
      </c>
      <c r="G18602" s="32">
        <v>257</v>
      </c>
      <c r="H18602" s="32">
        <v>6</v>
      </c>
    </row>
    <row r="18603" spans="1:8" x14ac:dyDescent="0.55000000000000004">
      <c r="A18603" s="33">
        <v>44303</v>
      </c>
      <c r="B18603" s="1" t="s">
        <v>46</v>
      </c>
      <c r="C18603">
        <v>1055</v>
      </c>
      <c r="D18603">
        <v>57248</v>
      </c>
      <c r="E18603" s="32">
        <v>908</v>
      </c>
      <c r="F18603">
        <v>19</v>
      </c>
      <c r="G18603" s="32">
        <v>131</v>
      </c>
      <c r="H18603" s="32">
        <v>2</v>
      </c>
    </row>
    <row r="18604" spans="1:8" x14ac:dyDescent="0.55000000000000004">
      <c r="A18604" s="33">
        <v>44303</v>
      </c>
      <c r="B18604" s="1" t="s">
        <v>47</v>
      </c>
      <c r="C18604">
        <v>1907</v>
      </c>
      <c r="D18604">
        <v>50612</v>
      </c>
      <c r="E18604" s="32">
        <v>1526</v>
      </c>
      <c r="F18604">
        <v>27</v>
      </c>
      <c r="G18604" s="32">
        <v>354</v>
      </c>
      <c r="H18604" s="32">
        <v>9</v>
      </c>
    </row>
    <row r="18605" spans="1:8" x14ac:dyDescent="0.55000000000000004">
      <c r="A18605" s="33">
        <v>44303</v>
      </c>
      <c r="B18605" s="1" t="s">
        <v>48</v>
      </c>
      <c r="C18605">
        <v>960</v>
      </c>
      <c r="D18605">
        <v>7581</v>
      </c>
      <c r="E18605" s="32">
        <v>924</v>
      </c>
      <c r="F18605">
        <v>19</v>
      </c>
      <c r="G18605" s="32">
        <v>17</v>
      </c>
      <c r="H18605" s="32">
        <v>1</v>
      </c>
    </row>
    <row r="18606" spans="1:8" x14ac:dyDescent="0.55000000000000004">
      <c r="A18606" s="33">
        <v>44303</v>
      </c>
      <c r="B18606" s="1" t="s">
        <v>49</v>
      </c>
      <c r="C18606">
        <v>19995</v>
      </c>
      <c r="D18606">
        <v>549351</v>
      </c>
      <c r="E18606" s="32">
        <v>18840</v>
      </c>
      <c r="F18606">
        <v>343</v>
      </c>
      <c r="G18606" s="32">
        <v>812</v>
      </c>
      <c r="H18606" s="32">
        <v>11</v>
      </c>
    </row>
    <row r="18607" spans="1:8" x14ac:dyDescent="0.55000000000000004">
      <c r="A18607" s="33">
        <v>44303</v>
      </c>
      <c r="B18607" s="1" t="s">
        <v>50</v>
      </c>
      <c r="C18607">
        <v>1327</v>
      </c>
      <c r="D18607">
        <v>34624</v>
      </c>
      <c r="E18607" s="32">
        <v>1255</v>
      </c>
      <c r="F18607">
        <v>13</v>
      </c>
      <c r="G18607" s="32">
        <v>79</v>
      </c>
      <c r="H18607" s="32">
        <v>0</v>
      </c>
    </row>
    <row r="18608" spans="1:8" x14ac:dyDescent="0.55000000000000004">
      <c r="A18608" s="33">
        <v>44303</v>
      </c>
      <c r="B18608" s="1" t="s">
        <v>51</v>
      </c>
      <c r="C18608">
        <v>1749</v>
      </c>
      <c r="D18608">
        <v>84828</v>
      </c>
      <c r="E18608" s="32">
        <v>1602</v>
      </c>
      <c r="F18608">
        <v>39</v>
      </c>
      <c r="G18608" s="32">
        <v>108</v>
      </c>
      <c r="H18608" s="32">
        <v>0</v>
      </c>
    </row>
    <row r="18609" spans="1:8" x14ac:dyDescent="0.55000000000000004">
      <c r="A18609" s="33">
        <v>44303</v>
      </c>
      <c r="B18609" s="1" t="s">
        <v>52</v>
      </c>
      <c r="C18609">
        <v>3591</v>
      </c>
      <c r="D18609">
        <v>59318</v>
      </c>
      <c r="E18609" s="32">
        <v>3450</v>
      </c>
      <c r="F18609">
        <v>74</v>
      </c>
      <c r="G18609" s="32">
        <v>67</v>
      </c>
      <c r="H18609" s="32">
        <v>3</v>
      </c>
    </row>
    <row r="18610" spans="1:8" x14ac:dyDescent="0.55000000000000004">
      <c r="A18610" s="33">
        <v>44303</v>
      </c>
      <c r="B18610" s="1" t="s">
        <v>53</v>
      </c>
      <c r="C18610">
        <v>1373</v>
      </c>
      <c r="D18610">
        <v>101094</v>
      </c>
      <c r="E18610" s="32">
        <v>1309</v>
      </c>
      <c r="F18610">
        <v>22</v>
      </c>
      <c r="G18610" s="32">
        <v>42</v>
      </c>
      <c r="H18610" s="32">
        <v>1</v>
      </c>
    </row>
    <row r="18611" spans="1:8" x14ac:dyDescent="0.55000000000000004">
      <c r="A18611" s="33">
        <v>44303</v>
      </c>
      <c r="B18611" s="1" t="s">
        <v>54</v>
      </c>
      <c r="C18611">
        <v>2043</v>
      </c>
      <c r="D18611">
        <v>27504</v>
      </c>
      <c r="E18611" s="32">
        <v>1943</v>
      </c>
      <c r="F18611">
        <v>22</v>
      </c>
      <c r="G18611" s="32">
        <v>70</v>
      </c>
      <c r="H18611" s="32">
        <v>0</v>
      </c>
    </row>
    <row r="18612" spans="1:8" x14ac:dyDescent="0.55000000000000004">
      <c r="A18612" s="33">
        <v>44303</v>
      </c>
      <c r="B18612" s="1" t="s">
        <v>55</v>
      </c>
      <c r="C18612">
        <v>1946</v>
      </c>
      <c r="D18612">
        <v>77595</v>
      </c>
      <c r="E18612" s="32">
        <v>1869</v>
      </c>
      <c r="F18612">
        <v>28</v>
      </c>
      <c r="G18612" s="32">
        <v>74</v>
      </c>
      <c r="H18612" s="32">
        <v>1</v>
      </c>
    </row>
    <row r="18613" spans="1:8" x14ac:dyDescent="0.55000000000000004">
      <c r="A18613" s="33">
        <v>44303</v>
      </c>
      <c r="B18613" s="1" t="s">
        <v>56</v>
      </c>
      <c r="C18613">
        <v>11397</v>
      </c>
      <c r="D18613">
        <v>178411</v>
      </c>
      <c r="E18613" s="32">
        <v>10018</v>
      </c>
      <c r="F18613">
        <v>130</v>
      </c>
      <c r="G18613" s="32">
        <v>1255</v>
      </c>
      <c r="H18613" s="32">
        <v>11</v>
      </c>
    </row>
    <row r="18614" spans="1:8" x14ac:dyDescent="0.55000000000000004">
      <c r="A18614" s="33">
        <v>44304</v>
      </c>
      <c r="B18614" s="1" t="s">
        <v>7</v>
      </c>
      <c r="C18614">
        <v>22381</v>
      </c>
      <c r="D18614">
        <v>492852</v>
      </c>
      <c r="E18614" s="32">
        <v>20567</v>
      </c>
      <c r="F18614">
        <v>801</v>
      </c>
      <c r="G18614" s="32">
        <v>964</v>
      </c>
      <c r="H18614" s="32">
        <v>24</v>
      </c>
    </row>
    <row r="18615" spans="1:8" x14ac:dyDescent="0.55000000000000004">
      <c r="A18615" s="33">
        <v>44304</v>
      </c>
      <c r="B18615" s="1" t="s">
        <v>11</v>
      </c>
      <c r="C18615">
        <v>1305</v>
      </c>
      <c r="D18615">
        <v>29291</v>
      </c>
      <c r="E18615" s="32">
        <v>1100</v>
      </c>
      <c r="F18615">
        <v>20</v>
      </c>
      <c r="G18615" s="32">
        <v>175</v>
      </c>
      <c r="H18615" s="32">
        <v>0</v>
      </c>
    </row>
    <row r="18616" spans="1:8" x14ac:dyDescent="0.55000000000000004">
      <c r="A18616" s="33">
        <v>44304</v>
      </c>
      <c r="B18616" s="1" t="s">
        <v>12</v>
      </c>
      <c r="C18616">
        <v>779</v>
      </c>
      <c r="D18616">
        <v>52283</v>
      </c>
      <c r="E18616" s="32">
        <v>698</v>
      </c>
      <c r="F18616">
        <v>31</v>
      </c>
      <c r="G18616" s="32">
        <v>50</v>
      </c>
      <c r="H18616" s="32">
        <v>1</v>
      </c>
    </row>
    <row r="18617" spans="1:8" x14ac:dyDescent="0.55000000000000004">
      <c r="A18617" s="33">
        <v>44304</v>
      </c>
      <c r="B18617" s="1" t="s">
        <v>13</v>
      </c>
      <c r="C18617">
        <v>7580</v>
      </c>
      <c r="D18617">
        <v>110208</v>
      </c>
      <c r="E18617" s="32">
        <v>6545</v>
      </c>
      <c r="F18617">
        <v>46</v>
      </c>
      <c r="G18617" s="32">
        <v>970</v>
      </c>
      <c r="H18617" s="32">
        <v>21</v>
      </c>
    </row>
    <row r="18618" spans="1:8" x14ac:dyDescent="0.55000000000000004">
      <c r="A18618" s="33">
        <v>44304</v>
      </c>
      <c r="B18618" s="1" t="s">
        <v>14</v>
      </c>
      <c r="C18618">
        <v>367</v>
      </c>
      <c r="D18618">
        <v>9023</v>
      </c>
      <c r="E18618" s="32">
        <v>305</v>
      </c>
      <c r="F18618">
        <v>9</v>
      </c>
      <c r="G18618" s="32">
        <v>53</v>
      </c>
      <c r="H18618" s="32">
        <v>0</v>
      </c>
    </row>
    <row r="18619" spans="1:8" x14ac:dyDescent="0.55000000000000004">
      <c r="A18619" s="33">
        <v>44304</v>
      </c>
      <c r="B18619" s="1" t="s">
        <v>15</v>
      </c>
      <c r="C18619">
        <v>1331</v>
      </c>
      <c r="D18619">
        <v>41557</v>
      </c>
      <c r="E18619" s="32">
        <v>1054</v>
      </c>
      <c r="F18619">
        <v>27</v>
      </c>
      <c r="G18619" s="32">
        <v>250</v>
      </c>
      <c r="H18619" s="32">
        <v>4</v>
      </c>
    </row>
    <row r="18620" spans="1:8" x14ac:dyDescent="0.55000000000000004">
      <c r="A18620" s="33">
        <v>44304</v>
      </c>
      <c r="B18620" s="1" t="s">
        <v>16</v>
      </c>
      <c r="C18620">
        <v>2985</v>
      </c>
      <c r="D18620">
        <v>170846</v>
      </c>
      <c r="E18620" s="32">
        <v>2604</v>
      </c>
      <c r="F18620">
        <v>118</v>
      </c>
      <c r="G18620" s="32">
        <v>263</v>
      </c>
      <c r="H18620" s="32">
        <v>12</v>
      </c>
    </row>
    <row r="18621" spans="1:8" x14ac:dyDescent="0.55000000000000004">
      <c r="A18621" s="33">
        <v>44304</v>
      </c>
      <c r="B18621" s="1" t="s">
        <v>17</v>
      </c>
      <c r="C18621">
        <v>7432</v>
      </c>
      <c r="D18621">
        <v>28311</v>
      </c>
      <c r="E18621" s="32">
        <v>6888</v>
      </c>
      <c r="F18621">
        <v>129</v>
      </c>
      <c r="G18621" s="32">
        <v>415</v>
      </c>
      <c r="H18621" s="32">
        <v>8</v>
      </c>
    </row>
    <row r="18622" spans="1:8" x14ac:dyDescent="0.55000000000000004">
      <c r="A18622" s="33">
        <v>44304</v>
      </c>
      <c r="B18622" s="1" t="s">
        <v>18</v>
      </c>
      <c r="C18622">
        <v>5068</v>
      </c>
      <c r="D18622">
        <v>189656</v>
      </c>
      <c r="E18622" s="32">
        <v>4807</v>
      </c>
      <c r="F18622">
        <v>70</v>
      </c>
      <c r="G18622" s="32">
        <v>191</v>
      </c>
      <c r="H18622" s="32">
        <v>2</v>
      </c>
    </row>
    <row r="18623" spans="1:8" x14ac:dyDescent="0.55000000000000004">
      <c r="A18623" s="33">
        <v>44304</v>
      </c>
      <c r="B18623" s="1" t="s">
        <v>19</v>
      </c>
      <c r="C18623">
        <v>5481</v>
      </c>
      <c r="D18623">
        <v>126060</v>
      </c>
      <c r="E18623" s="32">
        <v>5091</v>
      </c>
      <c r="F18623">
        <v>102</v>
      </c>
      <c r="G18623" s="32">
        <v>288</v>
      </c>
      <c r="H18623" s="32">
        <v>7</v>
      </c>
    </row>
    <row r="18624" spans="1:8" x14ac:dyDescent="0.55000000000000004">
      <c r="A18624" s="33">
        <v>44304</v>
      </c>
      <c r="B18624" s="1" t="s">
        <v>20</v>
      </c>
      <c r="C18624">
        <v>35452</v>
      </c>
      <c r="D18624">
        <v>706528</v>
      </c>
      <c r="E18624" s="32">
        <v>32977</v>
      </c>
      <c r="F18624">
        <v>728</v>
      </c>
      <c r="G18624" s="32">
        <v>1747</v>
      </c>
      <c r="H18624" s="32">
        <v>35</v>
      </c>
    </row>
    <row r="18625" spans="1:8" x14ac:dyDescent="0.55000000000000004">
      <c r="A18625" s="33">
        <v>44304</v>
      </c>
      <c r="B18625" s="1" t="s">
        <v>21</v>
      </c>
      <c r="C18625">
        <v>31608</v>
      </c>
      <c r="D18625">
        <v>514815</v>
      </c>
      <c r="E18625" s="32">
        <v>29846</v>
      </c>
      <c r="F18625">
        <v>600</v>
      </c>
      <c r="G18625" s="32">
        <v>1162</v>
      </c>
      <c r="H18625" s="32">
        <v>12</v>
      </c>
    </row>
    <row r="18626" spans="1:8" x14ac:dyDescent="0.55000000000000004">
      <c r="A18626" s="33">
        <v>44304</v>
      </c>
      <c r="B18626" s="1" t="s">
        <v>22</v>
      </c>
      <c r="C18626">
        <v>130083</v>
      </c>
      <c r="D18626">
        <v>1897539</v>
      </c>
      <c r="E18626" s="32">
        <v>123391</v>
      </c>
      <c r="F18626">
        <v>1847</v>
      </c>
      <c r="G18626" s="32">
        <v>4845</v>
      </c>
      <c r="H18626" s="32">
        <v>45</v>
      </c>
    </row>
    <row r="18627" spans="1:8" x14ac:dyDescent="0.55000000000000004">
      <c r="A18627" s="33">
        <v>44304</v>
      </c>
      <c r="B18627" s="1" t="s">
        <v>23</v>
      </c>
      <c r="C18627">
        <v>50879</v>
      </c>
      <c r="D18627">
        <v>752210</v>
      </c>
      <c r="E18627" s="32">
        <v>48552</v>
      </c>
      <c r="F18627">
        <v>800</v>
      </c>
      <c r="G18627" s="32">
        <v>1527</v>
      </c>
      <c r="H18627" s="32">
        <v>28</v>
      </c>
    </row>
    <row r="18628" spans="1:8" x14ac:dyDescent="0.55000000000000004">
      <c r="A18628" s="33">
        <v>44304</v>
      </c>
      <c r="B18628" s="1" t="s">
        <v>24</v>
      </c>
      <c r="C18628">
        <v>1939</v>
      </c>
      <c r="D18628">
        <v>95520</v>
      </c>
      <c r="E18628" s="32">
        <v>1592</v>
      </c>
      <c r="F18628">
        <v>18</v>
      </c>
      <c r="G18628" s="32">
        <v>329</v>
      </c>
      <c r="H18628" s="32">
        <v>3</v>
      </c>
    </row>
    <row r="18629" spans="1:8" x14ac:dyDescent="0.55000000000000004">
      <c r="A18629" s="33">
        <v>44304</v>
      </c>
      <c r="B18629" s="1" t="s">
        <v>25</v>
      </c>
      <c r="C18629">
        <v>1144</v>
      </c>
      <c r="D18629">
        <v>45854</v>
      </c>
      <c r="E18629" s="32">
        <v>974</v>
      </c>
      <c r="F18629">
        <v>29</v>
      </c>
      <c r="G18629" s="32">
        <v>141</v>
      </c>
      <c r="H18629" s="32">
        <v>2</v>
      </c>
    </row>
    <row r="18630" spans="1:8" x14ac:dyDescent="0.55000000000000004">
      <c r="A18630" s="33">
        <v>44304</v>
      </c>
      <c r="B18630" s="1" t="s">
        <v>26</v>
      </c>
      <c r="C18630">
        <v>2182</v>
      </c>
      <c r="D18630">
        <v>65861</v>
      </c>
      <c r="E18630" s="32">
        <v>1921</v>
      </c>
      <c r="F18630">
        <v>66</v>
      </c>
      <c r="G18630" s="32">
        <v>193</v>
      </c>
      <c r="H18630" s="32">
        <v>11</v>
      </c>
    </row>
    <row r="18631" spans="1:8" x14ac:dyDescent="0.55000000000000004">
      <c r="A18631" s="33">
        <v>44304</v>
      </c>
      <c r="B18631" s="1" t="s">
        <v>27</v>
      </c>
      <c r="C18631">
        <v>729</v>
      </c>
      <c r="D18631">
        <v>41663</v>
      </c>
      <c r="E18631" s="32">
        <v>600</v>
      </c>
      <c r="F18631">
        <v>31</v>
      </c>
      <c r="G18631" s="32">
        <v>98</v>
      </c>
      <c r="H18631" s="32">
        <v>2</v>
      </c>
    </row>
    <row r="18632" spans="1:8" x14ac:dyDescent="0.55000000000000004">
      <c r="A18632" s="33">
        <v>44304</v>
      </c>
      <c r="B18632" s="1" t="s">
        <v>28</v>
      </c>
      <c r="C18632">
        <v>1057</v>
      </c>
      <c r="D18632">
        <v>33554</v>
      </c>
      <c r="E18632" s="32">
        <v>985</v>
      </c>
      <c r="F18632">
        <v>19</v>
      </c>
      <c r="G18632" s="32">
        <v>53</v>
      </c>
      <c r="H18632" s="32">
        <v>1</v>
      </c>
    </row>
    <row r="18633" spans="1:8" x14ac:dyDescent="0.55000000000000004">
      <c r="A18633" s="33">
        <v>44304</v>
      </c>
      <c r="B18633" s="1" t="s">
        <v>29</v>
      </c>
      <c r="C18633">
        <v>3505</v>
      </c>
      <c r="D18633">
        <v>132835</v>
      </c>
      <c r="E18633" s="32">
        <v>3070</v>
      </c>
      <c r="F18633">
        <v>52</v>
      </c>
      <c r="G18633" s="32">
        <v>398</v>
      </c>
      <c r="H18633" s="32">
        <v>2</v>
      </c>
    </row>
    <row r="18634" spans="1:8" x14ac:dyDescent="0.55000000000000004">
      <c r="A18634" s="33">
        <v>44304</v>
      </c>
      <c r="B18634" s="1" t="s">
        <v>30</v>
      </c>
      <c r="C18634">
        <v>5350</v>
      </c>
      <c r="D18634">
        <v>174401</v>
      </c>
      <c r="E18634" s="32">
        <v>4954</v>
      </c>
      <c r="F18634">
        <v>129</v>
      </c>
      <c r="G18634" s="32">
        <v>267</v>
      </c>
      <c r="H18634" s="32">
        <v>4</v>
      </c>
    </row>
    <row r="18635" spans="1:8" x14ac:dyDescent="0.55000000000000004">
      <c r="A18635" s="33">
        <v>44304</v>
      </c>
      <c r="B18635" s="1" t="s">
        <v>31</v>
      </c>
      <c r="C18635">
        <v>6147</v>
      </c>
      <c r="D18635">
        <v>270275</v>
      </c>
      <c r="E18635" s="32">
        <v>5741</v>
      </c>
      <c r="F18635">
        <v>121</v>
      </c>
      <c r="G18635" s="32">
        <v>285</v>
      </c>
      <c r="H18635" s="32">
        <v>3</v>
      </c>
    </row>
    <row r="18636" spans="1:8" x14ac:dyDescent="0.55000000000000004">
      <c r="A18636" s="33">
        <v>44304</v>
      </c>
      <c r="B18636" s="1" t="s">
        <v>32</v>
      </c>
      <c r="C18636">
        <v>29987</v>
      </c>
      <c r="D18636">
        <v>508020</v>
      </c>
      <c r="E18636" s="32">
        <v>27361</v>
      </c>
      <c r="F18636">
        <v>612</v>
      </c>
      <c r="G18636" s="32">
        <v>2014</v>
      </c>
      <c r="H18636" s="32">
        <v>11</v>
      </c>
    </row>
    <row r="18637" spans="1:8" x14ac:dyDescent="0.55000000000000004">
      <c r="A18637" s="33">
        <v>44304</v>
      </c>
      <c r="B18637" s="1" t="s">
        <v>33</v>
      </c>
      <c r="C18637">
        <v>3174</v>
      </c>
      <c r="D18637">
        <v>86936</v>
      </c>
      <c r="E18637" s="32">
        <v>2881</v>
      </c>
      <c r="F18637">
        <v>74</v>
      </c>
      <c r="G18637" s="32">
        <v>311</v>
      </c>
      <c r="H18637" s="32">
        <v>12</v>
      </c>
    </row>
    <row r="18638" spans="1:8" x14ac:dyDescent="0.55000000000000004">
      <c r="A18638" s="33">
        <v>44304</v>
      </c>
      <c r="B18638" s="1" t="s">
        <v>34</v>
      </c>
      <c r="C18638">
        <v>3204</v>
      </c>
      <c r="D18638">
        <v>97227</v>
      </c>
      <c r="E18638" s="32">
        <v>2832</v>
      </c>
      <c r="F18638">
        <v>60</v>
      </c>
      <c r="G18638" s="32">
        <v>312</v>
      </c>
      <c r="H18638" s="32">
        <v>2</v>
      </c>
    </row>
    <row r="18639" spans="1:8" x14ac:dyDescent="0.55000000000000004">
      <c r="A18639" s="33">
        <v>44304</v>
      </c>
      <c r="B18639" s="1" t="s">
        <v>35</v>
      </c>
      <c r="C18639">
        <v>10616</v>
      </c>
      <c r="D18639">
        <v>192691</v>
      </c>
      <c r="E18639" s="32">
        <v>9710</v>
      </c>
      <c r="F18639">
        <v>176</v>
      </c>
      <c r="G18639" s="32">
        <v>754</v>
      </c>
      <c r="H18639" s="32">
        <v>9</v>
      </c>
    </row>
    <row r="18640" spans="1:8" x14ac:dyDescent="0.55000000000000004">
      <c r="A18640" s="33">
        <v>44304</v>
      </c>
      <c r="B18640" s="1" t="s">
        <v>36</v>
      </c>
      <c r="C18640">
        <v>67972</v>
      </c>
      <c r="D18640">
        <v>1246716</v>
      </c>
      <c r="E18640" s="32">
        <v>52853</v>
      </c>
      <c r="F18640">
        <v>1269</v>
      </c>
      <c r="G18640" s="32">
        <v>13239</v>
      </c>
      <c r="H18640" s="32">
        <v>286</v>
      </c>
    </row>
    <row r="18641" spans="1:8" x14ac:dyDescent="0.55000000000000004">
      <c r="A18641" s="33">
        <v>44304</v>
      </c>
      <c r="B18641" s="1" t="s">
        <v>37</v>
      </c>
      <c r="C18641">
        <v>25334</v>
      </c>
      <c r="D18641">
        <v>339305</v>
      </c>
      <c r="E18641" s="32">
        <v>20736</v>
      </c>
      <c r="F18641">
        <v>624</v>
      </c>
      <c r="G18641" s="32">
        <v>3974</v>
      </c>
      <c r="H18641" s="32">
        <v>80</v>
      </c>
    </row>
    <row r="18642" spans="1:8" x14ac:dyDescent="0.55000000000000004">
      <c r="A18642" s="33">
        <v>44304</v>
      </c>
      <c r="B18642" s="1" t="s">
        <v>38</v>
      </c>
      <c r="C18642">
        <v>5079</v>
      </c>
      <c r="D18642">
        <v>109994</v>
      </c>
      <c r="E18642" s="32">
        <v>4164</v>
      </c>
      <c r="F18642">
        <v>61</v>
      </c>
      <c r="G18642" s="32">
        <v>854</v>
      </c>
      <c r="H18642" s="32">
        <v>21</v>
      </c>
    </row>
    <row r="18643" spans="1:8" x14ac:dyDescent="0.55000000000000004">
      <c r="A18643" s="33">
        <v>44304</v>
      </c>
      <c r="B18643" s="1" t="s">
        <v>39</v>
      </c>
      <c r="C18643">
        <v>1778</v>
      </c>
      <c r="D18643">
        <v>30171</v>
      </c>
      <c r="E18643" s="32">
        <v>1419</v>
      </c>
      <c r="F18643">
        <v>19</v>
      </c>
      <c r="G18643" s="32">
        <v>312</v>
      </c>
      <c r="H18643" s="32">
        <v>41</v>
      </c>
    </row>
    <row r="18644" spans="1:8" x14ac:dyDescent="0.55000000000000004">
      <c r="A18644" s="33">
        <v>44304</v>
      </c>
      <c r="B18644" s="1" t="s">
        <v>40</v>
      </c>
      <c r="C18644">
        <v>334</v>
      </c>
      <c r="D18644">
        <v>56541</v>
      </c>
      <c r="E18644" s="32">
        <v>235</v>
      </c>
      <c r="F18644">
        <v>2</v>
      </c>
      <c r="G18644" s="32">
        <v>84</v>
      </c>
      <c r="H18644" s="32">
        <v>0</v>
      </c>
    </row>
    <row r="18645" spans="1:8" x14ac:dyDescent="0.55000000000000004">
      <c r="A18645" s="33">
        <v>44304</v>
      </c>
      <c r="B18645" s="1" t="s">
        <v>41</v>
      </c>
      <c r="C18645">
        <v>297</v>
      </c>
      <c r="D18645">
        <v>18895</v>
      </c>
      <c r="E18645" s="32">
        <v>288</v>
      </c>
      <c r="F18645">
        <v>0</v>
      </c>
      <c r="G18645" s="32">
        <v>9</v>
      </c>
      <c r="H18645" s="32">
        <v>0</v>
      </c>
    </row>
    <row r="18646" spans="1:8" x14ac:dyDescent="0.55000000000000004">
      <c r="A18646" s="33">
        <v>44304</v>
      </c>
      <c r="B18646" s="1" t="s">
        <v>42</v>
      </c>
      <c r="C18646">
        <v>3214</v>
      </c>
      <c r="D18646">
        <v>84188</v>
      </c>
      <c r="E18646" s="32">
        <v>2742</v>
      </c>
      <c r="F18646">
        <v>35</v>
      </c>
      <c r="G18646" s="32">
        <v>246</v>
      </c>
      <c r="H18646" s="32">
        <v>4</v>
      </c>
    </row>
    <row r="18647" spans="1:8" x14ac:dyDescent="0.55000000000000004">
      <c r="A18647" s="33">
        <v>44304</v>
      </c>
      <c r="B18647" s="1" t="s">
        <v>43</v>
      </c>
      <c r="C18647">
        <v>5406</v>
      </c>
      <c r="D18647">
        <v>201024</v>
      </c>
      <c r="E18647" s="32">
        <v>5150</v>
      </c>
      <c r="F18647">
        <v>107</v>
      </c>
      <c r="G18647" s="32">
        <v>134</v>
      </c>
      <c r="H18647" s="32">
        <v>0</v>
      </c>
    </row>
    <row r="18648" spans="1:8" x14ac:dyDescent="0.55000000000000004">
      <c r="A18648" s="33">
        <v>44304</v>
      </c>
      <c r="B18648" s="1" t="s">
        <v>44</v>
      </c>
      <c r="C18648">
        <v>1553</v>
      </c>
      <c r="D18648">
        <v>74020</v>
      </c>
      <c r="E18648" s="32">
        <v>1396</v>
      </c>
      <c r="F18648">
        <v>43</v>
      </c>
      <c r="G18648" s="32">
        <v>114</v>
      </c>
      <c r="H18648" s="32">
        <v>0</v>
      </c>
    </row>
    <row r="18649" spans="1:8" x14ac:dyDescent="0.55000000000000004">
      <c r="A18649" s="33">
        <v>44304</v>
      </c>
      <c r="B18649" s="1" t="s">
        <v>45</v>
      </c>
      <c r="C18649">
        <v>903</v>
      </c>
      <c r="D18649">
        <v>37102</v>
      </c>
      <c r="E18649" s="32">
        <v>596</v>
      </c>
      <c r="F18649">
        <v>26</v>
      </c>
      <c r="G18649" s="32">
        <v>281</v>
      </c>
      <c r="H18649" s="32">
        <v>6</v>
      </c>
    </row>
    <row r="18650" spans="1:8" x14ac:dyDescent="0.55000000000000004">
      <c r="A18650" s="33">
        <v>44304</v>
      </c>
      <c r="B18650" s="1" t="s">
        <v>46</v>
      </c>
      <c r="C18650">
        <v>1061</v>
      </c>
      <c r="D18650">
        <v>57406</v>
      </c>
      <c r="E18650" s="32">
        <v>918</v>
      </c>
      <c r="F18650">
        <v>19</v>
      </c>
      <c r="G18650" s="32">
        <v>127</v>
      </c>
      <c r="H18650" s="32">
        <v>3</v>
      </c>
    </row>
    <row r="18651" spans="1:8" x14ac:dyDescent="0.55000000000000004">
      <c r="A18651" s="33">
        <v>44304</v>
      </c>
      <c r="B18651" s="1" t="s">
        <v>47</v>
      </c>
      <c r="C18651">
        <v>1955</v>
      </c>
      <c r="D18651">
        <v>51897</v>
      </c>
      <c r="E18651" s="32">
        <v>1575</v>
      </c>
      <c r="F18651">
        <v>27</v>
      </c>
      <c r="G18651" s="32">
        <v>353</v>
      </c>
      <c r="H18651" s="32">
        <v>8</v>
      </c>
    </row>
    <row r="18652" spans="1:8" x14ac:dyDescent="0.55000000000000004">
      <c r="A18652" s="33">
        <v>44304</v>
      </c>
      <c r="B18652" s="1" t="s">
        <v>48</v>
      </c>
      <c r="C18652">
        <v>963</v>
      </c>
      <c r="D18652">
        <v>7581</v>
      </c>
      <c r="E18652" s="32">
        <v>925</v>
      </c>
      <c r="F18652">
        <v>19</v>
      </c>
      <c r="G18652" s="32">
        <v>19</v>
      </c>
      <c r="H18652" s="32">
        <v>1</v>
      </c>
    </row>
    <row r="18653" spans="1:8" x14ac:dyDescent="0.55000000000000004">
      <c r="A18653" s="33">
        <v>44304</v>
      </c>
      <c r="B18653" s="1" t="s">
        <v>49</v>
      </c>
      <c r="C18653">
        <v>20132</v>
      </c>
      <c r="D18653">
        <v>550923</v>
      </c>
      <c r="E18653" s="32">
        <v>18885</v>
      </c>
      <c r="F18653">
        <v>344</v>
      </c>
      <c r="G18653" s="32">
        <v>903</v>
      </c>
      <c r="H18653" s="32">
        <v>10</v>
      </c>
    </row>
    <row r="18654" spans="1:8" x14ac:dyDescent="0.55000000000000004">
      <c r="A18654" s="33">
        <v>44304</v>
      </c>
      <c r="B18654" s="1" t="s">
        <v>50</v>
      </c>
      <c r="C18654">
        <v>1337</v>
      </c>
      <c r="D18654">
        <v>34744</v>
      </c>
      <c r="E18654" s="32">
        <v>1256</v>
      </c>
      <c r="F18654">
        <v>13</v>
      </c>
      <c r="G18654" s="32">
        <v>88</v>
      </c>
      <c r="H18654" s="32">
        <v>0</v>
      </c>
    </row>
    <row r="18655" spans="1:8" x14ac:dyDescent="0.55000000000000004">
      <c r="A18655" s="33">
        <v>44304</v>
      </c>
      <c r="B18655" s="1" t="s">
        <v>51</v>
      </c>
      <c r="C18655">
        <v>1769</v>
      </c>
      <c r="D18655">
        <v>85369</v>
      </c>
      <c r="E18655" s="32">
        <v>1604</v>
      </c>
      <c r="F18655">
        <v>39</v>
      </c>
      <c r="G18655" s="32">
        <v>126</v>
      </c>
      <c r="H18655" s="32">
        <v>0</v>
      </c>
    </row>
    <row r="18656" spans="1:8" x14ac:dyDescent="0.55000000000000004">
      <c r="A18656" s="33">
        <v>44304</v>
      </c>
      <c r="B18656" s="1" t="s">
        <v>52</v>
      </c>
      <c r="C18656">
        <v>3591</v>
      </c>
      <c r="D18656">
        <v>59656</v>
      </c>
      <c r="E18656" s="32">
        <v>3450</v>
      </c>
      <c r="F18656">
        <v>74</v>
      </c>
      <c r="G18656" s="32">
        <v>67</v>
      </c>
      <c r="H18656" s="32">
        <v>3</v>
      </c>
    </row>
    <row r="18657" spans="1:8" x14ac:dyDescent="0.55000000000000004">
      <c r="A18657" s="33">
        <v>44304</v>
      </c>
      <c r="B18657" s="1" t="s">
        <v>53</v>
      </c>
      <c r="C18657">
        <v>1378</v>
      </c>
      <c r="D18657">
        <v>101253</v>
      </c>
      <c r="E18657" s="32">
        <v>1313</v>
      </c>
      <c r="F18657">
        <v>22</v>
      </c>
      <c r="G18657" s="32">
        <v>43</v>
      </c>
      <c r="H18657" s="32">
        <v>1</v>
      </c>
    </row>
    <row r="18658" spans="1:8" x14ac:dyDescent="0.55000000000000004">
      <c r="A18658" s="33">
        <v>44304</v>
      </c>
      <c r="B18658" s="1" t="s">
        <v>54</v>
      </c>
      <c r="C18658">
        <v>2043</v>
      </c>
      <c r="D18658">
        <v>27504</v>
      </c>
      <c r="E18658" s="32">
        <v>1943</v>
      </c>
      <c r="F18658">
        <v>22</v>
      </c>
      <c r="G18658" s="32">
        <v>68</v>
      </c>
      <c r="H18658" s="32">
        <v>0</v>
      </c>
    </row>
    <row r="18659" spans="1:8" x14ac:dyDescent="0.55000000000000004">
      <c r="A18659" s="33">
        <v>44304</v>
      </c>
      <c r="B18659" s="1" t="s">
        <v>55</v>
      </c>
      <c r="C18659">
        <v>1964</v>
      </c>
      <c r="D18659">
        <v>77595</v>
      </c>
      <c r="E18659" s="32">
        <v>1886</v>
      </c>
      <c r="F18659">
        <v>28</v>
      </c>
      <c r="G18659" s="32">
        <v>67</v>
      </c>
      <c r="H18659" s="32">
        <v>1</v>
      </c>
    </row>
    <row r="18660" spans="1:8" x14ac:dyDescent="0.55000000000000004">
      <c r="A18660" s="33">
        <v>44304</v>
      </c>
      <c r="B18660" s="1" t="s">
        <v>56</v>
      </c>
      <c r="C18660">
        <v>11489</v>
      </c>
      <c r="D18660">
        <v>178411</v>
      </c>
      <c r="E18660" s="32">
        <v>10103</v>
      </c>
      <c r="F18660">
        <v>130</v>
      </c>
      <c r="G18660" s="32">
        <v>1262</v>
      </c>
      <c r="H18660" s="32">
        <v>12</v>
      </c>
    </row>
    <row r="18661" spans="1:8" x14ac:dyDescent="0.55000000000000004">
      <c r="A18661" s="33">
        <v>44305</v>
      </c>
      <c r="B18661" s="1" t="s">
        <v>7</v>
      </c>
      <c r="C18661">
        <v>22459</v>
      </c>
      <c r="D18661">
        <v>494017</v>
      </c>
      <c r="E18661" s="32">
        <v>20623</v>
      </c>
      <c r="F18661">
        <v>805</v>
      </c>
      <c r="G18661" s="32">
        <v>1013</v>
      </c>
      <c r="H18661" s="32">
        <v>24</v>
      </c>
    </row>
    <row r="18662" spans="1:8" x14ac:dyDescent="0.55000000000000004">
      <c r="A18662" s="33">
        <v>44305</v>
      </c>
      <c r="B18662" s="1" t="s">
        <v>11</v>
      </c>
      <c r="C18662">
        <v>1320</v>
      </c>
      <c r="D18662">
        <v>29612</v>
      </c>
      <c r="E18662" s="32">
        <v>1124</v>
      </c>
      <c r="F18662">
        <v>20</v>
      </c>
      <c r="G18662" s="32">
        <v>176</v>
      </c>
      <c r="H18662" s="32">
        <v>0</v>
      </c>
    </row>
    <row r="18663" spans="1:8" x14ac:dyDescent="0.55000000000000004">
      <c r="A18663" s="33">
        <v>44305</v>
      </c>
      <c r="B18663" s="1" t="s">
        <v>12</v>
      </c>
      <c r="C18663">
        <v>781</v>
      </c>
      <c r="D18663">
        <v>52432</v>
      </c>
      <c r="E18663" s="32">
        <v>701</v>
      </c>
      <c r="F18663">
        <v>31</v>
      </c>
      <c r="G18663" s="32">
        <v>49</v>
      </c>
      <c r="H18663" s="32">
        <v>1</v>
      </c>
    </row>
    <row r="18664" spans="1:8" x14ac:dyDescent="0.55000000000000004">
      <c r="A18664" s="33">
        <v>44305</v>
      </c>
      <c r="B18664" s="1" t="s">
        <v>13</v>
      </c>
      <c r="C18664">
        <v>7601</v>
      </c>
      <c r="D18664">
        <v>111513</v>
      </c>
      <c r="E18664" s="32">
        <v>6668</v>
      </c>
      <c r="F18664">
        <v>49</v>
      </c>
      <c r="G18664" s="32">
        <v>867</v>
      </c>
      <c r="H18664" s="32">
        <v>19</v>
      </c>
    </row>
    <row r="18665" spans="1:8" x14ac:dyDescent="0.55000000000000004">
      <c r="A18665" s="33">
        <v>44305</v>
      </c>
      <c r="B18665" s="1" t="s">
        <v>14</v>
      </c>
      <c r="C18665">
        <v>377</v>
      </c>
      <c r="D18665">
        <v>9186</v>
      </c>
      <c r="E18665" s="32">
        <v>312</v>
      </c>
      <c r="F18665">
        <v>9</v>
      </c>
      <c r="G18665" s="32">
        <v>56</v>
      </c>
      <c r="H18665" s="32">
        <v>1</v>
      </c>
    </row>
    <row r="18666" spans="1:8" x14ac:dyDescent="0.55000000000000004">
      <c r="A18666" s="33">
        <v>44305</v>
      </c>
      <c r="B18666" s="1" t="s">
        <v>15</v>
      </c>
      <c r="C18666">
        <v>1349</v>
      </c>
      <c r="D18666">
        <v>43463</v>
      </c>
      <c r="E18666" s="32">
        <v>1080</v>
      </c>
      <c r="F18666">
        <v>28</v>
      </c>
      <c r="G18666" s="32">
        <v>241</v>
      </c>
      <c r="H18666" s="32">
        <v>4</v>
      </c>
    </row>
    <row r="18667" spans="1:8" x14ac:dyDescent="0.55000000000000004">
      <c r="A18667" s="33">
        <v>44305</v>
      </c>
      <c r="B18667" s="1" t="s">
        <v>16</v>
      </c>
      <c r="C18667">
        <v>3007</v>
      </c>
      <c r="D18667">
        <v>171573</v>
      </c>
      <c r="E18667" s="32">
        <v>2615</v>
      </c>
      <c r="F18667">
        <v>118</v>
      </c>
      <c r="G18667" s="32">
        <v>274</v>
      </c>
      <c r="H18667" s="32">
        <v>11</v>
      </c>
    </row>
    <row r="18668" spans="1:8" x14ac:dyDescent="0.55000000000000004">
      <c r="A18668" s="33">
        <v>44305</v>
      </c>
      <c r="B18668" s="1" t="s">
        <v>17</v>
      </c>
      <c r="C18668">
        <v>7484</v>
      </c>
      <c r="D18668">
        <v>28508</v>
      </c>
      <c r="E18668" s="32">
        <v>6924</v>
      </c>
      <c r="F18668">
        <v>130</v>
      </c>
      <c r="G18668" s="32">
        <v>430</v>
      </c>
      <c r="H18668" s="32">
        <v>9</v>
      </c>
    </row>
    <row r="18669" spans="1:8" x14ac:dyDescent="0.55000000000000004">
      <c r="A18669" s="33">
        <v>44305</v>
      </c>
      <c r="B18669" s="1" t="s">
        <v>18</v>
      </c>
      <c r="C18669">
        <v>5080</v>
      </c>
      <c r="D18669">
        <v>190190</v>
      </c>
      <c r="E18669" s="32">
        <v>4841</v>
      </c>
      <c r="F18669">
        <v>70</v>
      </c>
      <c r="G18669" s="32">
        <v>169</v>
      </c>
      <c r="H18669" s="32">
        <v>3</v>
      </c>
    </row>
    <row r="18670" spans="1:8" x14ac:dyDescent="0.55000000000000004">
      <c r="A18670" s="33">
        <v>44305</v>
      </c>
      <c r="B18670" s="1" t="s">
        <v>19</v>
      </c>
      <c r="C18670">
        <v>5494</v>
      </c>
      <c r="D18670">
        <v>127459</v>
      </c>
      <c r="E18670" s="32">
        <v>5120</v>
      </c>
      <c r="F18670">
        <v>102</v>
      </c>
      <c r="G18670" s="32">
        <v>272</v>
      </c>
      <c r="H18670" s="32">
        <v>8</v>
      </c>
    </row>
    <row r="18671" spans="1:8" x14ac:dyDescent="0.55000000000000004">
      <c r="A18671" s="33">
        <v>44305</v>
      </c>
      <c r="B18671" s="1" t="s">
        <v>20</v>
      </c>
      <c r="C18671">
        <v>35570</v>
      </c>
      <c r="D18671">
        <v>709844</v>
      </c>
      <c r="E18671" s="32">
        <v>33194</v>
      </c>
      <c r="F18671">
        <v>730</v>
      </c>
      <c r="G18671" s="32">
        <v>1646</v>
      </c>
      <c r="H18671" s="32">
        <v>34</v>
      </c>
    </row>
    <row r="18672" spans="1:8" x14ac:dyDescent="0.55000000000000004">
      <c r="A18672" s="33">
        <v>44305</v>
      </c>
      <c r="B18672" s="1" t="s">
        <v>21</v>
      </c>
      <c r="C18672">
        <v>31714</v>
      </c>
      <c r="D18672">
        <v>516145</v>
      </c>
      <c r="E18672" s="32">
        <v>29926</v>
      </c>
      <c r="F18672">
        <v>601</v>
      </c>
      <c r="G18672" s="32">
        <v>1187</v>
      </c>
      <c r="H18672" s="32">
        <v>12</v>
      </c>
    </row>
    <row r="18673" spans="1:8" x14ac:dyDescent="0.55000000000000004">
      <c r="A18673" s="33">
        <v>44305</v>
      </c>
      <c r="B18673" s="1" t="s">
        <v>22</v>
      </c>
      <c r="C18673">
        <v>130488</v>
      </c>
      <c r="D18673">
        <v>1909918</v>
      </c>
      <c r="E18673" s="32">
        <v>123856</v>
      </c>
      <c r="F18673">
        <v>1847</v>
      </c>
      <c r="G18673" s="32">
        <v>4785</v>
      </c>
      <c r="H18673" s="32">
        <v>47</v>
      </c>
    </row>
    <row r="18674" spans="1:8" x14ac:dyDescent="0.55000000000000004">
      <c r="A18674" s="33">
        <v>44305</v>
      </c>
      <c r="B18674" s="1" t="s">
        <v>23</v>
      </c>
      <c r="C18674">
        <v>51021</v>
      </c>
      <c r="D18674">
        <v>760497</v>
      </c>
      <c r="E18674" s="32">
        <v>48681</v>
      </c>
      <c r="F18674">
        <v>801</v>
      </c>
      <c r="G18674" s="32">
        <v>1539</v>
      </c>
      <c r="H18674" s="32">
        <v>27</v>
      </c>
    </row>
    <row r="18675" spans="1:8" x14ac:dyDescent="0.55000000000000004">
      <c r="A18675" s="33">
        <v>44305</v>
      </c>
      <c r="B18675" s="1" t="s">
        <v>24</v>
      </c>
      <c r="C18675">
        <v>1951</v>
      </c>
      <c r="D18675">
        <v>96775</v>
      </c>
      <c r="E18675" s="32">
        <v>1636</v>
      </c>
      <c r="F18675">
        <v>18</v>
      </c>
      <c r="G18675" s="32">
        <v>297</v>
      </c>
      <c r="H18675" s="32">
        <v>4</v>
      </c>
    </row>
    <row r="18676" spans="1:8" x14ac:dyDescent="0.55000000000000004">
      <c r="A18676" s="33">
        <v>44305</v>
      </c>
      <c r="B18676" s="1" t="s">
        <v>25</v>
      </c>
      <c r="C18676">
        <v>1154</v>
      </c>
      <c r="D18676">
        <v>46867</v>
      </c>
      <c r="E18676" s="32">
        <v>989</v>
      </c>
      <c r="F18676">
        <v>29</v>
      </c>
      <c r="G18676" s="32">
        <v>136</v>
      </c>
      <c r="H18676" s="32">
        <v>2</v>
      </c>
    </row>
    <row r="18677" spans="1:8" x14ac:dyDescent="0.55000000000000004">
      <c r="A18677" s="33">
        <v>44305</v>
      </c>
      <c r="B18677" s="1" t="s">
        <v>26</v>
      </c>
      <c r="C18677">
        <v>2192</v>
      </c>
      <c r="D18677">
        <v>66117</v>
      </c>
      <c r="E18677" s="32">
        <v>1935</v>
      </c>
      <c r="F18677">
        <v>67</v>
      </c>
      <c r="G18677" s="32">
        <v>188</v>
      </c>
      <c r="H18677" s="32">
        <v>12</v>
      </c>
    </row>
    <row r="18678" spans="1:8" x14ac:dyDescent="0.55000000000000004">
      <c r="A18678" s="33">
        <v>44305</v>
      </c>
      <c r="B18678" s="1" t="s">
        <v>27</v>
      </c>
      <c r="C18678">
        <v>741</v>
      </c>
      <c r="D18678">
        <v>41883</v>
      </c>
      <c r="E18678" s="32">
        <v>606</v>
      </c>
      <c r="F18678">
        <v>31</v>
      </c>
      <c r="G18678" s="32">
        <v>104</v>
      </c>
      <c r="H18678" s="32">
        <v>2</v>
      </c>
    </row>
    <row r="18679" spans="1:8" x14ac:dyDescent="0.55000000000000004">
      <c r="A18679" s="33">
        <v>44305</v>
      </c>
      <c r="B18679" s="1" t="s">
        <v>28</v>
      </c>
      <c r="C18679">
        <v>1071</v>
      </c>
      <c r="D18679">
        <v>35312</v>
      </c>
      <c r="E18679" s="32">
        <v>998</v>
      </c>
      <c r="F18679">
        <v>19</v>
      </c>
      <c r="G18679" s="32">
        <v>54</v>
      </c>
      <c r="H18679" s="32">
        <v>1</v>
      </c>
    </row>
    <row r="18680" spans="1:8" x14ac:dyDescent="0.55000000000000004">
      <c r="A18680" s="33">
        <v>44305</v>
      </c>
      <c r="B18680" s="1" t="s">
        <v>29</v>
      </c>
      <c r="C18680">
        <v>3525</v>
      </c>
      <c r="D18680">
        <v>135888</v>
      </c>
      <c r="E18680" s="32">
        <v>3108</v>
      </c>
      <c r="F18680">
        <v>53</v>
      </c>
      <c r="G18680" s="32">
        <v>400</v>
      </c>
      <c r="H18680" s="32">
        <v>2</v>
      </c>
    </row>
    <row r="18681" spans="1:8" x14ac:dyDescent="0.55000000000000004">
      <c r="A18681" s="33">
        <v>44305</v>
      </c>
      <c r="B18681" s="1" t="s">
        <v>30</v>
      </c>
      <c r="C18681">
        <v>5376</v>
      </c>
      <c r="D18681">
        <v>174558</v>
      </c>
      <c r="E18681" s="32">
        <v>4977</v>
      </c>
      <c r="F18681">
        <v>129</v>
      </c>
      <c r="G18681" s="32">
        <v>270</v>
      </c>
      <c r="H18681" s="32">
        <v>4</v>
      </c>
    </row>
    <row r="18682" spans="1:8" x14ac:dyDescent="0.55000000000000004">
      <c r="A18682" s="33">
        <v>44305</v>
      </c>
      <c r="B18682" s="1" t="s">
        <v>31</v>
      </c>
      <c r="C18682">
        <v>6158</v>
      </c>
      <c r="D18682">
        <v>273186</v>
      </c>
      <c r="E18682" s="32">
        <v>5798</v>
      </c>
      <c r="F18682">
        <v>121</v>
      </c>
      <c r="G18682" s="32">
        <v>239</v>
      </c>
      <c r="H18682" s="32">
        <v>3</v>
      </c>
    </row>
    <row r="18683" spans="1:8" x14ac:dyDescent="0.55000000000000004">
      <c r="A18683" s="33">
        <v>44305</v>
      </c>
      <c r="B18683" s="1" t="s">
        <v>32</v>
      </c>
      <c r="C18683">
        <v>30194</v>
      </c>
      <c r="D18683">
        <v>515953</v>
      </c>
      <c r="E18683" s="32">
        <v>27470</v>
      </c>
      <c r="F18683">
        <v>612</v>
      </c>
      <c r="G18683" s="32">
        <v>2112</v>
      </c>
      <c r="H18683" s="32">
        <v>12</v>
      </c>
    </row>
    <row r="18684" spans="1:8" x14ac:dyDescent="0.55000000000000004">
      <c r="A18684" s="33">
        <v>44305</v>
      </c>
      <c r="B18684" s="1" t="s">
        <v>33</v>
      </c>
      <c r="C18684">
        <v>3189</v>
      </c>
      <c r="D18684">
        <v>86936</v>
      </c>
      <c r="E18684" s="32">
        <v>2892</v>
      </c>
      <c r="F18684">
        <v>75</v>
      </c>
      <c r="G18684" s="32">
        <v>315</v>
      </c>
      <c r="H18684" s="32">
        <v>13</v>
      </c>
    </row>
    <row r="18685" spans="1:8" x14ac:dyDescent="0.55000000000000004">
      <c r="A18685" s="33">
        <v>44305</v>
      </c>
      <c r="B18685" s="1" t="s">
        <v>34</v>
      </c>
      <c r="C18685">
        <v>3233</v>
      </c>
      <c r="D18685">
        <v>97622</v>
      </c>
      <c r="E18685" s="32">
        <v>2843</v>
      </c>
      <c r="F18685">
        <v>61</v>
      </c>
      <c r="G18685" s="32">
        <v>329</v>
      </c>
      <c r="H18685" s="32">
        <v>3</v>
      </c>
    </row>
    <row r="18686" spans="1:8" x14ac:dyDescent="0.55000000000000004">
      <c r="A18686" s="33">
        <v>44305</v>
      </c>
      <c r="B18686" s="1" t="s">
        <v>35</v>
      </c>
      <c r="C18686">
        <v>10924</v>
      </c>
      <c r="D18686">
        <v>196943</v>
      </c>
      <c r="E18686" s="32">
        <v>9854</v>
      </c>
      <c r="F18686">
        <v>179</v>
      </c>
      <c r="G18686" s="32">
        <v>922</v>
      </c>
      <c r="H18686" s="32">
        <v>10</v>
      </c>
    </row>
    <row r="18687" spans="1:8" x14ac:dyDescent="0.55000000000000004">
      <c r="A18687" s="33">
        <v>44305</v>
      </c>
      <c r="B18687" s="1" t="s">
        <v>36</v>
      </c>
      <c r="C18687">
        <v>68688</v>
      </c>
      <c r="D18687">
        <v>1259835</v>
      </c>
      <c r="E18687" s="32">
        <v>53319</v>
      </c>
      <c r="F18687">
        <v>1273</v>
      </c>
      <c r="G18687" s="32">
        <v>13475</v>
      </c>
      <c r="H18687" s="32">
        <v>302</v>
      </c>
    </row>
    <row r="18688" spans="1:8" x14ac:dyDescent="0.55000000000000004">
      <c r="A18688" s="33">
        <v>44305</v>
      </c>
      <c r="B18688" s="1" t="s">
        <v>37</v>
      </c>
      <c r="C18688">
        <v>25739</v>
      </c>
      <c r="D18688">
        <v>341684</v>
      </c>
      <c r="E18688" s="32">
        <v>21177</v>
      </c>
      <c r="F18688">
        <v>626</v>
      </c>
      <c r="G18688" s="32">
        <v>3936</v>
      </c>
      <c r="H18688" s="32">
        <v>81</v>
      </c>
    </row>
    <row r="18689" spans="1:8" x14ac:dyDescent="0.55000000000000004">
      <c r="A18689" s="33">
        <v>44305</v>
      </c>
      <c r="B18689" s="1" t="s">
        <v>38</v>
      </c>
      <c r="C18689">
        <v>5164</v>
      </c>
      <c r="D18689">
        <v>113113</v>
      </c>
      <c r="E18689" s="32">
        <v>4227</v>
      </c>
      <c r="F18689">
        <v>61</v>
      </c>
      <c r="G18689" s="32">
        <v>876</v>
      </c>
      <c r="H18689" s="32">
        <v>23</v>
      </c>
    </row>
    <row r="18690" spans="1:8" x14ac:dyDescent="0.55000000000000004">
      <c r="A18690" s="33">
        <v>44305</v>
      </c>
      <c r="B18690" s="1" t="s">
        <v>39</v>
      </c>
      <c r="C18690">
        <v>1807</v>
      </c>
      <c r="D18690">
        <v>30171</v>
      </c>
      <c r="E18690" s="32">
        <v>1431</v>
      </c>
      <c r="F18690">
        <v>20</v>
      </c>
      <c r="G18690" s="32">
        <v>328</v>
      </c>
      <c r="H18690" s="32">
        <v>44</v>
      </c>
    </row>
    <row r="18691" spans="1:8" x14ac:dyDescent="0.55000000000000004">
      <c r="A18691" s="33">
        <v>44305</v>
      </c>
      <c r="B18691" s="1" t="s">
        <v>40</v>
      </c>
      <c r="C18691">
        <v>343</v>
      </c>
      <c r="D18691">
        <v>57430</v>
      </c>
      <c r="E18691" s="32">
        <v>238</v>
      </c>
      <c r="F18691">
        <v>2</v>
      </c>
      <c r="G18691" s="32">
        <v>96</v>
      </c>
      <c r="H18691" s="32">
        <v>0</v>
      </c>
    </row>
    <row r="18692" spans="1:8" x14ac:dyDescent="0.55000000000000004">
      <c r="A18692" s="33">
        <v>44305</v>
      </c>
      <c r="B18692" s="1" t="s">
        <v>41</v>
      </c>
      <c r="C18692">
        <v>297</v>
      </c>
      <c r="D18692">
        <v>18895</v>
      </c>
      <c r="E18692" s="32">
        <v>288</v>
      </c>
      <c r="F18692">
        <v>0</v>
      </c>
      <c r="G18692" s="32">
        <v>9</v>
      </c>
      <c r="H18692" s="32">
        <v>0</v>
      </c>
    </row>
    <row r="18693" spans="1:8" x14ac:dyDescent="0.55000000000000004">
      <c r="A18693" s="33">
        <v>44305</v>
      </c>
      <c r="B18693" s="1" t="s">
        <v>42</v>
      </c>
      <c r="C18693">
        <v>3244</v>
      </c>
      <c r="D18693">
        <v>89012</v>
      </c>
      <c r="E18693" s="32">
        <v>2742</v>
      </c>
      <c r="F18693">
        <v>35</v>
      </c>
      <c r="G18693" s="32">
        <v>246</v>
      </c>
      <c r="H18693" s="32">
        <v>4</v>
      </c>
    </row>
    <row r="18694" spans="1:8" x14ac:dyDescent="0.55000000000000004">
      <c r="A18694" s="33">
        <v>44305</v>
      </c>
      <c r="B18694" s="1" t="s">
        <v>43</v>
      </c>
      <c r="C18694">
        <v>5436</v>
      </c>
      <c r="D18694">
        <v>201024</v>
      </c>
      <c r="E18694" s="32">
        <v>5156</v>
      </c>
      <c r="F18694">
        <v>107</v>
      </c>
      <c r="G18694" s="32">
        <v>156</v>
      </c>
      <c r="H18694" s="32">
        <v>1</v>
      </c>
    </row>
    <row r="18695" spans="1:8" x14ac:dyDescent="0.55000000000000004">
      <c r="A18695" s="33">
        <v>44305</v>
      </c>
      <c r="B18695" s="1" t="s">
        <v>44</v>
      </c>
      <c r="C18695">
        <v>1570</v>
      </c>
      <c r="D18695">
        <v>74020</v>
      </c>
      <c r="E18695" s="32">
        <v>1401</v>
      </c>
      <c r="F18695">
        <v>43</v>
      </c>
      <c r="G18695" s="32">
        <v>126</v>
      </c>
      <c r="H18695" s="32">
        <v>0</v>
      </c>
    </row>
    <row r="18696" spans="1:8" x14ac:dyDescent="0.55000000000000004">
      <c r="A18696" s="33">
        <v>44305</v>
      </c>
      <c r="B18696" s="1" t="s">
        <v>45</v>
      </c>
      <c r="C18696">
        <v>939</v>
      </c>
      <c r="D18696">
        <v>37102</v>
      </c>
      <c r="E18696" s="32">
        <v>607</v>
      </c>
      <c r="F18696">
        <v>27</v>
      </c>
      <c r="G18696" s="32">
        <v>305</v>
      </c>
      <c r="H18696" s="32">
        <v>6</v>
      </c>
    </row>
    <row r="18697" spans="1:8" x14ac:dyDescent="0.55000000000000004">
      <c r="A18697" s="33">
        <v>44305</v>
      </c>
      <c r="B18697" s="1" t="s">
        <v>46</v>
      </c>
      <c r="C18697">
        <v>1065</v>
      </c>
      <c r="D18697">
        <v>57617</v>
      </c>
      <c r="E18697" s="32">
        <v>934</v>
      </c>
      <c r="F18697">
        <v>19</v>
      </c>
      <c r="G18697" s="32">
        <v>115</v>
      </c>
      <c r="H18697" s="32">
        <v>3</v>
      </c>
    </row>
    <row r="18698" spans="1:8" x14ac:dyDescent="0.55000000000000004">
      <c r="A18698" s="33">
        <v>44305</v>
      </c>
      <c r="B18698" s="1" t="s">
        <v>47</v>
      </c>
      <c r="C18698">
        <v>1970</v>
      </c>
      <c r="D18698">
        <v>52286</v>
      </c>
      <c r="E18698" s="32">
        <v>1598</v>
      </c>
      <c r="F18698">
        <v>28</v>
      </c>
      <c r="G18698" s="32">
        <v>344</v>
      </c>
      <c r="H18698" s="32">
        <v>8</v>
      </c>
    </row>
    <row r="18699" spans="1:8" x14ac:dyDescent="0.55000000000000004">
      <c r="A18699" s="33">
        <v>44305</v>
      </c>
      <c r="B18699" s="1" t="s">
        <v>48</v>
      </c>
      <c r="C18699">
        <v>965</v>
      </c>
      <c r="D18699">
        <v>7595</v>
      </c>
      <c r="E18699" s="32">
        <v>926</v>
      </c>
      <c r="F18699">
        <v>19</v>
      </c>
      <c r="G18699" s="32">
        <v>20</v>
      </c>
      <c r="H18699" s="32">
        <v>1</v>
      </c>
    </row>
    <row r="18700" spans="1:8" x14ac:dyDescent="0.55000000000000004">
      <c r="A18700" s="33">
        <v>44305</v>
      </c>
      <c r="B18700" s="1" t="s">
        <v>49</v>
      </c>
      <c r="C18700">
        <v>20242</v>
      </c>
      <c r="D18700">
        <v>552868</v>
      </c>
      <c r="E18700" s="32">
        <v>18942</v>
      </c>
      <c r="F18700">
        <v>344</v>
      </c>
      <c r="G18700" s="32">
        <v>956</v>
      </c>
      <c r="H18700" s="32">
        <v>12</v>
      </c>
    </row>
    <row r="18701" spans="1:8" x14ac:dyDescent="0.55000000000000004">
      <c r="A18701" s="33">
        <v>44305</v>
      </c>
      <c r="B18701" s="1" t="s">
        <v>50</v>
      </c>
      <c r="C18701">
        <v>1352</v>
      </c>
      <c r="D18701">
        <v>34919</v>
      </c>
      <c r="E18701" s="32">
        <v>1265</v>
      </c>
      <c r="F18701">
        <v>13</v>
      </c>
      <c r="G18701" s="32">
        <v>96</v>
      </c>
      <c r="H18701" s="32">
        <v>0</v>
      </c>
    </row>
    <row r="18702" spans="1:8" x14ac:dyDescent="0.55000000000000004">
      <c r="A18702" s="33">
        <v>44305</v>
      </c>
      <c r="B18702" s="1" t="s">
        <v>51</v>
      </c>
      <c r="C18702">
        <v>1779</v>
      </c>
      <c r="D18702">
        <v>85701</v>
      </c>
      <c r="E18702" s="32">
        <v>1608</v>
      </c>
      <c r="F18702">
        <v>40</v>
      </c>
      <c r="G18702" s="32">
        <v>131</v>
      </c>
      <c r="H18702" s="32">
        <v>0</v>
      </c>
    </row>
    <row r="18703" spans="1:8" x14ac:dyDescent="0.55000000000000004">
      <c r="A18703" s="33">
        <v>44305</v>
      </c>
      <c r="B18703" s="1" t="s">
        <v>52</v>
      </c>
      <c r="C18703">
        <v>3591</v>
      </c>
      <c r="D18703">
        <v>60022</v>
      </c>
      <c r="E18703" s="32">
        <v>3450</v>
      </c>
      <c r="F18703">
        <v>74</v>
      </c>
      <c r="G18703" s="32">
        <v>67</v>
      </c>
      <c r="H18703" s="32">
        <v>3</v>
      </c>
    </row>
    <row r="18704" spans="1:8" x14ac:dyDescent="0.55000000000000004">
      <c r="A18704" s="33">
        <v>44305</v>
      </c>
      <c r="B18704" s="1" t="s">
        <v>53</v>
      </c>
      <c r="C18704">
        <v>1379</v>
      </c>
      <c r="D18704">
        <v>101276</v>
      </c>
      <c r="E18704" s="32">
        <v>1318</v>
      </c>
      <c r="F18704">
        <v>22</v>
      </c>
      <c r="G18704" s="32">
        <v>39</v>
      </c>
      <c r="H18704" s="32">
        <v>1</v>
      </c>
    </row>
    <row r="18705" spans="1:8" x14ac:dyDescent="0.55000000000000004">
      <c r="A18705" s="33">
        <v>44305</v>
      </c>
      <c r="B18705" s="1" t="s">
        <v>54</v>
      </c>
      <c r="C18705">
        <v>2053</v>
      </c>
      <c r="D18705">
        <v>27800</v>
      </c>
      <c r="E18705" s="32">
        <v>1986</v>
      </c>
      <c r="F18705">
        <v>22</v>
      </c>
      <c r="G18705" s="32">
        <v>60</v>
      </c>
      <c r="H18705" s="32">
        <v>0</v>
      </c>
    </row>
    <row r="18706" spans="1:8" x14ac:dyDescent="0.55000000000000004">
      <c r="A18706" s="33">
        <v>44305</v>
      </c>
      <c r="B18706" s="1" t="s">
        <v>55</v>
      </c>
      <c r="C18706">
        <v>1970</v>
      </c>
      <c r="D18706">
        <v>78467</v>
      </c>
      <c r="E18706" s="32">
        <v>1893</v>
      </c>
      <c r="F18706">
        <v>28</v>
      </c>
      <c r="G18706" s="32">
        <v>71</v>
      </c>
      <c r="H18706" s="32">
        <v>1</v>
      </c>
    </row>
    <row r="18707" spans="1:8" x14ac:dyDescent="0.55000000000000004">
      <c r="A18707" s="33">
        <v>44305</v>
      </c>
      <c r="B18707" s="1" t="s">
        <v>56</v>
      </c>
      <c r="C18707">
        <v>11521</v>
      </c>
      <c r="D18707">
        <v>179773</v>
      </c>
      <c r="E18707" s="32">
        <v>10205</v>
      </c>
      <c r="F18707">
        <v>130</v>
      </c>
      <c r="G18707" s="32">
        <v>1192</v>
      </c>
      <c r="H18707" s="32">
        <v>11</v>
      </c>
    </row>
    <row r="18708" spans="1:8" x14ac:dyDescent="0.55000000000000004">
      <c r="A18708" s="33">
        <v>44306</v>
      </c>
      <c r="B18708" s="1" t="s">
        <v>7</v>
      </c>
      <c r="C18708">
        <v>22565</v>
      </c>
      <c r="D18708">
        <v>496381</v>
      </c>
      <c r="E18708" s="32">
        <v>20714</v>
      </c>
      <c r="F18708">
        <v>809</v>
      </c>
      <c r="G18708" s="32">
        <v>1031</v>
      </c>
      <c r="H18708" s="32">
        <v>23</v>
      </c>
    </row>
    <row r="18709" spans="1:8" x14ac:dyDescent="0.55000000000000004">
      <c r="A18709" s="33">
        <v>44306</v>
      </c>
      <c r="B18709" s="1" t="s">
        <v>11</v>
      </c>
      <c r="C18709">
        <v>1336</v>
      </c>
      <c r="D18709">
        <v>30076</v>
      </c>
      <c r="E18709" s="32">
        <v>1148</v>
      </c>
      <c r="F18709">
        <v>20</v>
      </c>
      <c r="G18709" s="32">
        <v>168</v>
      </c>
      <c r="H18709" s="32">
        <v>0</v>
      </c>
    </row>
    <row r="18710" spans="1:8" x14ac:dyDescent="0.55000000000000004">
      <c r="A18710" s="33">
        <v>44306</v>
      </c>
      <c r="B18710" s="1" t="s">
        <v>12</v>
      </c>
      <c r="C18710">
        <v>786</v>
      </c>
      <c r="D18710">
        <v>52575</v>
      </c>
      <c r="E18710" s="32">
        <v>712</v>
      </c>
      <c r="F18710">
        <v>31</v>
      </c>
      <c r="G18710" s="32">
        <v>43</v>
      </c>
      <c r="H18710" s="32">
        <v>1</v>
      </c>
    </row>
    <row r="18711" spans="1:8" x14ac:dyDescent="0.55000000000000004">
      <c r="A18711" s="33">
        <v>44306</v>
      </c>
      <c r="B18711" s="1" t="s">
        <v>13</v>
      </c>
      <c r="C18711">
        <v>7656</v>
      </c>
      <c r="D18711">
        <v>112508</v>
      </c>
      <c r="E18711" s="32">
        <v>6787</v>
      </c>
      <c r="F18711">
        <v>51</v>
      </c>
      <c r="G18711" s="32">
        <v>793</v>
      </c>
      <c r="H18711" s="32">
        <v>19</v>
      </c>
    </row>
    <row r="18712" spans="1:8" x14ac:dyDescent="0.55000000000000004">
      <c r="A18712" s="33">
        <v>44306</v>
      </c>
      <c r="B18712" s="1" t="s">
        <v>14</v>
      </c>
      <c r="C18712">
        <v>390</v>
      </c>
      <c r="D18712">
        <v>9251</v>
      </c>
      <c r="E18712" s="32">
        <v>321</v>
      </c>
      <c r="F18712">
        <v>9</v>
      </c>
      <c r="G18712" s="32">
        <v>57</v>
      </c>
      <c r="H18712" s="32">
        <v>1</v>
      </c>
    </row>
    <row r="18713" spans="1:8" x14ac:dyDescent="0.55000000000000004">
      <c r="A18713" s="33">
        <v>44306</v>
      </c>
      <c r="B18713" s="1" t="s">
        <v>15</v>
      </c>
      <c r="C18713">
        <v>1361</v>
      </c>
      <c r="D18713">
        <v>43660</v>
      </c>
      <c r="E18713" s="32">
        <v>1122</v>
      </c>
      <c r="F18713">
        <v>29</v>
      </c>
      <c r="G18713" s="32">
        <v>210</v>
      </c>
      <c r="H18713" s="32">
        <v>5</v>
      </c>
    </row>
    <row r="18714" spans="1:8" x14ac:dyDescent="0.55000000000000004">
      <c r="A18714" s="33">
        <v>44306</v>
      </c>
      <c r="B18714" s="1" t="s">
        <v>16</v>
      </c>
      <c r="C18714">
        <v>3034</v>
      </c>
      <c r="D18714">
        <v>172745</v>
      </c>
      <c r="E18714" s="32">
        <v>2634</v>
      </c>
      <c r="F18714">
        <v>119</v>
      </c>
      <c r="G18714" s="32">
        <v>281</v>
      </c>
      <c r="H18714" s="32">
        <v>13</v>
      </c>
    </row>
    <row r="18715" spans="1:8" x14ac:dyDescent="0.55000000000000004">
      <c r="A18715" s="33">
        <v>44306</v>
      </c>
      <c r="B18715" s="1" t="s">
        <v>17</v>
      </c>
      <c r="C18715">
        <v>7517</v>
      </c>
      <c r="D18715">
        <v>28542</v>
      </c>
      <c r="E18715" s="32">
        <v>6961</v>
      </c>
      <c r="F18715">
        <v>130</v>
      </c>
      <c r="G18715" s="32">
        <v>426</v>
      </c>
      <c r="H18715" s="32">
        <v>10</v>
      </c>
    </row>
    <row r="18716" spans="1:8" x14ac:dyDescent="0.55000000000000004">
      <c r="A18716" s="33">
        <v>44306</v>
      </c>
      <c r="B18716" s="1" t="s">
        <v>18</v>
      </c>
      <c r="C18716">
        <v>5103</v>
      </c>
      <c r="D18716">
        <v>190315</v>
      </c>
      <c r="E18716" s="32">
        <v>4855</v>
      </c>
      <c r="F18716">
        <v>70</v>
      </c>
      <c r="G18716" s="32">
        <v>178</v>
      </c>
      <c r="H18716" s="32">
        <v>3</v>
      </c>
    </row>
    <row r="18717" spans="1:8" x14ac:dyDescent="0.55000000000000004">
      <c r="A18717" s="33">
        <v>44306</v>
      </c>
      <c r="B18717" s="1" t="s">
        <v>19</v>
      </c>
      <c r="C18717">
        <v>5526</v>
      </c>
      <c r="D18717">
        <v>128404</v>
      </c>
      <c r="E18717" s="32">
        <v>5149</v>
      </c>
      <c r="F18717">
        <v>102</v>
      </c>
      <c r="G18717" s="32">
        <v>275</v>
      </c>
      <c r="H18717" s="32">
        <v>7</v>
      </c>
    </row>
    <row r="18718" spans="1:8" x14ac:dyDescent="0.55000000000000004">
      <c r="A18718" s="33">
        <v>44306</v>
      </c>
      <c r="B18718" s="1" t="s">
        <v>20</v>
      </c>
      <c r="C18718">
        <v>35777</v>
      </c>
      <c r="D18718">
        <v>715550</v>
      </c>
      <c r="E18718" s="32">
        <v>33257</v>
      </c>
      <c r="F18718">
        <v>733</v>
      </c>
      <c r="G18718" s="32">
        <v>1787</v>
      </c>
      <c r="H18718" s="32">
        <v>32</v>
      </c>
    </row>
    <row r="18719" spans="1:8" x14ac:dyDescent="0.55000000000000004">
      <c r="A18719" s="33">
        <v>44306</v>
      </c>
      <c r="B18719" s="1" t="s">
        <v>21</v>
      </c>
      <c r="C18719">
        <v>31820</v>
      </c>
      <c r="D18719">
        <v>516585</v>
      </c>
      <c r="E18719" s="32">
        <v>30049</v>
      </c>
      <c r="F18719">
        <v>608</v>
      </c>
      <c r="G18719" s="32">
        <v>1163</v>
      </c>
      <c r="H18719" s="32">
        <v>10</v>
      </c>
    </row>
    <row r="18720" spans="1:8" x14ac:dyDescent="0.55000000000000004">
      <c r="A18720" s="33">
        <v>44306</v>
      </c>
      <c r="B18720" s="1" t="s">
        <v>22</v>
      </c>
      <c r="C18720">
        <v>131199</v>
      </c>
      <c r="D18720">
        <v>1920583</v>
      </c>
      <c r="E18720" s="32">
        <v>124367</v>
      </c>
      <c r="F18720">
        <v>1852</v>
      </c>
      <c r="G18720" s="32">
        <v>4980</v>
      </c>
      <c r="H18720" s="32">
        <v>50</v>
      </c>
    </row>
    <row r="18721" spans="1:8" x14ac:dyDescent="0.55000000000000004">
      <c r="A18721" s="33">
        <v>44306</v>
      </c>
      <c r="B18721" s="1" t="s">
        <v>23</v>
      </c>
      <c r="C18721">
        <v>51178</v>
      </c>
      <c r="D18721">
        <v>765859</v>
      </c>
      <c r="E18721" s="32">
        <v>48808</v>
      </c>
      <c r="F18721">
        <v>801</v>
      </c>
      <c r="G18721" s="32">
        <v>1569</v>
      </c>
      <c r="H18721" s="32">
        <v>29</v>
      </c>
    </row>
    <row r="18722" spans="1:8" x14ac:dyDescent="0.55000000000000004">
      <c r="A18722" s="33">
        <v>44306</v>
      </c>
      <c r="B18722" s="1" t="s">
        <v>24</v>
      </c>
      <c r="C18722">
        <v>1985</v>
      </c>
      <c r="D18722">
        <v>98076</v>
      </c>
      <c r="E18722" s="32">
        <v>1665</v>
      </c>
      <c r="F18722">
        <v>18</v>
      </c>
      <c r="G18722" s="32">
        <v>302</v>
      </c>
      <c r="H18722" s="32">
        <v>3</v>
      </c>
    </row>
    <row r="18723" spans="1:8" x14ac:dyDescent="0.55000000000000004">
      <c r="A18723" s="33">
        <v>44306</v>
      </c>
      <c r="B18723" s="1" t="s">
        <v>25</v>
      </c>
      <c r="C18723">
        <v>1165</v>
      </c>
      <c r="D18723">
        <v>47386</v>
      </c>
      <c r="E18723" s="32">
        <v>998</v>
      </c>
      <c r="F18723">
        <v>29</v>
      </c>
      <c r="G18723" s="32">
        <v>138</v>
      </c>
      <c r="H18723" s="32">
        <v>2</v>
      </c>
    </row>
    <row r="18724" spans="1:8" x14ac:dyDescent="0.55000000000000004">
      <c r="A18724" s="33">
        <v>44306</v>
      </c>
      <c r="B18724" s="1" t="s">
        <v>26</v>
      </c>
      <c r="C18724">
        <v>2215</v>
      </c>
      <c r="D18724">
        <v>66475</v>
      </c>
      <c r="E18724" s="32">
        <v>1949</v>
      </c>
      <c r="F18724">
        <v>68</v>
      </c>
      <c r="G18724" s="32">
        <v>196</v>
      </c>
      <c r="H18724" s="32">
        <v>12</v>
      </c>
    </row>
    <row r="18725" spans="1:8" x14ac:dyDescent="0.55000000000000004">
      <c r="A18725" s="33">
        <v>44306</v>
      </c>
      <c r="B18725" s="1" t="s">
        <v>27</v>
      </c>
      <c r="C18725">
        <v>753</v>
      </c>
      <c r="D18725">
        <v>42650</v>
      </c>
      <c r="E18725" s="32">
        <v>611</v>
      </c>
      <c r="F18725">
        <v>31</v>
      </c>
      <c r="G18725" s="32">
        <v>111</v>
      </c>
      <c r="H18725" s="32">
        <v>1</v>
      </c>
    </row>
    <row r="18726" spans="1:8" x14ac:dyDescent="0.55000000000000004">
      <c r="A18726" s="33">
        <v>44306</v>
      </c>
      <c r="B18726" s="1" t="s">
        <v>28</v>
      </c>
      <c r="C18726">
        <v>1078</v>
      </c>
      <c r="D18726">
        <v>35312</v>
      </c>
      <c r="E18726" s="32">
        <v>1002</v>
      </c>
      <c r="F18726">
        <v>19</v>
      </c>
      <c r="G18726" s="32">
        <v>57</v>
      </c>
      <c r="H18726" s="32">
        <v>1</v>
      </c>
    </row>
    <row r="18727" spans="1:8" x14ac:dyDescent="0.55000000000000004">
      <c r="A18727" s="33">
        <v>44306</v>
      </c>
      <c r="B18727" s="1" t="s">
        <v>29</v>
      </c>
      <c r="C18727">
        <v>3545</v>
      </c>
      <c r="D18727">
        <v>137284</v>
      </c>
      <c r="E18727" s="32">
        <v>3140</v>
      </c>
      <c r="F18727">
        <v>53</v>
      </c>
      <c r="G18727" s="32">
        <v>382</v>
      </c>
      <c r="H18727" s="32">
        <v>3</v>
      </c>
    </row>
    <row r="18728" spans="1:8" x14ac:dyDescent="0.55000000000000004">
      <c r="A18728" s="33">
        <v>44306</v>
      </c>
      <c r="B18728" s="1" t="s">
        <v>30</v>
      </c>
      <c r="C18728">
        <v>5413</v>
      </c>
      <c r="D18728">
        <v>176424</v>
      </c>
      <c r="E18728" s="32">
        <v>5001</v>
      </c>
      <c r="F18728">
        <v>129</v>
      </c>
      <c r="G18728" s="32">
        <v>283</v>
      </c>
      <c r="H18728" s="32">
        <v>4</v>
      </c>
    </row>
    <row r="18729" spans="1:8" x14ac:dyDescent="0.55000000000000004">
      <c r="A18729" s="33">
        <v>44306</v>
      </c>
      <c r="B18729" s="1" t="s">
        <v>31</v>
      </c>
      <c r="C18729">
        <v>6183</v>
      </c>
      <c r="D18729">
        <v>276938</v>
      </c>
      <c r="E18729" s="32">
        <v>5824</v>
      </c>
      <c r="F18729">
        <v>121</v>
      </c>
      <c r="G18729" s="32">
        <v>238</v>
      </c>
      <c r="H18729" s="32">
        <v>2</v>
      </c>
    </row>
    <row r="18730" spans="1:8" x14ac:dyDescent="0.55000000000000004">
      <c r="A18730" s="33">
        <v>44306</v>
      </c>
      <c r="B18730" s="1" t="s">
        <v>32</v>
      </c>
      <c r="C18730">
        <v>30318</v>
      </c>
      <c r="D18730">
        <v>519113</v>
      </c>
      <c r="E18730" s="32">
        <v>27560</v>
      </c>
      <c r="F18730">
        <v>613</v>
      </c>
      <c r="G18730" s="32">
        <v>2145</v>
      </c>
      <c r="H18730" s="32">
        <v>12</v>
      </c>
    </row>
    <row r="18731" spans="1:8" x14ac:dyDescent="0.55000000000000004">
      <c r="A18731" s="33">
        <v>44306</v>
      </c>
      <c r="B18731" s="1" t="s">
        <v>33</v>
      </c>
      <c r="C18731">
        <v>3226</v>
      </c>
      <c r="D18731">
        <v>86936</v>
      </c>
      <c r="E18731" s="32">
        <v>2920</v>
      </c>
      <c r="F18731">
        <v>75</v>
      </c>
      <c r="G18731" s="32">
        <v>318</v>
      </c>
      <c r="H18731" s="32">
        <v>16</v>
      </c>
    </row>
    <row r="18732" spans="1:8" x14ac:dyDescent="0.55000000000000004">
      <c r="A18732" s="33">
        <v>44306</v>
      </c>
      <c r="B18732" s="1" t="s">
        <v>34</v>
      </c>
      <c r="C18732">
        <v>3277</v>
      </c>
      <c r="D18732">
        <v>97880</v>
      </c>
      <c r="E18732" s="32">
        <v>2855</v>
      </c>
      <c r="F18732">
        <v>61</v>
      </c>
      <c r="G18732" s="32">
        <v>361</v>
      </c>
      <c r="H18732" s="32">
        <v>3</v>
      </c>
    </row>
    <row r="18733" spans="1:8" x14ac:dyDescent="0.55000000000000004">
      <c r="A18733" s="33">
        <v>44306</v>
      </c>
      <c r="B18733" s="1" t="s">
        <v>35</v>
      </c>
      <c r="C18733">
        <v>11033</v>
      </c>
      <c r="D18733">
        <v>198192</v>
      </c>
      <c r="E18733" s="32">
        <v>9900</v>
      </c>
      <c r="F18733">
        <v>179</v>
      </c>
      <c r="G18733" s="32">
        <v>986</v>
      </c>
      <c r="H18733" s="32">
        <v>10</v>
      </c>
    </row>
    <row r="18734" spans="1:8" x14ac:dyDescent="0.55000000000000004">
      <c r="A18734" s="33">
        <v>44306</v>
      </c>
      <c r="B18734" s="1" t="s">
        <v>36</v>
      </c>
      <c r="C18734">
        <v>69841</v>
      </c>
      <c r="D18734">
        <v>1266690</v>
      </c>
      <c r="E18734" s="32">
        <v>54022</v>
      </c>
      <c r="F18734">
        <v>1281</v>
      </c>
      <c r="G18734" s="32">
        <v>13898</v>
      </c>
      <c r="H18734" s="32">
        <v>317</v>
      </c>
    </row>
    <row r="18735" spans="1:8" x14ac:dyDescent="0.55000000000000004">
      <c r="A18735" s="33">
        <v>44306</v>
      </c>
      <c r="B18735" s="1" t="s">
        <v>37</v>
      </c>
      <c r="C18735">
        <v>26032</v>
      </c>
      <c r="D18735">
        <v>345533</v>
      </c>
      <c r="E18735" s="32">
        <v>21410</v>
      </c>
      <c r="F18735">
        <v>626</v>
      </c>
      <c r="G18735" s="32">
        <v>3996</v>
      </c>
      <c r="H18735" s="32">
        <v>81</v>
      </c>
    </row>
    <row r="18736" spans="1:8" x14ac:dyDescent="0.55000000000000004">
      <c r="A18736" s="33">
        <v>44306</v>
      </c>
      <c r="B18736" s="1" t="s">
        <v>38</v>
      </c>
      <c r="C18736">
        <v>5245</v>
      </c>
      <c r="D18736">
        <v>114932</v>
      </c>
      <c r="E18736" s="32">
        <v>4307</v>
      </c>
      <c r="F18736">
        <v>63</v>
      </c>
      <c r="G18736" s="32">
        <v>875</v>
      </c>
      <c r="H18736" s="32">
        <v>22</v>
      </c>
    </row>
    <row r="18737" spans="1:8" x14ac:dyDescent="0.55000000000000004">
      <c r="A18737" s="33">
        <v>44306</v>
      </c>
      <c r="B18737" s="1" t="s">
        <v>39</v>
      </c>
      <c r="C18737">
        <v>1862</v>
      </c>
      <c r="D18737">
        <v>30171</v>
      </c>
      <c r="E18737" s="32">
        <v>1461</v>
      </c>
      <c r="F18737">
        <v>20</v>
      </c>
      <c r="G18737" s="32">
        <v>353</v>
      </c>
      <c r="H18737" s="32">
        <v>48</v>
      </c>
    </row>
    <row r="18738" spans="1:8" x14ac:dyDescent="0.55000000000000004">
      <c r="A18738" s="33">
        <v>44306</v>
      </c>
      <c r="B18738" s="1" t="s">
        <v>40</v>
      </c>
      <c r="C18738">
        <v>343</v>
      </c>
      <c r="D18738">
        <v>57886</v>
      </c>
      <c r="E18738" s="32">
        <v>246</v>
      </c>
      <c r="F18738">
        <v>2</v>
      </c>
      <c r="G18738" s="32">
        <v>90</v>
      </c>
      <c r="H18738" s="32">
        <v>0</v>
      </c>
    </row>
    <row r="18739" spans="1:8" x14ac:dyDescent="0.55000000000000004">
      <c r="A18739" s="33">
        <v>44306</v>
      </c>
      <c r="B18739" s="1" t="s">
        <v>41</v>
      </c>
      <c r="C18739">
        <v>298</v>
      </c>
      <c r="D18739">
        <v>18895</v>
      </c>
      <c r="E18739" s="32">
        <v>292</v>
      </c>
      <c r="F18739">
        <v>0</v>
      </c>
      <c r="G18739" s="32">
        <v>6</v>
      </c>
      <c r="H18739" s="32">
        <v>0</v>
      </c>
    </row>
    <row r="18740" spans="1:8" x14ac:dyDescent="0.55000000000000004">
      <c r="A18740" s="33">
        <v>44306</v>
      </c>
      <c r="B18740" s="1" t="s">
        <v>42</v>
      </c>
      <c r="C18740">
        <v>3282</v>
      </c>
      <c r="D18740">
        <v>89012</v>
      </c>
      <c r="E18740" s="32">
        <v>2742</v>
      </c>
      <c r="F18740">
        <v>35</v>
      </c>
      <c r="G18740" s="32">
        <v>246</v>
      </c>
      <c r="H18740" s="32">
        <v>4</v>
      </c>
    </row>
    <row r="18741" spans="1:8" x14ac:dyDescent="0.55000000000000004">
      <c r="A18741" s="33">
        <v>44306</v>
      </c>
      <c r="B18741" s="1" t="s">
        <v>43</v>
      </c>
      <c r="C18741">
        <v>5467</v>
      </c>
      <c r="D18741">
        <v>204294</v>
      </c>
      <c r="E18741" s="32">
        <v>5173</v>
      </c>
      <c r="F18741">
        <v>107</v>
      </c>
      <c r="G18741" s="32">
        <v>169</v>
      </c>
      <c r="H18741" s="32">
        <v>1</v>
      </c>
    </row>
    <row r="18742" spans="1:8" x14ac:dyDescent="0.55000000000000004">
      <c r="A18742" s="33">
        <v>44306</v>
      </c>
      <c r="B18742" s="1" t="s">
        <v>44</v>
      </c>
      <c r="C18742">
        <v>1593</v>
      </c>
      <c r="D18742">
        <v>74020</v>
      </c>
      <c r="E18742" s="32">
        <v>1406</v>
      </c>
      <c r="F18742">
        <v>43</v>
      </c>
      <c r="G18742" s="32">
        <v>144</v>
      </c>
      <c r="H18742" s="32">
        <v>0</v>
      </c>
    </row>
    <row r="18743" spans="1:8" x14ac:dyDescent="0.55000000000000004">
      <c r="A18743" s="33">
        <v>44306</v>
      </c>
      <c r="B18743" s="1" t="s">
        <v>45</v>
      </c>
      <c r="C18743">
        <v>964</v>
      </c>
      <c r="D18743">
        <v>38873</v>
      </c>
      <c r="E18743" s="32">
        <v>621</v>
      </c>
      <c r="F18743">
        <v>28</v>
      </c>
      <c r="G18743" s="32">
        <v>315</v>
      </c>
      <c r="H18743" s="32">
        <v>7</v>
      </c>
    </row>
    <row r="18744" spans="1:8" x14ac:dyDescent="0.55000000000000004">
      <c r="A18744" s="33">
        <v>44306</v>
      </c>
      <c r="B18744" s="1" t="s">
        <v>46</v>
      </c>
      <c r="C18744">
        <v>1084</v>
      </c>
      <c r="D18744">
        <v>57847</v>
      </c>
      <c r="E18744" s="32">
        <v>940</v>
      </c>
      <c r="F18744">
        <v>20</v>
      </c>
      <c r="G18744" s="32">
        <v>129</v>
      </c>
      <c r="H18744" s="32">
        <v>3</v>
      </c>
    </row>
    <row r="18745" spans="1:8" x14ac:dyDescent="0.55000000000000004">
      <c r="A18745" s="33">
        <v>44306</v>
      </c>
      <c r="B18745" s="1" t="s">
        <v>47</v>
      </c>
      <c r="C18745">
        <v>1998</v>
      </c>
      <c r="D18745">
        <v>52679</v>
      </c>
      <c r="E18745" s="32">
        <v>1626</v>
      </c>
      <c r="F18745">
        <v>28</v>
      </c>
      <c r="G18745" s="32">
        <v>344</v>
      </c>
      <c r="H18745" s="32">
        <v>7</v>
      </c>
    </row>
    <row r="18746" spans="1:8" x14ac:dyDescent="0.55000000000000004">
      <c r="A18746" s="33">
        <v>44306</v>
      </c>
      <c r="B18746" s="1" t="s">
        <v>48</v>
      </c>
      <c r="C18746">
        <v>970</v>
      </c>
      <c r="D18746">
        <v>7610</v>
      </c>
      <c r="E18746" s="32">
        <v>926</v>
      </c>
      <c r="F18746">
        <v>19</v>
      </c>
      <c r="G18746" s="32">
        <v>25</v>
      </c>
      <c r="H18746" s="32">
        <v>1</v>
      </c>
    </row>
    <row r="18747" spans="1:8" x14ac:dyDescent="0.55000000000000004">
      <c r="A18747" s="33">
        <v>44306</v>
      </c>
      <c r="B18747" s="1" t="s">
        <v>49</v>
      </c>
      <c r="C18747">
        <v>20359</v>
      </c>
      <c r="D18747">
        <v>556925</v>
      </c>
      <c r="E18747" s="32">
        <v>19003</v>
      </c>
      <c r="F18747">
        <v>344</v>
      </c>
      <c r="G18747" s="32">
        <v>1012</v>
      </c>
      <c r="H18747" s="32">
        <v>13</v>
      </c>
    </row>
    <row r="18748" spans="1:8" x14ac:dyDescent="0.55000000000000004">
      <c r="A18748" s="33">
        <v>44306</v>
      </c>
      <c r="B18748" s="1" t="s">
        <v>50</v>
      </c>
      <c r="C18748">
        <v>1390</v>
      </c>
      <c r="D18748">
        <v>35492</v>
      </c>
      <c r="E18748" s="32">
        <v>1278</v>
      </c>
      <c r="F18748">
        <v>13</v>
      </c>
      <c r="G18748" s="32">
        <v>120</v>
      </c>
      <c r="H18748" s="32">
        <v>0</v>
      </c>
    </row>
    <row r="18749" spans="1:8" x14ac:dyDescent="0.55000000000000004">
      <c r="A18749" s="33">
        <v>44306</v>
      </c>
      <c r="B18749" s="1" t="s">
        <v>51</v>
      </c>
      <c r="C18749">
        <v>1792</v>
      </c>
      <c r="D18749">
        <v>86258</v>
      </c>
      <c r="E18749" s="32">
        <v>1612</v>
      </c>
      <c r="F18749">
        <v>40</v>
      </c>
      <c r="G18749" s="32">
        <v>140</v>
      </c>
      <c r="H18749" s="32">
        <v>1</v>
      </c>
    </row>
    <row r="18750" spans="1:8" x14ac:dyDescent="0.55000000000000004">
      <c r="A18750" s="33">
        <v>44306</v>
      </c>
      <c r="B18750" s="1" t="s">
        <v>52</v>
      </c>
      <c r="C18750">
        <v>3700</v>
      </c>
      <c r="D18750">
        <v>60343</v>
      </c>
      <c r="E18750" s="32">
        <v>3472</v>
      </c>
      <c r="F18750">
        <v>76</v>
      </c>
      <c r="G18750" s="32">
        <v>152</v>
      </c>
      <c r="H18750" s="32">
        <v>3</v>
      </c>
    </row>
    <row r="18751" spans="1:8" x14ac:dyDescent="0.55000000000000004">
      <c r="A18751" s="33">
        <v>44306</v>
      </c>
      <c r="B18751" s="1" t="s">
        <v>53</v>
      </c>
      <c r="C18751">
        <v>1385</v>
      </c>
      <c r="D18751">
        <v>102483</v>
      </c>
      <c r="E18751" s="32">
        <v>1322</v>
      </c>
      <c r="F18751">
        <v>22</v>
      </c>
      <c r="G18751" s="32">
        <v>41</v>
      </c>
      <c r="H18751" s="32">
        <v>1</v>
      </c>
    </row>
    <row r="18752" spans="1:8" x14ac:dyDescent="0.55000000000000004">
      <c r="A18752" s="33">
        <v>44306</v>
      </c>
      <c r="B18752" s="1" t="s">
        <v>54</v>
      </c>
      <c r="C18752">
        <v>2053</v>
      </c>
      <c r="D18752">
        <v>27921</v>
      </c>
      <c r="E18752" s="32">
        <v>1986</v>
      </c>
      <c r="F18752">
        <v>22</v>
      </c>
      <c r="G18752" s="32">
        <v>52</v>
      </c>
      <c r="H18752" s="32">
        <v>0</v>
      </c>
    </row>
    <row r="18753" spans="1:8" x14ac:dyDescent="0.55000000000000004">
      <c r="A18753" s="33">
        <v>44306</v>
      </c>
      <c r="B18753" s="1" t="s">
        <v>55</v>
      </c>
      <c r="C18753">
        <v>1983</v>
      </c>
      <c r="D18753">
        <v>78865</v>
      </c>
      <c r="E18753" s="32">
        <v>1899</v>
      </c>
      <c r="F18753">
        <v>28</v>
      </c>
      <c r="G18753" s="32">
        <v>71</v>
      </c>
      <c r="H18753" s="32">
        <v>0</v>
      </c>
    </row>
    <row r="18754" spans="1:8" x14ac:dyDescent="0.55000000000000004">
      <c r="A18754" s="33">
        <v>44306</v>
      </c>
      <c r="B18754" s="1" t="s">
        <v>56</v>
      </c>
      <c r="C18754">
        <v>11652</v>
      </c>
      <c r="D18754">
        <v>181529</v>
      </c>
      <c r="E18754" s="32">
        <v>10277</v>
      </c>
      <c r="F18754">
        <v>130</v>
      </c>
      <c r="G18754" s="32">
        <v>1251</v>
      </c>
      <c r="H18754" s="32">
        <v>10</v>
      </c>
    </row>
    <row r="18755" spans="1:8" x14ac:dyDescent="0.55000000000000004">
      <c r="A18755" s="33">
        <v>44307</v>
      </c>
      <c r="B18755" s="1" t="s">
        <v>7</v>
      </c>
      <c r="C18755">
        <v>22689</v>
      </c>
      <c r="D18755">
        <v>499805</v>
      </c>
      <c r="E18755" s="32">
        <v>20797</v>
      </c>
      <c r="F18755">
        <v>816</v>
      </c>
      <c r="G18755" s="32">
        <v>1042</v>
      </c>
      <c r="H18755" s="32">
        <v>24</v>
      </c>
    </row>
    <row r="18756" spans="1:8" x14ac:dyDescent="0.55000000000000004">
      <c r="A18756" s="33">
        <v>44307</v>
      </c>
      <c r="B18756" s="1" t="s">
        <v>11</v>
      </c>
      <c r="C18756">
        <v>1376</v>
      </c>
      <c r="D18756">
        <v>30552</v>
      </c>
      <c r="E18756" s="32">
        <v>1161</v>
      </c>
      <c r="F18756">
        <v>20</v>
      </c>
      <c r="G18756" s="32">
        <v>195</v>
      </c>
      <c r="H18756" s="32">
        <v>0</v>
      </c>
    </row>
    <row r="18757" spans="1:8" x14ac:dyDescent="0.55000000000000004">
      <c r="A18757" s="33">
        <v>44307</v>
      </c>
      <c r="B18757" s="1" t="s">
        <v>12</v>
      </c>
      <c r="C18757">
        <v>794</v>
      </c>
      <c r="D18757">
        <v>53052</v>
      </c>
      <c r="E18757" s="32">
        <v>716</v>
      </c>
      <c r="F18757">
        <v>31</v>
      </c>
      <c r="G18757" s="32">
        <v>47</v>
      </c>
      <c r="H18757" s="32">
        <v>1</v>
      </c>
    </row>
    <row r="18758" spans="1:8" x14ac:dyDescent="0.55000000000000004">
      <c r="A18758" s="33">
        <v>44307</v>
      </c>
      <c r="B18758" s="1" t="s">
        <v>13</v>
      </c>
      <c r="C18758">
        <v>7730</v>
      </c>
      <c r="D18758">
        <v>112508</v>
      </c>
      <c r="E18758" s="32">
        <v>6843</v>
      </c>
      <c r="F18758">
        <v>53</v>
      </c>
      <c r="G18758" s="32">
        <v>794</v>
      </c>
      <c r="H18758" s="32">
        <v>18</v>
      </c>
    </row>
    <row r="18759" spans="1:8" x14ac:dyDescent="0.55000000000000004">
      <c r="A18759" s="33">
        <v>44307</v>
      </c>
      <c r="B18759" s="1" t="s">
        <v>14</v>
      </c>
      <c r="C18759">
        <v>395</v>
      </c>
      <c r="D18759">
        <v>9367</v>
      </c>
      <c r="E18759" s="32">
        <v>323</v>
      </c>
      <c r="F18759">
        <v>9</v>
      </c>
      <c r="G18759" s="32">
        <v>63</v>
      </c>
      <c r="H18759" s="32">
        <v>1</v>
      </c>
    </row>
    <row r="18760" spans="1:8" x14ac:dyDescent="0.55000000000000004">
      <c r="A18760" s="33">
        <v>44307</v>
      </c>
      <c r="B18760" s="1" t="s">
        <v>15</v>
      </c>
      <c r="C18760">
        <v>1381</v>
      </c>
      <c r="D18760">
        <v>44283</v>
      </c>
      <c r="E18760" s="32">
        <v>1150</v>
      </c>
      <c r="F18760">
        <v>30</v>
      </c>
      <c r="G18760" s="32">
        <v>201</v>
      </c>
      <c r="H18760" s="32">
        <v>5</v>
      </c>
    </row>
    <row r="18761" spans="1:8" x14ac:dyDescent="0.55000000000000004">
      <c r="A18761" s="33">
        <v>44307</v>
      </c>
      <c r="B18761" s="1" t="s">
        <v>16</v>
      </c>
      <c r="C18761">
        <v>3061</v>
      </c>
      <c r="D18761">
        <v>174546</v>
      </c>
      <c r="E18761" s="32">
        <v>2660</v>
      </c>
      <c r="F18761">
        <v>119</v>
      </c>
      <c r="G18761" s="32">
        <v>282</v>
      </c>
      <c r="H18761" s="32">
        <v>12</v>
      </c>
    </row>
    <row r="18762" spans="1:8" x14ac:dyDescent="0.55000000000000004">
      <c r="A18762" s="33">
        <v>44307</v>
      </c>
      <c r="B18762" s="1" t="s">
        <v>17</v>
      </c>
      <c r="C18762">
        <v>7579</v>
      </c>
      <c r="D18762">
        <v>28679</v>
      </c>
      <c r="E18762" s="32">
        <v>7006</v>
      </c>
      <c r="F18762">
        <v>130</v>
      </c>
      <c r="G18762" s="32">
        <v>443</v>
      </c>
      <c r="H18762" s="32">
        <v>12</v>
      </c>
    </row>
    <row r="18763" spans="1:8" x14ac:dyDescent="0.55000000000000004">
      <c r="A18763" s="33">
        <v>44307</v>
      </c>
      <c r="B18763" s="1" t="s">
        <v>18</v>
      </c>
      <c r="C18763">
        <v>5128</v>
      </c>
      <c r="D18763">
        <v>191211</v>
      </c>
      <c r="E18763" s="32">
        <v>4873</v>
      </c>
      <c r="F18763">
        <v>70</v>
      </c>
      <c r="G18763" s="32">
        <v>185</v>
      </c>
      <c r="H18763" s="32">
        <v>3</v>
      </c>
    </row>
    <row r="18764" spans="1:8" x14ac:dyDescent="0.55000000000000004">
      <c r="A18764" s="33">
        <v>44307</v>
      </c>
      <c r="B18764" s="1" t="s">
        <v>19</v>
      </c>
      <c r="C18764">
        <v>5566</v>
      </c>
      <c r="D18764">
        <v>130760</v>
      </c>
      <c r="E18764" s="32">
        <v>5181</v>
      </c>
      <c r="F18764">
        <v>102</v>
      </c>
      <c r="G18764" s="32">
        <v>283</v>
      </c>
      <c r="H18764" s="32">
        <v>4</v>
      </c>
    </row>
    <row r="18765" spans="1:8" x14ac:dyDescent="0.55000000000000004">
      <c r="A18765" s="33">
        <v>44307</v>
      </c>
      <c r="B18765" s="1" t="s">
        <v>20</v>
      </c>
      <c r="C18765">
        <v>36004</v>
      </c>
      <c r="D18765">
        <v>720404</v>
      </c>
      <c r="E18765" s="32">
        <v>33368</v>
      </c>
      <c r="F18765">
        <v>735</v>
      </c>
      <c r="G18765" s="32">
        <v>1901</v>
      </c>
      <c r="H18765" s="32">
        <v>30</v>
      </c>
    </row>
    <row r="18766" spans="1:8" x14ac:dyDescent="0.55000000000000004">
      <c r="A18766" s="33">
        <v>44307</v>
      </c>
      <c r="B18766" s="1" t="s">
        <v>21</v>
      </c>
      <c r="C18766">
        <v>31931</v>
      </c>
      <c r="D18766">
        <v>518752</v>
      </c>
      <c r="E18766" s="32">
        <v>30163</v>
      </c>
      <c r="F18766">
        <v>611</v>
      </c>
      <c r="G18766" s="32">
        <v>1157</v>
      </c>
      <c r="H18766" s="32">
        <v>11</v>
      </c>
    </row>
    <row r="18767" spans="1:8" x14ac:dyDescent="0.55000000000000004">
      <c r="A18767" s="33">
        <v>44307</v>
      </c>
      <c r="B18767" s="1" t="s">
        <v>22</v>
      </c>
      <c r="C18767">
        <v>132042</v>
      </c>
      <c r="D18767">
        <v>1933755</v>
      </c>
      <c r="E18767" s="32">
        <v>124872</v>
      </c>
      <c r="F18767">
        <v>1856</v>
      </c>
      <c r="G18767" s="32">
        <v>5314</v>
      </c>
      <c r="H18767" s="32">
        <v>48</v>
      </c>
    </row>
    <row r="18768" spans="1:8" x14ac:dyDescent="0.55000000000000004">
      <c r="A18768" s="33">
        <v>44307</v>
      </c>
      <c r="B18768" s="1" t="s">
        <v>23</v>
      </c>
      <c r="C18768">
        <v>51430</v>
      </c>
      <c r="D18768">
        <v>770853</v>
      </c>
      <c r="E18768" s="32">
        <v>49027</v>
      </c>
      <c r="F18768">
        <v>802</v>
      </c>
      <c r="G18768" s="32">
        <v>1601</v>
      </c>
      <c r="H18768" s="32">
        <v>28</v>
      </c>
    </row>
    <row r="18769" spans="1:8" x14ac:dyDescent="0.55000000000000004">
      <c r="A18769" s="33">
        <v>44307</v>
      </c>
      <c r="B18769" s="1" t="s">
        <v>24</v>
      </c>
      <c r="C18769">
        <v>2033</v>
      </c>
      <c r="D18769">
        <v>98844</v>
      </c>
      <c r="E18769" s="32">
        <v>1703</v>
      </c>
      <c r="F18769">
        <v>18</v>
      </c>
      <c r="G18769" s="32">
        <v>312</v>
      </c>
      <c r="H18769" s="32">
        <v>3</v>
      </c>
    </row>
    <row r="18770" spans="1:8" x14ac:dyDescent="0.55000000000000004">
      <c r="A18770" s="33">
        <v>44307</v>
      </c>
      <c r="B18770" s="1" t="s">
        <v>25</v>
      </c>
      <c r="C18770">
        <v>1186</v>
      </c>
      <c r="D18770">
        <v>48059</v>
      </c>
      <c r="E18770" s="32">
        <v>1017</v>
      </c>
      <c r="F18770">
        <v>29</v>
      </c>
      <c r="G18770" s="32">
        <v>140</v>
      </c>
      <c r="H18770" s="32">
        <v>1</v>
      </c>
    </row>
    <row r="18771" spans="1:8" x14ac:dyDescent="0.55000000000000004">
      <c r="A18771" s="33">
        <v>44307</v>
      </c>
      <c r="B18771" s="1" t="s">
        <v>26</v>
      </c>
      <c r="C18771">
        <v>2248</v>
      </c>
      <c r="D18771">
        <v>67232</v>
      </c>
      <c r="E18771" s="32">
        <v>1959</v>
      </c>
      <c r="F18771">
        <v>68</v>
      </c>
      <c r="G18771" s="32">
        <v>219</v>
      </c>
      <c r="H18771" s="32">
        <v>12</v>
      </c>
    </row>
    <row r="18772" spans="1:8" x14ac:dyDescent="0.55000000000000004">
      <c r="A18772" s="33">
        <v>44307</v>
      </c>
      <c r="B18772" s="1" t="s">
        <v>27</v>
      </c>
      <c r="C18772">
        <v>779</v>
      </c>
      <c r="D18772">
        <v>42922</v>
      </c>
      <c r="E18772" s="32">
        <v>613</v>
      </c>
      <c r="F18772">
        <v>31</v>
      </c>
      <c r="G18772" s="32">
        <v>135</v>
      </c>
      <c r="H18772" s="32">
        <v>1</v>
      </c>
    </row>
    <row r="18773" spans="1:8" x14ac:dyDescent="0.55000000000000004">
      <c r="A18773" s="33">
        <v>44307</v>
      </c>
      <c r="B18773" s="1" t="s">
        <v>28</v>
      </c>
      <c r="C18773">
        <v>1095</v>
      </c>
      <c r="D18773">
        <v>35312</v>
      </c>
      <c r="E18773" s="32">
        <v>1011</v>
      </c>
      <c r="F18773">
        <v>19</v>
      </c>
      <c r="G18773" s="32">
        <v>65</v>
      </c>
      <c r="H18773" s="32">
        <v>1</v>
      </c>
    </row>
    <row r="18774" spans="1:8" x14ac:dyDescent="0.55000000000000004">
      <c r="A18774" s="33">
        <v>44307</v>
      </c>
      <c r="B18774" s="1" t="s">
        <v>29</v>
      </c>
      <c r="C18774">
        <v>3580</v>
      </c>
      <c r="D18774">
        <v>138456</v>
      </c>
      <c r="E18774" s="32">
        <v>3175</v>
      </c>
      <c r="F18774">
        <v>54</v>
      </c>
      <c r="G18774" s="32">
        <v>387</v>
      </c>
      <c r="H18774" s="32">
        <v>2</v>
      </c>
    </row>
    <row r="18775" spans="1:8" x14ac:dyDescent="0.55000000000000004">
      <c r="A18775" s="33">
        <v>44307</v>
      </c>
      <c r="B18775" s="1" t="s">
        <v>30</v>
      </c>
      <c r="C18775">
        <v>5448</v>
      </c>
      <c r="D18775">
        <v>177649</v>
      </c>
      <c r="E18775" s="32">
        <v>5018</v>
      </c>
      <c r="F18775">
        <v>129</v>
      </c>
      <c r="G18775" s="32">
        <v>301</v>
      </c>
      <c r="H18775" s="32">
        <v>4</v>
      </c>
    </row>
    <row r="18776" spans="1:8" x14ac:dyDescent="0.55000000000000004">
      <c r="A18776" s="33">
        <v>44307</v>
      </c>
      <c r="B18776" s="1" t="s">
        <v>31</v>
      </c>
      <c r="C18776">
        <v>6208</v>
      </c>
      <c r="D18776">
        <v>278881</v>
      </c>
      <c r="E18776" s="32">
        <v>5834</v>
      </c>
      <c r="F18776">
        <v>121</v>
      </c>
      <c r="G18776" s="32">
        <v>253</v>
      </c>
      <c r="H18776" s="32">
        <v>3</v>
      </c>
    </row>
    <row r="18777" spans="1:8" x14ac:dyDescent="0.55000000000000004">
      <c r="A18777" s="33">
        <v>44307</v>
      </c>
      <c r="B18777" s="1" t="s">
        <v>32</v>
      </c>
      <c r="C18777">
        <v>30507</v>
      </c>
      <c r="D18777">
        <v>523282</v>
      </c>
      <c r="E18777" s="32">
        <v>27708</v>
      </c>
      <c r="F18777">
        <v>614</v>
      </c>
      <c r="G18777" s="32">
        <v>2185</v>
      </c>
      <c r="H18777" s="32">
        <v>15</v>
      </c>
    </row>
    <row r="18778" spans="1:8" x14ac:dyDescent="0.55000000000000004">
      <c r="A18778" s="33">
        <v>44307</v>
      </c>
      <c r="B18778" s="1" t="s">
        <v>33</v>
      </c>
      <c r="C18778">
        <v>3283</v>
      </c>
      <c r="D18778">
        <v>86936</v>
      </c>
      <c r="E18778" s="32">
        <v>2939</v>
      </c>
      <c r="F18778">
        <v>75</v>
      </c>
      <c r="G18778" s="32">
        <v>356</v>
      </c>
      <c r="H18778" s="32">
        <v>16</v>
      </c>
    </row>
    <row r="18779" spans="1:8" x14ac:dyDescent="0.55000000000000004">
      <c r="A18779" s="33">
        <v>44307</v>
      </c>
      <c r="B18779" s="1" t="s">
        <v>34</v>
      </c>
      <c r="C18779">
        <v>3323</v>
      </c>
      <c r="D18779">
        <v>98332</v>
      </c>
      <c r="E18779" s="32">
        <v>2864</v>
      </c>
      <c r="F18779">
        <v>61</v>
      </c>
      <c r="G18779" s="32">
        <v>398</v>
      </c>
      <c r="H18779" s="32">
        <v>4</v>
      </c>
    </row>
    <row r="18780" spans="1:8" x14ac:dyDescent="0.55000000000000004">
      <c r="A18780" s="33">
        <v>44307</v>
      </c>
      <c r="B18780" s="1" t="s">
        <v>35</v>
      </c>
      <c r="C18780">
        <v>11153</v>
      </c>
      <c r="D18780">
        <v>200233</v>
      </c>
      <c r="E18780" s="32">
        <v>10001</v>
      </c>
      <c r="F18780">
        <v>179</v>
      </c>
      <c r="G18780" s="32">
        <v>1008</v>
      </c>
      <c r="H18780" s="32">
        <v>12</v>
      </c>
    </row>
    <row r="18781" spans="1:8" x14ac:dyDescent="0.55000000000000004">
      <c r="A18781" s="33">
        <v>44307</v>
      </c>
      <c r="B18781" s="1" t="s">
        <v>36</v>
      </c>
      <c r="C18781">
        <v>71083</v>
      </c>
      <c r="D18781">
        <v>1282070</v>
      </c>
      <c r="E18781" s="32">
        <v>54466</v>
      </c>
      <c r="F18781">
        <v>1301</v>
      </c>
      <c r="G18781" s="32">
        <v>14736</v>
      </c>
      <c r="H18781" s="32">
        <v>322</v>
      </c>
    </row>
    <row r="18782" spans="1:8" x14ac:dyDescent="0.55000000000000004">
      <c r="A18782" s="33">
        <v>44307</v>
      </c>
      <c r="B18782" s="1" t="s">
        <v>37</v>
      </c>
      <c r="C18782">
        <v>26459</v>
      </c>
      <c r="D18782">
        <v>348467</v>
      </c>
      <c r="E18782" s="32">
        <v>21679</v>
      </c>
      <c r="F18782">
        <v>633</v>
      </c>
      <c r="G18782" s="32">
        <v>4147</v>
      </c>
      <c r="H18782" s="32">
        <v>89</v>
      </c>
    </row>
    <row r="18783" spans="1:8" x14ac:dyDescent="0.55000000000000004">
      <c r="A18783" s="33">
        <v>44307</v>
      </c>
      <c r="B18783" s="1" t="s">
        <v>38</v>
      </c>
      <c r="C18783">
        <v>5360</v>
      </c>
      <c r="D18783">
        <v>116246</v>
      </c>
      <c r="E18783" s="32">
        <v>4377</v>
      </c>
      <c r="F18783">
        <v>64</v>
      </c>
      <c r="G18783" s="32">
        <v>919</v>
      </c>
      <c r="H18783" s="32">
        <v>21</v>
      </c>
    </row>
    <row r="18784" spans="1:8" x14ac:dyDescent="0.55000000000000004">
      <c r="A18784" s="33">
        <v>44307</v>
      </c>
      <c r="B18784" s="1" t="s">
        <v>39</v>
      </c>
      <c r="C18784">
        <v>1898</v>
      </c>
      <c r="D18784">
        <v>30171</v>
      </c>
      <c r="E18784" s="32">
        <v>1483</v>
      </c>
      <c r="F18784">
        <v>20</v>
      </c>
      <c r="G18784" s="32">
        <v>367</v>
      </c>
      <c r="H18784" s="32">
        <v>49</v>
      </c>
    </row>
    <row r="18785" spans="1:8" x14ac:dyDescent="0.55000000000000004">
      <c r="A18785" s="33">
        <v>44307</v>
      </c>
      <c r="B18785" s="1" t="s">
        <v>40</v>
      </c>
      <c r="C18785">
        <v>350</v>
      </c>
      <c r="D18785">
        <v>58327</v>
      </c>
      <c r="E18785" s="32">
        <v>255</v>
      </c>
      <c r="F18785">
        <v>2</v>
      </c>
      <c r="G18785" s="32">
        <v>83</v>
      </c>
      <c r="H18785" s="32">
        <v>0</v>
      </c>
    </row>
    <row r="18786" spans="1:8" x14ac:dyDescent="0.55000000000000004">
      <c r="A18786" s="33">
        <v>44307</v>
      </c>
      <c r="B18786" s="1" t="s">
        <v>41</v>
      </c>
      <c r="C18786">
        <v>310</v>
      </c>
      <c r="D18786">
        <v>18895</v>
      </c>
      <c r="E18786" s="32">
        <v>301</v>
      </c>
      <c r="F18786">
        <v>0</v>
      </c>
      <c r="G18786" s="32">
        <v>9</v>
      </c>
      <c r="H18786" s="32">
        <v>0</v>
      </c>
    </row>
    <row r="18787" spans="1:8" x14ac:dyDescent="0.55000000000000004">
      <c r="A18787" s="33">
        <v>44307</v>
      </c>
      <c r="B18787" s="1" t="s">
        <v>42</v>
      </c>
      <c r="C18787">
        <v>3340</v>
      </c>
      <c r="D18787">
        <v>89012</v>
      </c>
      <c r="E18787" s="32">
        <v>2742</v>
      </c>
      <c r="F18787">
        <v>35</v>
      </c>
      <c r="G18787" s="32">
        <v>246</v>
      </c>
      <c r="H18787" s="32">
        <v>4</v>
      </c>
    </row>
    <row r="18788" spans="1:8" x14ac:dyDescent="0.55000000000000004">
      <c r="A18788" s="33">
        <v>44307</v>
      </c>
      <c r="B18788" s="1" t="s">
        <v>43</v>
      </c>
      <c r="C18788">
        <v>5495</v>
      </c>
      <c r="D18788">
        <v>216159</v>
      </c>
      <c r="E18788" s="32">
        <v>5189</v>
      </c>
      <c r="F18788">
        <v>107</v>
      </c>
      <c r="G18788" s="32">
        <v>177</v>
      </c>
      <c r="H18788" s="32">
        <v>2</v>
      </c>
    </row>
    <row r="18789" spans="1:8" x14ac:dyDescent="0.55000000000000004">
      <c r="A18789" s="33">
        <v>44307</v>
      </c>
      <c r="B18789" s="1" t="s">
        <v>44</v>
      </c>
      <c r="C18789">
        <v>1617</v>
      </c>
      <c r="D18789">
        <v>77872</v>
      </c>
      <c r="E18789" s="32">
        <v>1411</v>
      </c>
      <c r="F18789">
        <v>43</v>
      </c>
      <c r="G18789" s="32">
        <v>163</v>
      </c>
      <c r="H18789" s="32">
        <v>0</v>
      </c>
    </row>
    <row r="18790" spans="1:8" x14ac:dyDescent="0.55000000000000004">
      <c r="A18790" s="33">
        <v>44307</v>
      </c>
      <c r="B18790" s="1" t="s">
        <v>45</v>
      </c>
      <c r="C18790">
        <v>1000</v>
      </c>
      <c r="D18790">
        <v>39353</v>
      </c>
      <c r="E18790" s="32">
        <v>638</v>
      </c>
      <c r="F18790">
        <v>28</v>
      </c>
      <c r="G18790" s="32">
        <v>334</v>
      </c>
      <c r="H18790" s="32">
        <v>7</v>
      </c>
    </row>
    <row r="18791" spans="1:8" x14ac:dyDescent="0.55000000000000004">
      <c r="A18791" s="33">
        <v>44307</v>
      </c>
      <c r="B18791" s="1" t="s">
        <v>46</v>
      </c>
      <c r="C18791">
        <v>1102</v>
      </c>
      <c r="D18791">
        <v>58421</v>
      </c>
      <c r="E18791" s="32">
        <v>946</v>
      </c>
      <c r="F18791">
        <v>20</v>
      </c>
      <c r="G18791" s="32">
        <v>141</v>
      </c>
      <c r="H18791" s="32">
        <v>3</v>
      </c>
    </row>
    <row r="18792" spans="1:8" x14ac:dyDescent="0.55000000000000004">
      <c r="A18792" s="33">
        <v>44307</v>
      </c>
      <c r="B18792" s="1" t="s">
        <v>47</v>
      </c>
      <c r="C18792">
        <v>2051</v>
      </c>
      <c r="D18792">
        <v>53537</v>
      </c>
      <c r="E18792" s="32">
        <v>1654</v>
      </c>
      <c r="F18792">
        <v>29</v>
      </c>
      <c r="G18792" s="32">
        <v>368</v>
      </c>
      <c r="H18792" s="32">
        <v>8</v>
      </c>
    </row>
    <row r="18793" spans="1:8" x14ac:dyDescent="0.55000000000000004">
      <c r="A18793" s="33">
        <v>44307</v>
      </c>
      <c r="B18793" s="1" t="s">
        <v>48</v>
      </c>
      <c r="C18793">
        <v>973</v>
      </c>
      <c r="D18793">
        <v>7643</v>
      </c>
      <c r="E18793" s="32">
        <v>929</v>
      </c>
      <c r="F18793">
        <v>19</v>
      </c>
      <c r="G18793" s="32">
        <v>25</v>
      </c>
      <c r="H18793" s="32">
        <v>0</v>
      </c>
    </row>
    <row r="18794" spans="1:8" x14ac:dyDescent="0.55000000000000004">
      <c r="A18794" s="33">
        <v>44307</v>
      </c>
      <c r="B18794" s="1" t="s">
        <v>49</v>
      </c>
      <c r="C18794">
        <v>20509</v>
      </c>
      <c r="D18794">
        <v>562560</v>
      </c>
      <c r="E18794" s="32">
        <v>19061</v>
      </c>
      <c r="F18794">
        <v>345</v>
      </c>
      <c r="G18794" s="32">
        <v>1103</v>
      </c>
      <c r="H18794" s="32">
        <v>14</v>
      </c>
    </row>
    <row r="18795" spans="1:8" x14ac:dyDescent="0.55000000000000004">
      <c r="A18795" s="33">
        <v>44307</v>
      </c>
      <c r="B18795" s="1" t="s">
        <v>50</v>
      </c>
      <c r="C18795">
        <v>1420</v>
      </c>
      <c r="D18795">
        <v>35830</v>
      </c>
      <c r="E18795" s="32">
        <v>1277</v>
      </c>
      <c r="F18795">
        <v>13</v>
      </c>
      <c r="G18795" s="32">
        <v>151</v>
      </c>
      <c r="H18795" s="32">
        <v>0</v>
      </c>
    </row>
    <row r="18796" spans="1:8" x14ac:dyDescent="0.55000000000000004">
      <c r="A18796" s="33">
        <v>44307</v>
      </c>
      <c r="B18796" s="1" t="s">
        <v>51</v>
      </c>
      <c r="C18796">
        <v>1807</v>
      </c>
      <c r="D18796">
        <v>86946</v>
      </c>
      <c r="E18796" s="32">
        <v>1620</v>
      </c>
      <c r="F18796">
        <v>40</v>
      </c>
      <c r="G18796" s="32">
        <v>147</v>
      </c>
      <c r="H18796" s="32">
        <v>1</v>
      </c>
    </row>
    <row r="18797" spans="1:8" x14ac:dyDescent="0.55000000000000004">
      <c r="A18797" s="33">
        <v>44307</v>
      </c>
      <c r="B18797" s="1" t="s">
        <v>52</v>
      </c>
      <c r="C18797">
        <v>3727</v>
      </c>
      <c r="D18797">
        <v>60343</v>
      </c>
      <c r="E18797" s="32">
        <v>3474</v>
      </c>
      <c r="F18797">
        <v>77</v>
      </c>
      <c r="G18797" s="32">
        <v>176</v>
      </c>
      <c r="H18797" s="32">
        <v>3</v>
      </c>
    </row>
    <row r="18798" spans="1:8" x14ac:dyDescent="0.55000000000000004">
      <c r="A18798" s="33">
        <v>44307</v>
      </c>
      <c r="B18798" s="1" t="s">
        <v>53</v>
      </c>
      <c r="C18798">
        <v>1415</v>
      </c>
      <c r="D18798">
        <v>103306</v>
      </c>
      <c r="E18798" s="32">
        <v>1322</v>
      </c>
      <c r="F18798">
        <v>23</v>
      </c>
      <c r="G18798" s="32">
        <v>70</v>
      </c>
      <c r="H18798" s="32">
        <v>1</v>
      </c>
    </row>
    <row r="18799" spans="1:8" x14ac:dyDescent="0.55000000000000004">
      <c r="A18799" s="33">
        <v>44307</v>
      </c>
      <c r="B18799" s="1" t="s">
        <v>54</v>
      </c>
      <c r="C18799">
        <v>2053</v>
      </c>
      <c r="D18799">
        <v>27993</v>
      </c>
      <c r="E18799" s="32">
        <v>1986</v>
      </c>
      <c r="F18799">
        <v>22</v>
      </c>
      <c r="G18799" s="32">
        <v>49</v>
      </c>
      <c r="H18799" s="32">
        <v>0</v>
      </c>
    </row>
    <row r="18800" spans="1:8" x14ac:dyDescent="0.55000000000000004">
      <c r="A18800" s="33">
        <v>44307</v>
      </c>
      <c r="B18800" s="1" t="s">
        <v>55</v>
      </c>
      <c r="C18800">
        <v>1985</v>
      </c>
      <c r="D18800">
        <v>79223</v>
      </c>
      <c r="E18800" s="32">
        <v>1906</v>
      </c>
      <c r="F18800">
        <v>28</v>
      </c>
      <c r="G18800" s="32">
        <v>77</v>
      </c>
      <c r="H18800" s="32">
        <v>0</v>
      </c>
    </row>
    <row r="18801" spans="1:8" x14ac:dyDescent="0.55000000000000004">
      <c r="A18801" s="33">
        <v>44307</v>
      </c>
      <c r="B18801" s="1" t="s">
        <v>56</v>
      </c>
      <c r="C18801">
        <v>11747</v>
      </c>
      <c r="D18801">
        <v>183347</v>
      </c>
      <c r="E18801" s="32">
        <v>10330</v>
      </c>
      <c r="F18801">
        <v>130</v>
      </c>
      <c r="G18801" s="32">
        <v>1293</v>
      </c>
      <c r="H18801" s="32">
        <v>10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workbookViewId="0">
      <selection activeCell="I8" sqref="I8:P8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7.33203125" style="26" customWidth="1"/>
    <col min="10" max="10" width="7.25" style="26" customWidth="1"/>
    <col min="11" max="12" width="5.6640625" style="26" customWidth="1"/>
    <col min="13" max="13" width="10.75" style="26" bestFit="1" customWidth="1"/>
    <col min="14" max="14" width="9" style="26" customWidth="1"/>
    <col min="15" max="15" width="11.4140625" style="26" customWidth="1"/>
    <col min="16" max="16" width="8.6640625" style="26" customWidth="1"/>
    <col min="17" max="16384" width="8.6640625" style="26"/>
  </cols>
  <sheetData>
    <row r="1" spans="1:16" x14ac:dyDescent="0.55000000000000004">
      <c r="A1" s="66" t="s">
        <v>146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6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286</v>
      </c>
      <c r="P2" s="30" t="s">
        <v>287</v>
      </c>
    </row>
    <row r="3" spans="1:16" x14ac:dyDescent="0.55000000000000004">
      <c r="A3" s="37">
        <f>DATE($A$9, $B$9, $C$9)</f>
        <v>44308</v>
      </c>
      <c r="B3" s="26" t="s">
        <v>153</v>
      </c>
      <c r="C3" s="26">
        <f>IF(C21="", "", C21)</f>
        <v>543799</v>
      </c>
      <c r="D3" s="26">
        <f>IF(B21="", "", B21)</f>
        <v>10550386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44048</v>
      </c>
      <c r="I3" s="26" t="str">
        <f t="shared" si="1"/>
        <v/>
      </c>
      <c r="J3" s="26">
        <f t="shared" si="1"/>
        <v>805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489177</v>
      </c>
      <c r="N3" s="26">
        <f t="shared" si="2"/>
        <v>9761</v>
      </c>
      <c r="O3" s="54">
        <f>M15</f>
        <v>0</v>
      </c>
      <c r="P3" s="58">
        <f>N15</f>
        <v>0</v>
      </c>
    </row>
    <row r="4" spans="1:16" x14ac:dyDescent="0.55000000000000004">
      <c r="A4" s="37">
        <f>DATE($A$9, $B$9, $C$9)</f>
        <v>44308</v>
      </c>
      <c r="B4" s="26" t="s">
        <v>154</v>
      </c>
      <c r="C4" s="26">
        <f>IF(C22="", "", C22)</f>
        <v>2611</v>
      </c>
      <c r="D4" s="26">
        <f>IF(B22="", "", B22)</f>
        <v>625962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2469</v>
      </c>
      <c r="N4" s="26">
        <f t="shared" si="2"/>
        <v>3</v>
      </c>
      <c r="O4" s="27">
        <v>0</v>
      </c>
      <c r="P4" s="27">
        <v>0</v>
      </c>
    </row>
    <row r="5" spans="1:16" x14ac:dyDescent="0.55000000000000004">
      <c r="A5" s="37">
        <f>DATE($A$9, $B$9, $C$9)</f>
        <v>44308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27">
        <v>0</v>
      </c>
      <c r="P5" s="27">
        <v>0</v>
      </c>
    </row>
    <row r="7" spans="1:16" x14ac:dyDescent="0.55000000000000004">
      <c r="A7" s="27" t="s">
        <v>156</v>
      </c>
      <c r="C7" s="27"/>
      <c r="D7" s="27"/>
      <c r="E7" s="27"/>
      <c r="F7" s="27"/>
      <c r="G7" s="27"/>
      <c r="H7" s="27"/>
      <c r="L7" s="27"/>
      <c r="M7" s="57" t="s">
        <v>294</v>
      </c>
      <c r="N7" s="27"/>
      <c r="O7" s="27"/>
    </row>
    <row r="8" spans="1:16" x14ac:dyDescent="0.55000000000000004">
      <c r="A8" s="66" t="s">
        <v>288</v>
      </c>
      <c r="B8" s="66"/>
      <c r="C8" s="66"/>
      <c r="D8" s="66"/>
      <c r="E8" s="66"/>
      <c r="F8" s="66"/>
      <c r="G8" s="66"/>
      <c r="I8" s="65" t="s">
        <v>293</v>
      </c>
      <c r="J8" s="65"/>
      <c r="K8" s="65"/>
      <c r="L8" s="65"/>
      <c r="M8" s="65"/>
      <c r="N8" s="65"/>
      <c r="O8" s="65"/>
      <c r="P8" s="65"/>
    </row>
    <row r="9" spans="1:16" x14ac:dyDescent="0.55000000000000004">
      <c r="A9" s="4">
        <v>2021</v>
      </c>
      <c r="B9" s="4">
        <v>4</v>
      </c>
      <c r="C9" s="4">
        <v>22</v>
      </c>
    </row>
    <row r="10" spans="1:16" x14ac:dyDescent="0.55000000000000004">
      <c r="B10" s="66" t="s">
        <v>157</v>
      </c>
      <c r="C10" s="66"/>
      <c r="D10" s="66" t="s">
        <v>158</v>
      </c>
      <c r="E10" s="66"/>
      <c r="F10" s="66" t="s">
        <v>159</v>
      </c>
      <c r="G10" s="66" t="s">
        <v>160</v>
      </c>
      <c r="H10" s="66" t="s">
        <v>161</v>
      </c>
      <c r="J10" s="66" t="s">
        <v>283</v>
      </c>
      <c r="K10" s="66"/>
      <c r="M10" s="47"/>
    </row>
    <row r="11" spans="1:16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66"/>
      <c r="G11" s="66"/>
      <c r="H11" s="67"/>
      <c r="L11" s="66" t="s">
        <v>284</v>
      </c>
      <c r="M11" s="66"/>
      <c r="N11" s="52" t="s">
        <v>285</v>
      </c>
      <c r="O11" s="53" t="s">
        <v>292</v>
      </c>
    </row>
    <row r="12" spans="1:16" x14ac:dyDescent="0.55000000000000004">
      <c r="A12" s="27" t="s">
        <v>166</v>
      </c>
      <c r="B12" s="51">
        <v>10550386</v>
      </c>
      <c r="C12" s="51">
        <v>543799</v>
      </c>
      <c r="D12" s="51">
        <v>44048</v>
      </c>
      <c r="E12" s="51">
        <v>805</v>
      </c>
      <c r="F12" s="51">
        <v>489177</v>
      </c>
      <c r="G12" s="51">
        <v>9761</v>
      </c>
      <c r="H12" s="3"/>
      <c r="K12" s="66" t="s">
        <v>290</v>
      </c>
      <c r="L12" s="66"/>
      <c r="M12" s="50"/>
      <c r="N12" s="50"/>
      <c r="O12" s="55">
        <f>SUM(M12:N12)</f>
        <v>0</v>
      </c>
      <c r="P12" s="27"/>
    </row>
    <row r="13" spans="1:16" x14ac:dyDescent="0.55000000000000004">
      <c r="A13" s="27" t="s">
        <v>167</v>
      </c>
      <c r="B13" s="51">
        <v>625962</v>
      </c>
      <c r="C13" s="51">
        <v>2611</v>
      </c>
      <c r="D13" s="51">
        <v>139</v>
      </c>
      <c r="E13" s="51">
        <v>0</v>
      </c>
      <c r="F13" s="51">
        <v>2469</v>
      </c>
      <c r="G13" s="51">
        <v>3</v>
      </c>
      <c r="H13" s="3"/>
      <c r="K13" s="66" t="s">
        <v>291</v>
      </c>
      <c r="L13" s="66"/>
      <c r="M13" s="4"/>
      <c r="N13" s="4"/>
      <c r="O13" s="55">
        <f t="shared" ref="O13:O15" si="3">SUM(M13:N13)</f>
        <v>0</v>
      </c>
    </row>
    <row r="14" spans="1:16" x14ac:dyDescent="0.55000000000000004">
      <c r="A14" s="27" t="s">
        <v>168</v>
      </c>
      <c r="B14" s="51">
        <v>829</v>
      </c>
      <c r="C14" s="51">
        <v>15</v>
      </c>
      <c r="D14" s="51">
        <v>0</v>
      </c>
      <c r="E14" s="51">
        <v>0</v>
      </c>
      <c r="F14" s="51">
        <v>15</v>
      </c>
      <c r="G14" s="51">
        <v>0</v>
      </c>
      <c r="H14" s="3"/>
      <c r="O14" s="55">
        <f t="shared" si="3"/>
        <v>0</v>
      </c>
    </row>
    <row r="15" spans="1:16" x14ac:dyDescent="0.55000000000000004">
      <c r="A15" s="48" t="s">
        <v>164</v>
      </c>
      <c r="B15" s="49">
        <f t="shared" ref="B15:G15" si="4">SUM(B12:B14)</f>
        <v>11177177</v>
      </c>
      <c r="C15" s="49">
        <f t="shared" si="4"/>
        <v>546425</v>
      </c>
      <c r="D15" s="49">
        <f t="shared" si="4"/>
        <v>44187</v>
      </c>
      <c r="E15" s="49">
        <f t="shared" si="4"/>
        <v>805</v>
      </c>
      <c r="F15" s="49">
        <f t="shared" si="4"/>
        <v>491661</v>
      </c>
      <c r="G15" s="49">
        <f t="shared" si="4"/>
        <v>9764</v>
      </c>
      <c r="H15" s="29"/>
      <c r="K15" s="68" t="s">
        <v>292</v>
      </c>
      <c r="L15" s="68"/>
      <c r="M15" s="49">
        <f>SUM(M12:M14)</f>
        <v>0</v>
      </c>
      <c r="N15" s="49">
        <f>SUM(N12:N14)</f>
        <v>0</v>
      </c>
      <c r="O15" s="56">
        <f t="shared" si="3"/>
        <v>0</v>
      </c>
    </row>
    <row r="18" spans="1:15" x14ac:dyDescent="0.55000000000000004">
      <c r="B18" s="66" t="s">
        <v>157</v>
      </c>
      <c r="C18" s="67"/>
      <c r="D18" s="66" t="s">
        <v>169</v>
      </c>
      <c r="E18" s="67"/>
      <c r="F18" s="67"/>
      <c r="G18" s="66" t="s">
        <v>170</v>
      </c>
      <c r="H18" s="67"/>
      <c r="I18" s="67"/>
      <c r="J18" s="67"/>
      <c r="K18" s="67"/>
      <c r="L18" s="67"/>
      <c r="M18" s="67"/>
      <c r="N18" s="67"/>
      <c r="O18" s="67"/>
    </row>
    <row r="19" spans="1:15" x14ac:dyDescent="0.55000000000000004">
      <c r="B19" s="67"/>
      <c r="C19" s="67"/>
      <c r="D19" s="67"/>
      <c r="E19" s="67"/>
      <c r="F19" s="67"/>
      <c r="G19" s="66" t="s">
        <v>158</v>
      </c>
      <c r="H19" s="67"/>
      <c r="I19" s="67"/>
      <c r="J19" s="67"/>
      <c r="K19" s="67"/>
      <c r="L19" s="67"/>
      <c r="M19" s="67"/>
      <c r="N19" s="66" t="s">
        <v>159</v>
      </c>
      <c r="O19" s="66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67"/>
      <c r="O20" s="67"/>
    </row>
    <row r="21" spans="1:15" x14ac:dyDescent="0.55000000000000004">
      <c r="A21" s="26" t="s">
        <v>166</v>
      </c>
      <c r="B21" s="28">
        <f t="shared" ref="B21:C23" si="5">B12</f>
        <v>10550386</v>
      </c>
      <c r="C21" s="28">
        <f t="shared" si="5"/>
        <v>543799</v>
      </c>
      <c r="D21" s="3"/>
      <c r="E21" s="3"/>
      <c r="F21" s="3"/>
      <c r="G21" s="3"/>
      <c r="H21" s="28">
        <f>D12</f>
        <v>44048</v>
      </c>
      <c r="I21" s="3"/>
      <c r="J21" s="28">
        <f>E12</f>
        <v>805</v>
      </c>
      <c r="K21" s="3"/>
      <c r="L21" s="3"/>
      <c r="M21" s="16">
        <f>F21</f>
        <v>0</v>
      </c>
      <c r="N21" s="28">
        <f t="shared" ref="N21:O23" si="6">F12</f>
        <v>489177</v>
      </c>
      <c r="O21" s="28">
        <f t="shared" si="6"/>
        <v>9761</v>
      </c>
    </row>
    <row r="22" spans="1:15" x14ac:dyDescent="0.55000000000000004">
      <c r="A22" s="26" t="s">
        <v>167</v>
      </c>
      <c r="B22" s="28">
        <f t="shared" si="5"/>
        <v>625962</v>
      </c>
      <c r="C22" s="28">
        <f t="shared" si="5"/>
        <v>2611</v>
      </c>
      <c r="D22" s="3"/>
      <c r="E22" s="3"/>
      <c r="F22" s="3"/>
      <c r="G22" s="3"/>
      <c r="H22" s="28">
        <f>D13</f>
        <v>139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2469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11177177</v>
      </c>
      <c r="C24" s="26">
        <f t="shared" si="7"/>
        <v>546425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44187</v>
      </c>
      <c r="I24" s="26">
        <f t="shared" si="7"/>
        <v>0</v>
      </c>
      <c r="J24" s="26">
        <f t="shared" si="7"/>
        <v>805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491661</v>
      </c>
      <c r="O24" s="26">
        <f t="shared" si="7"/>
        <v>9764</v>
      </c>
    </row>
    <row r="26" spans="1:15" x14ac:dyDescent="0.55000000000000004">
      <c r="E26" s="66" t="s">
        <v>279</v>
      </c>
      <c r="F26" s="67"/>
      <c r="G26" s="67"/>
      <c r="H26" s="67"/>
      <c r="I26" s="67"/>
      <c r="J26" s="67"/>
    </row>
    <row r="27" spans="1:15" x14ac:dyDescent="0.55000000000000004">
      <c r="E27" s="65" t="s">
        <v>281</v>
      </c>
      <c r="F27" s="65"/>
      <c r="G27" s="65"/>
      <c r="H27" s="65"/>
      <c r="I27" s="65"/>
      <c r="J27" s="65"/>
      <c r="K27" s="65"/>
    </row>
    <row r="29" spans="1:15" x14ac:dyDescent="0.55000000000000004">
      <c r="E29" s="66" t="s">
        <v>289</v>
      </c>
      <c r="F29" s="66"/>
      <c r="G29" s="66"/>
      <c r="H29" s="66"/>
      <c r="I29" s="66"/>
      <c r="J29" s="66"/>
      <c r="K29" s="66"/>
    </row>
    <row r="30" spans="1:15" x14ac:dyDescent="0.55000000000000004">
      <c r="E30" s="65" t="s">
        <v>282</v>
      </c>
      <c r="F30" s="65"/>
      <c r="G30" s="65"/>
      <c r="H30" s="65"/>
      <c r="I30" s="65"/>
      <c r="J30" s="65"/>
      <c r="K30" s="65"/>
      <c r="L30" s="65"/>
      <c r="M30" s="65"/>
    </row>
  </sheetData>
  <mergeCells count="23">
    <mergeCell ref="I8:P8"/>
    <mergeCell ref="J10:K10"/>
    <mergeCell ref="L11:M11"/>
    <mergeCell ref="K12:L12"/>
    <mergeCell ref="D10:E10"/>
    <mergeCell ref="F10:F11"/>
    <mergeCell ref="G10:G11"/>
    <mergeCell ref="E30:M30"/>
    <mergeCell ref="B10:C10"/>
    <mergeCell ref="A1:N1"/>
    <mergeCell ref="G18:O18"/>
    <mergeCell ref="G19:M19"/>
    <mergeCell ref="N19:N20"/>
    <mergeCell ref="O19:O20"/>
    <mergeCell ref="B18:C19"/>
    <mergeCell ref="D18:F19"/>
    <mergeCell ref="H10:H11"/>
    <mergeCell ref="A8:G8"/>
    <mergeCell ref="E29:K29"/>
    <mergeCell ref="K13:L13"/>
    <mergeCell ref="K15:L15"/>
    <mergeCell ref="E27:K27"/>
    <mergeCell ref="E26:J26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E30" r:id="rId4" xr:uid="{CA3F1DC0-B858-4969-B410-3FF604DB5925}"/>
    <hyperlink ref="I8" r:id="rId5" xr:uid="{D68CED74-80A1-4F04-B2A0-C19ECD9E78D5}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66" t="s">
        <v>177</v>
      </c>
      <c r="B1" s="66"/>
      <c r="C1" s="66"/>
      <c r="D1" s="70"/>
      <c r="E1" s="70"/>
      <c r="F1" s="70"/>
      <c r="G1" s="70"/>
      <c r="H1" s="70"/>
      <c r="I1" s="70"/>
      <c r="J1" s="9"/>
    </row>
    <row r="2" spans="1:10" x14ac:dyDescent="0.55000000000000004">
      <c r="A2" s="38">
        <f>YEAR(DATE('Conv-total（当日）'!$A$9, 'Conv-total（当日）'!$B$9, 'Conv-total（当日）'!$C$9) -1)</f>
        <v>2021</v>
      </c>
      <c r="B2" s="38">
        <f>MONTH(DATE('Conv-total（当日）'!$A$9, 'Conv-total（当日）'!$B$9, 'Conv-total（当日）'!$C$9) -1)</f>
        <v>4</v>
      </c>
      <c r="C2" s="38">
        <f>DAY(DATE('Conv-total（当日）'!$A$9, 'Conv-total（当日）'!$B$9, 'Conv-total（当日）'!$C$9) -1)</f>
        <v>21</v>
      </c>
      <c r="D2" s="69" t="s">
        <v>178</v>
      </c>
      <c r="E2" s="70"/>
      <c r="F2" s="70"/>
      <c r="G2" s="70"/>
      <c r="H2" s="70"/>
      <c r="I2" s="70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44307</v>
      </c>
      <c r="C5" s="30" t="s">
        <v>7</v>
      </c>
      <c r="D5" s="40">
        <f>IFERROR(INT(TRIM(SUBSTITUTE(VLOOKUP($A5&amp;"*",'各都道府県の状況（前日）'!$A:$I,D$3,FALSE), "※5", ""))), "")</f>
        <v>22689</v>
      </c>
      <c r="E5" s="40">
        <f>IFERROR(INT(TRIM(SUBSTITUTE(VLOOKUP($A5&amp;"*",'各都道府県の状況（前日）'!$A:$I,E$3,FALSE), "※5", ""))), "")</f>
        <v>499805</v>
      </c>
      <c r="F5" s="40">
        <f>IFERROR(INT(TRIM(SUBSTITUTE(VLOOKUP($A5&amp;"*",'各都道府県の状況（前日）'!$A:$I,F$3,FALSE), "※5", ""))), "")</f>
        <v>20797</v>
      </c>
      <c r="G5" s="40">
        <f>IFERROR(INT(TRIM(SUBSTITUTE(VLOOKUP($A5&amp;"*",'各都道府県の状況（前日）'!$A:$I,G$3,FALSE), "※5", ""))), "")</f>
        <v>816</v>
      </c>
      <c r="H5" s="40">
        <f>IFERROR(INT(TRIM(SUBSTITUTE(VLOOKUP($A5&amp;"*",'各都道府県の状況（前日）'!$A:$I,H$3,FALSE), "※5", ""))), "")</f>
        <v>1042</v>
      </c>
      <c r="I5" s="40">
        <f>IFERROR(INT(TRIM(SUBSTITUTE(VLOOKUP($A5&amp;"*",'各都道府県の状況（前日）'!$A:$I,I$3,FALSE), "※5", ""))), "")</f>
        <v>24</v>
      </c>
      <c r="J5" s="2"/>
    </row>
    <row r="6" spans="1:10" x14ac:dyDescent="0.55000000000000004">
      <c r="A6" s="12" t="s">
        <v>182</v>
      </c>
      <c r="B6" s="13">
        <f t="shared" si="0"/>
        <v>44307</v>
      </c>
      <c r="C6" s="30" t="s">
        <v>11</v>
      </c>
      <c r="D6" s="40">
        <f>IFERROR(INT(TRIM(SUBSTITUTE(VLOOKUP($A6&amp;"*",'各都道府県の状況（前日）'!$A:$I,D$3,FALSE), "※5", ""))), "")</f>
        <v>1376</v>
      </c>
      <c r="E6" s="40">
        <f>IFERROR(INT(TRIM(SUBSTITUTE(VLOOKUP($A6&amp;"*",'各都道府県の状況（前日）'!$A:$I,E$3,FALSE), "※5", ""))), "")</f>
        <v>30552</v>
      </c>
      <c r="F6" s="40">
        <f>IFERROR(INT(TRIM(SUBSTITUTE(VLOOKUP($A6&amp;"*",'各都道府県の状況（前日）'!$A:$I,F$3,FALSE), "※5", ""))), "")</f>
        <v>1161</v>
      </c>
      <c r="G6" s="40">
        <f>IFERROR(INT(TRIM(SUBSTITUTE(VLOOKUP($A6&amp;"*",'各都道府県の状況（前日）'!$A:$I,G$3,FALSE), "※5", ""))), "")</f>
        <v>20</v>
      </c>
      <c r="H6" s="40">
        <f>IFERROR(INT(TRIM(SUBSTITUTE(VLOOKUP($A6&amp;"*",'各都道府県の状況（前日）'!$A:$I,H$3,FALSE), "※5", ""))), "")</f>
        <v>195</v>
      </c>
      <c r="I6" s="40">
        <f>IFERROR(INT(TRIM(SUBSTITUTE(VLOOKUP($A6&amp;"*",'各都道府県の状況（前日）'!$A:$I,I$3,FALSE), "※5", ""))), "")</f>
        <v>0</v>
      </c>
    </row>
    <row r="7" spans="1:10" x14ac:dyDescent="0.55000000000000004">
      <c r="A7" s="12" t="s">
        <v>183</v>
      </c>
      <c r="B7" s="13">
        <f t="shared" si="0"/>
        <v>44307</v>
      </c>
      <c r="C7" s="30" t="s">
        <v>12</v>
      </c>
      <c r="D7" s="40">
        <f>IFERROR(INT(TRIM(SUBSTITUTE(VLOOKUP($A7&amp;"*",'各都道府県の状況（前日）'!$A:$I,D$3,FALSE), "※5", ""))), "")</f>
        <v>794</v>
      </c>
      <c r="E7" s="40">
        <f>IFERROR(INT(TRIM(SUBSTITUTE(VLOOKUP($A7&amp;"*",'各都道府県の状況（前日）'!$A:$I,E$3,FALSE), "※5", ""))), "")</f>
        <v>53052</v>
      </c>
      <c r="F7" s="40">
        <f>IFERROR(INT(TRIM(SUBSTITUTE(VLOOKUP($A7&amp;"*",'各都道府県の状況（前日）'!$A:$I,F$3,FALSE), "※5", ""))), "")</f>
        <v>716</v>
      </c>
      <c r="G7" s="40">
        <f>IFERROR(INT(TRIM(SUBSTITUTE(VLOOKUP($A7&amp;"*",'各都道府県の状況（前日）'!$A:$I,G$3,FALSE), "※5", ""))), "")</f>
        <v>31</v>
      </c>
      <c r="H7" s="40">
        <f>IFERROR(INT(TRIM(SUBSTITUTE(VLOOKUP($A7&amp;"*",'各都道府県の状況（前日）'!$A:$I,H$3,FALSE), "※5", ""))), "")</f>
        <v>47</v>
      </c>
      <c r="I7" s="40">
        <f>IFERROR(INT(TRIM(SUBSTITUTE(VLOOKUP($A7&amp;"*",'各都道府県の状況（前日）'!$A:$I,I$3,FALSE), "※5", ""))), "")</f>
        <v>1</v>
      </c>
    </row>
    <row r="8" spans="1:10" x14ac:dyDescent="0.55000000000000004">
      <c r="A8" s="12" t="s">
        <v>184</v>
      </c>
      <c r="B8" s="13">
        <f t="shared" si="0"/>
        <v>44307</v>
      </c>
      <c r="C8" s="30" t="s">
        <v>13</v>
      </c>
      <c r="D8" s="40">
        <f>IFERROR(INT(TRIM(SUBSTITUTE(VLOOKUP($A8&amp;"*",'各都道府県の状況（前日）'!$A:$I,D$3,FALSE), "※5", ""))), "")</f>
        <v>7730</v>
      </c>
      <c r="E8" s="40">
        <f>IFERROR(INT(TRIM(SUBSTITUTE(VLOOKUP($A8&amp;"*",'各都道府県の状況（前日）'!$A:$I,E$3,FALSE), "※5", ""))), "")</f>
        <v>112508</v>
      </c>
      <c r="F8" s="40">
        <f>IFERROR(INT(TRIM(SUBSTITUTE(VLOOKUP($A8&amp;"*",'各都道府県の状況（前日）'!$A:$I,F$3,FALSE), "※5", ""))), "")</f>
        <v>6843</v>
      </c>
      <c r="G8" s="40">
        <f>IFERROR(INT(TRIM(SUBSTITUTE(VLOOKUP($A8&amp;"*",'各都道府県の状況（前日）'!$A:$I,G$3,FALSE), "※5", ""))), "")</f>
        <v>53</v>
      </c>
      <c r="H8" s="40">
        <f>IFERROR(INT(TRIM(SUBSTITUTE(VLOOKUP($A8&amp;"*",'各都道府県の状況（前日）'!$A:$I,H$3,FALSE), "※5", ""))), "")</f>
        <v>794</v>
      </c>
      <c r="I8" s="40">
        <f>IFERROR(INT(TRIM(SUBSTITUTE(VLOOKUP($A8&amp;"*",'各都道府県の状況（前日）'!$A:$I,I$3,FALSE), "※5", ""))), "")</f>
        <v>18</v>
      </c>
    </row>
    <row r="9" spans="1:10" ht="21" customHeight="1" x14ac:dyDescent="0.55000000000000004">
      <c r="A9" s="12" t="s">
        <v>185</v>
      </c>
      <c r="B9" s="13">
        <f t="shared" si="0"/>
        <v>44307</v>
      </c>
      <c r="C9" s="30" t="s">
        <v>14</v>
      </c>
      <c r="D9" s="40">
        <f>IFERROR(INT(TRIM(SUBSTITUTE(VLOOKUP($A9&amp;"*",'各都道府県の状況（前日）'!$A:$I,D$3,FALSE), "※5", ""))), "")</f>
        <v>395</v>
      </c>
      <c r="E9" s="40">
        <f>IFERROR(INT(TRIM(SUBSTITUTE(VLOOKUP($A9&amp;"*",'各都道府県の状況（前日）'!$A:$I,E$3,FALSE), "※5", ""))), "")</f>
        <v>9367</v>
      </c>
      <c r="F9" s="40">
        <f>IFERROR(INT(TRIM(SUBSTITUTE(VLOOKUP($A9&amp;"*",'各都道府県の状況（前日）'!$A:$I,F$3,FALSE), "※5", ""))), "")</f>
        <v>323</v>
      </c>
      <c r="G9" s="40">
        <f>IFERROR(INT(TRIM(SUBSTITUTE(VLOOKUP($A9&amp;"*",'各都道府県の状況（前日）'!$A:$I,G$3,FALSE), "※5", ""))), "")</f>
        <v>9</v>
      </c>
      <c r="H9" s="40">
        <f>IFERROR(INT(TRIM(SUBSTITUTE(VLOOKUP($A9&amp;"*",'各都道府県の状況（前日）'!$A:$I,H$3,FALSE), "※5", ""))), "")</f>
        <v>63</v>
      </c>
      <c r="I9" s="40">
        <f>IFERROR(INT(TRIM(SUBSTITUTE(VLOOKUP($A9&amp;"*",'各都道府県の状況（前日）'!$A:$I,I$3,FALSE), "※5", ""))), "")</f>
        <v>1</v>
      </c>
    </row>
    <row r="10" spans="1:10" ht="21" customHeight="1" x14ac:dyDescent="0.55000000000000004">
      <c r="A10" s="12" t="s">
        <v>186</v>
      </c>
      <c r="B10" s="13">
        <f t="shared" si="0"/>
        <v>44307</v>
      </c>
      <c r="C10" s="30" t="s">
        <v>15</v>
      </c>
      <c r="D10" s="40">
        <f>IFERROR(INT(TRIM(SUBSTITUTE(VLOOKUP($A10&amp;"*",'各都道府県の状況（前日）'!$A:$I,D$3,FALSE), "※5", ""))), "")</f>
        <v>1381</v>
      </c>
      <c r="E10" s="40">
        <f>IFERROR(INT(TRIM(SUBSTITUTE(VLOOKUP($A10&amp;"*",'各都道府県の状況（前日）'!$A:$I,E$3,FALSE), "※5", ""))), "")</f>
        <v>44283</v>
      </c>
      <c r="F10" s="40">
        <f>IFERROR(INT(TRIM(SUBSTITUTE(VLOOKUP($A10&amp;"*",'各都道府県の状況（前日）'!$A:$I,F$3,FALSE), "※5", ""))), "")</f>
        <v>1150</v>
      </c>
      <c r="G10" s="40">
        <f>IFERROR(INT(TRIM(SUBSTITUTE(VLOOKUP($A10&amp;"*",'各都道府県の状況（前日）'!$A:$I,G$3,FALSE), "※5", ""))), "")</f>
        <v>30</v>
      </c>
      <c r="H10" s="40">
        <f>IFERROR(INT(TRIM(SUBSTITUTE(VLOOKUP($A10&amp;"*",'各都道府県の状況（前日）'!$A:$I,H$3,FALSE), "※5", ""))), "")</f>
        <v>201</v>
      </c>
      <c r="I10" s="40">
        <f>IFERROR(INT(TRIM(SUBSTITUTE(VLOOKUP($A10&amp;"*",'各都道府県の状況（前日）'!$A:$I,I$3,FALSE), "※5", ""))), "")</f>
        <v>5</v>
      </c>
    </row>
    <row r="11" spans="1:10" x14ac:dyDescent="0.55000000000000004">
      <c r="A11" s="12" t="s">
        <v>187</v>
      </c>
      <c r="B11" s="13">
        <f t="shared" si="0"/>
        <v>44307</v>
      </c>
      <c r="C11" s="30" t="s">
        <v>16</v>
      </c>
      <c r="D11" s="40">
        <f>IFERROR(INT(TRIM(SUBSTITUTE(VLOOKUP($A11&amp;"*",'各都道府県の状況（前日）'!$A:$I,D$3,FALSE), "※5", ""))), "")</f>
        <v>3061</v>
      </c>
      <c r="E11" s="40">
        <f>IFERROR(INT(TRIM(SUBSTITUTE(VLOOKUP($A11&amp;"*",'各都道府県の状況（前日）'!$A:$I,E$3,FALSE), "※5", ""))), "")</f>
        <v>174546</v>
      </c>
      <c r="F11" s="40">
        <f>IFERROR(INT(TRIM(SUBSTITUTE(VLOOKUP($A11&amp;"*",'各都道府県の状況（前日）'!$A:$I,F$3,FALSE), "※5", ""))), "")</f>
        <v>2660</v>
      </c>
      <c r="G11" s="40">
        <f>IFERROR(INT(TRIM(SUBSTITUTE(VLOOKUP($A11&amp;"*",'各都道府県の状況（前日）'!$A:$I,G$3,FALSE), "※5", ""))), "")</f>
        <v>119</v>
      </c>
      <c r="H11" s="40">
        <f>IFERROR(INT(TRIM(SUBSTITUTE(VLOOKUP($A11&amp;"*",'各都道府県の状況（前日）'!$A:$I,H$3,FALSE), "※5", ""))), "")</f>
        <v>282</v>
      </c>
      <c r="I11" s="40">
        <f>IFERROR(INT(TRIM(SUBSTITUTE(VLOOKUP($A11&amp;"*",'各都道府県の状況（前日）'!$A:$I,I$3,FALSE),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44307</v>
      </c>
      <c r="C12" s="30" t="s">
        <v>17</v>
      </c>
      <c r="D12" s="40">
        <f>IFERROR(INT(TRIM(SUBSTITUTE(VLOOKUP($A12&amp;"*",'各都道府県の状況（前日）'!$A:$I,D$3,FALSE), "※5", ""))), "")</f>
        <v>7579</v>
      </c>
      <c r="E12" s="40">
        <f>IFERROR(INT(TRIM(SUBSTITUTE(VLOOKUP($A12&amp;"*",'各都道府県の状況（前日）'!$A:$I,E$3,FALSE), "※5", ""))), "")</f>
        <v>28679</v>
      </c>
      <c r="F12" s="40">
        <f>IFERROR(INT(TRIM(SUBSTITUTE(VLOOKUP($A12&amp;"*",'各都道府県の状況（前日）'!$A:$I,F$3,FALSE), "※5", ""))), "")</f>
        <v>7006</v>
      </c>
      <c r="G12" s="40">
        <f>IFERROR(INT(TRIM(SUBSTITUTE(VLOOKUP($A12&amp;"*",'各都道府県の状況（前日）'!$A:$I,G$3,FALSE), "※5", ""))), "")</f>
        <v>130</v>
      </c>
      <c r="H12" s="40">
        <f>IFERROR(INT(TRIM(SUBSTITUTE(VLOOKUP($A12&amp;"*",'各都道府県の状況（前日）'!$A:$I,H$3,FALSE), "※5", ""))), "")</f>
        <v>443</v>
      </c>
      <c r="I12" s="40">
        <f>IFERROR(INT(TRIM(SUBSTITUTE(VLOOKUP($A12&amp;"*",'各都道府県の状況（前日）'!$A:$I,I$3,FALSE), "※5", ""))), "")</f>
        <v>12</v>
      </c>
    </row>
    <row r="13" spans="1:10" x14ac:dyDescent="0.55000000000000004">
      <c r="A13" s="12" t="s">
        <v>189</v>
      </c>
      <c r="B13" s="13">
        <f t="shared" si="0"/>
        <v>44307</v>
      </c>
      <c r="C13" s="30" t="s">
        <v>18</v>
      </c>
      <c r="D13" s="40">
        <f>IFERROR(INT(TRIM(SUBSTITUTE(VLOOKUP($A13&amp;"*",'各都道府県の状況（前日）'!$A:$I,D$3,FALSE), "※5", ""))), "")</f>
        <v>5128</v>
      </c>
      <c r="E13" s="40">
        <f>IFERROR(INT(TRIM(SUBSTITUTE(VLOOKUP($A13&amp;"*",'各都道府県の状況（前日）'!$A:$I,E$3,FALSE), "※5", ""))), "")</f>
        <v>191211</v>
      </c>
      <c r="F13" s="40">
        <f>IFERROR(INT(TRIM(SUBSTITUTE(VLOOKUP($A13&amp;"*",'各都道府県の状況（前日）'!$A:$I,F$3,FALSE), "※5", ""))), "")</f>
        <v>4873</v>
      </c>
      <c r="G13" s="40">
        <f>IFERROR(INT(TRIM(SUBSTITUTE(VLOOKUP($A13&amp;"*",'各都道府県の状況（前日）'!$A:$I,G$3,FALSE), "※5", ""))), "")</f>
        <v>70</v>
      </c>
      <c r="H13" s="40">
        <f>IFERROR(INT(TRIM(SUBSTITUTE(VLOOKUP($A13&amp;"*",'各都道府県の状況（前日）'!$A:$I,H$3,FALSE), "※5", ""))), "")</f>
        <v>185</v>
      </c>
      <c r="I13" s="40">
        <f>IFERROR(INT(TRIM(SUBSTITUTE(VLOOKUP($A13&amp;"*",'各都道府県の状況（前日）'!$A:$I,I$3,FALSE), "※5", ""))), "")</f>
        <v>3</v>
      </c>
    </row>
    <row r="14" spans="1:10" x14ac:dyDescent="0.55000000000000004">
      <c r="A14" s="12" t="s">
        <v>190</v>
      </c>
      <c r="B14" s="13">
        <f t="shared" si="0"/>
        <v>44307</v>
      </c>
      <c r="C14" s="30" t="s">
        <v>19</v>
      </c>
      <c r="D14" s="40">
        <f>IFERROR(INT(TRIM(SUBSTITUTE(VLOOKUP($A14&amp;"*",'各都道府県の状況（前日）'!$A:$I,D$3,FALSE), "※5", ""))), "")</f>
        <v>5566</v>
      </c>
      <c r="E14" s="40">
        <f>IFERROR(INT(TRIM(SUBSTITUTE(VLOOKUP($A14&amp;"*",'各都道府県の状況（前日）'!$A:$I,E$3,FALSE), "※5", ""))), "")</f>
        <v>130760</v>
      </c>
      <c r="F14" s="40">
        <f>IFERROR(INT(TRIM(SUBSTITUTE(VLOOKUP($A14&amp;"*",'各都道府県の状況（前日）'!$A:$I,F$3,FALSE), "※5", ""))), "")</f>
        <v>5181</v>
      </c>
      <c r="G14" s="40">
        <f>IFERROR(INT(TRIM(SUBSTITUTE(VLOOKUP($A14&amp;"*",'各都道府県の状況（前日）'!$A:$I,G$3,FALSE), "※5", ""))), "")</f>
        <v>102</v>
      </c>
      <c r="H14" s="40">
        <f>IFERROR(INT(TRIM(SUBSTITUTE(VLOOKUP($A14&amp;"*",'各都道府県の状況（前日）'!$A:$I,H$3,FALSE), "※5", ""))), "")</f>
        <v>283</v>
      </c>
      <c r="I14" s="40">
        <f>IFERROR(INT(TRIM(SUBSTITUTE(VLOOKUP($A14&amp;"*",'各都道府県の状況（前日）'!$A:$I,I$3,FALSE), "※5", ""))), "")</f>
        <v>4</v>
      </c>
    </row>
    <row r="15" spans="1:10" x14ac:dyDescent="0.55000000000000004">
      <c r="A15" s="12" t="s">
        <v>191</v>
      </c>
      <c r="B15" s="13">
        <f t="shared" si="0"/>
        <v>44307</v>
      </c>
      <c r="C15" s="30" t="s">
        <v>20</v>
      </c>
      <c r="D15" s="40">
        <f>IFERROR(INT(TRIM(SUBSTITUTE(VLOOKUP($A15&amp;"*",'各都道府県の状況（前日）'!$A:$I,D$3,FALSE), "※5", ""))), "")</f>
        <v>36004</v>
      </c>
      <c r="E15" s="40">
        <f>IFERROR(INT(TRIM(SUBSTITUTE(VLOOKUP($A15&amp;"*",'各都道府県の状況（前日）'!$A:$I,E$3,FALSE), "※5", ""))), "")</f>
        <v>720404</v>
      </c>
      <c r="F15" s="40">
        <f>IFERROR(INT(TRIM(SUBSTITUTE(VLOOKUP($A15&amp;"*",'各都道府県の状況（前日）'!$A:$I,F$3,FALSE), "※5", ""))), "")</f>
        <v>33368</v>
      </c>
      <c r="G15" s="40">
        <f>IFERROR(INT(TRIM(SUBSTITUTE(VLOOKUP($A15&amp;"*",'各都道府県の状況（前日）'!$A:$I,G$3,FALSE), "※5", ""))), "")</f>
        <v>735</v>
      </c>
      <c r="H15" s="40">
        <f>IFERROR(INT(TRIM(SUBSTITUTE(VLOOKUP($A15&amp;"*",'各都道府県の状況（前日）'!$A:$I,H$3,FALSE), "※5", ""))), "")</f>
        <v>1901</v>
      </c>
      <c r="I15" s="40">
        <f>IFERROR(INT(TRIM(SUBSTITUTE(VLOOKUP($A15&amp;"*",'各都道府県の状況（前日）'!$A:$I,I$3,FALSE), "※5", ""))), "")</f>
        <v>30</v>
      </c>
    </row>
    <row r="16" spans="1:10" x14ac:dyDescent="0.55000000000000004">
      <c r="A16" s="12" t="s">
        <v>192</v>
      </c>
      <c r="B16" s="13">
        <f t="shared" si="0"/>
        <v>44307</v>
      </c>
      <c r="C16" s="30" t="s">
        <v>21</v>
      </c>
      <c r="D16" s="40">
        <f>IFERROR(INT(TRIM(SUBSTITUTE(VLOOKUP($A16&amp;"*",'各都道府県の状況（前日）'!$A:$I,D$3,FALSE), "※5", ""))), "")</f>
        <v>31931</v>
      </c>
      <c r="E16" s="40">
        <f>IFERROR(INT(TRIM(SUBSTITUTE(VLOOKUP($A16&amp;"*",'各都道府県の状況（前日）'!$A:$I,E$3,FALSE), "※5", ""))), "")</f>
        <v>518752</v>
      </c>
      <c r="F16" s="40">
        <f>IFERROR(INT(TRIM(SUBSTITUTE(VLOOKUP($A16&amp;"*",'各都道府県の状況（前日）'!$A:$I,F$3,FALSE), "※5", ""))), "")</f>
        <v>30163</v>
      </c>
      <c r="G16" s="40">
        <f>IFERROR(INT(TRIM(SUBSTITUTE(VLOOKUP($A16&amp;"*",'各都道府県の状況（前日）'!$A:$I,G$3,FALSE), "※5", ""))), "")</f>
        <v>611</v>
      </c>
      <c r="H16" s="40">
        <f>IFERROR(INT(TRIM(SUBSTITUTE(VLOOKUP($A16&amp;"*",'各都道府県の状況（前日）'!$A:$I,H$3,FALSE), "※5", ""))), "")</f>
        <v>1157</v>
      </c>
      <c r="I16" s="40">
        <f>IFERROR(INT(TRIM(SUBSTITUTE(VLOOKUP($A16&amp;"*",'各都道府県の状況（前日）'!$A:$I,I$3,FALSE), "※5", ""))), "")</f>
        <v>11</v>
      </c>
    </row>
    <row r="17" spans="1:9" x14ac:dyDescent="0.55000000000000004">
      <c r="A17" s="12" t="s">
        <v>193</v>
      </c>
      <c r="B17" s="13">
        <f t="shared" si="0"/>
        <v>44307</v>
      </c>
      <c r="C17" s="30" t="s">
        <v>22</v>
      </c>
      <c r="D17" s="40">
        <f>IFERROR(INT(TRIM(SUBSTITUTE(VLOOKUP($A17&amp;"*",'各都道府県の状況（前日）'!$A:$I,D$3,FALSE), "※5", ""))), "")</f>
        <v>132042</v>
      </c>
      <c r="E17" s="40">
        <f>IFERROR(INT(TRIM(SUBSTITUTE(VLOOKUP($A17&amp;"*",'各都道府県の状況（前日）'!$A:$I,E$3,FALSE), "※5", ""))), "")</f>
        <v>1933755</v>
      </c>
      <c r="F17" s="40">
        <f>IFERROR(INT(TRIM(SUBSTITUTE(VLOOKUP($A17&amp;"*",'各都道府県の状況（前日）'!$A:$I,F$3,FALSE), "※5", ""))), "")</f>
        <v>124872</v>
      </c>
      <c r="G17" s="40">
        <f>IFERROR(INT(TRIM(SUBSTITUTE(VLOOKUP($A17&amp;"*",'各都道府県の状況（前日）'!$A:$I,G$3,FALSE), "※5", ""))), "")</f>
        <v>1856</v>
      </c>
      <c r="H17" s="40">
        <f>IFERROR(INT(TRIM(SUBSTITUTE(VLOOKUP($A17&amp;"*",'各都道府県の状況（前日）'!$A:$I,H$3,FALSE), "※5", ""))), "")</f>
        <v>5314</v>
      </c>
      <c r="I17" s="40">
        <f>IFERROR(INT(TRIM(SUBSTITUTE(VLOOKUP($A17&amp;"*",'各都道府県の状況（前日）'!$A:$I,I$3,FALSE), "※5", ""))), "")</f>
        <v>48</v>
      </c>
    </row>
    <row r="18" spans="1:9" x14ac:dyDescent="0.55000000000000004">
      <c r="A18" s="12" t="s">
        <v>194</v>
      </c>
      <c r="B18" s="13">
        <f t="shared" si="0"/>
        <v>44307</v>
      </c>
      <c r="C18" s="30" t="s">
        <v>23</v>
      </c>
      <c r="D18" s="40">
        <f>IFERROR(INT(TRIM(SUBSTITUTE(VLOOKUP($A18&amp;"*",'各都道府県の状況（前日）'!$A:$I,D$3,FALSE), "※5", ""))), "")</f>
        <v>51430</v>
      </c>
      <c r="E18" s="40">
        <f>IFERROR(INT(TRIM(SUBSTITUTE(VLOOKUP($A18&amp;"*",'各都道府県の状況（前日）'!$A:$I,E$3,FALSE), "※5", ""))), "")</f>
        <v>770853</v>
      </c>
      <c r="F18" s="40">
        <f>IFERROR(INT(TRIM(SUBSTITUTE(VLOOKUP($A18&amp;"*",'各都道府県の状況（前日）'!$A:$I,F$3,FALSE), "※5", ""))), "")</f>
        <v>49027</v>
      </c>
      <c r="G18" s="40">
        <f>IFERROR(INT(TRIM(SUBSTITUTE(VLOOKUP($A18&amp;"*",'各都道府県の状況（前日）'!$A:$I,G$3,FALSE), "※5", ""))), "")</f>
        <v>802</v>
      </c>
      <c r="H18" s="40">
        <f>IFERROR(INT(TRIM(SUBSTITUTE(VLOOKUP($A18&amp;"*",'各都道府県の状況（前日）'!$A:$I,H$3,FALSE), "※5", ""))), "")</f>
        <v>1601</v>
      </c>
      <c r="I18" s="40">
        <f>IFERROR(INT(TRIM(SUBSTITUTE(VLOOKUP($A18&amp;"*",'各都道府県の状況（前日）'!$A:$I,I$3,FALSE), "※5", ""))), "")</f>
        <v>28</v>
      </c>
    </row>
    <row r="19" spans="1:9" x14ac:dyDescent="0.55000000000000004">
      <c r="A19" s="12" t="s">
        <v>195</v>
      </c>
      <c r="B19" s="13">
        <f t="shared" si="0"/>
        <v>44307</v>
      </c>
      <c r="C19" s="30" t="s">
        <v>24</v>
      </c>
      <c r="D19" s="40">
        <f>IFERROR(INT(TRIM(SUBSTITUTE(VLOOKUP($A19&amp;"*",'各都道府県の状況（前日）'!$A:$I,D$3,FALSE), "※5", ""))), "")</f>
        <v>2033</v>
      </c>
      <c r="E19" s="40">
        <f>IFERROR(INT(TRIM(SUBSTITUTE(VLOOKUP($A19&amp;"*",'各都道府県の状況（前日）'!$A:$I,E$3,FALSE), "※5", ""))), "")</f>
        <v>98844</v>
      </c>
      <c r="F19" s="40">
        <f>IFERROR(INT(TRIM(SUBSTITUTE(VLOOKUP($A19&amp;"*",'各都道府県の状況（前日）'!$A:$I,F$3,FALSE), "※5", ""))), "")</f>
        <v>1703</v>
      </c>
      <c r="G19" s="40">
        <f>IFERROR(INT(TRIM(SUBSTITUTE(VLOOKUP($A19&amp;"*",'各都道府県の状況（前日）'!$A:$I,G$3,FALSE), "※5", ""))), "")</f>
        <v>18</v>
      </c>
      <c r="H19" s="40">
        <f>IFERROR(INT(TRIM(SUBSTITUTE(VLOOKUP($A19&amp;"*",'各都道府県の状況（前日）'!$A:$I,H$3,FALSE), "※5", ""))), "")</f>
        <v>312</v>
      </c>
      <c r="I19" s="40">
        <f>IFERROR(INT(TRIM(SUBSTITUTE(VLOOKUP($A19&amp;"*",'各都道府県の状況（前日）'!$A:$I,I$3,FALSE), "※5", ""))), "")</f>
        <v>3</v>
      </c>
    </row>
    <row r="20" spans="1:9" x14ac:dyDescent="0.55000000000000004">
      <c r="A20" s="12" t="s">
        <v>196</v>
      </c>
      <c r="B20" s="13">
        <f t="shared" si="0"/>
        <v>44307</v>
      </c>
      <c r="C20" s="30" t="s">
        <v>25</v>
      </c>
      <c r="D20" s="40">
        <f>IFERROR(INT(TRIM(SUBSTITUTE(VLOOKUP($A20&amp;"*",'各都道府県の状況（前日）'!$A:$I,D$3,FALSE), "※5", ""))), "")</f>
        <v>1186</v>
      </c>
      <c r="E20" s="40">
        <f>IFERROR(INT(TRIM(SUBSTITUTE(VLOOKUP($A20&amp;"*",'各都道府県の状況（前日）'!$A:$I,E$3,FALSE), "※5", ""))), "")</f>
        <v>48059</v>
      </c>
      <c r="F20" s="40">
        <f>IFERROR(INT(TRIM(SUBSTITUTE(VLOOKUP($A20&amp;"*",'各都道府県の状況（前日）'!$A:$I,F$3,FALSE), "※5", ""))), "")</f>
        <v>1017</v>
      </c>
      <c r="G20" s="40">
        <f>IFERROR(INT(TRIM(SUBSTITUTE(VLOOKUP($A20&amp;"*",'各都道府県の状況（前日）'!$A:$I,G$3,FALSE), "※5", ""))), "")</f>
        <v>29</v>
      </c>
      <c r="H20" s="40">
        <f>IFERROR(INT(TRIM(SUBSTITUTE(VLOOKUP($A20&amp;"*",'各都道府県の状況（前日）'!$A:$I,H$3,FALSE), "※5", ""))), "")</f>
        <v>140</v>
      </c>
      <c r="I20" s="40">
        <f>IFERROR(INT(TRIM(SUBSTITUTE(VLOOKUP($A20&amp;"*",'各都道府県の状況（前日）'!$A:$I,I$3,FALSE), "※5", ""))), "")</f>
        <v>1</v>
      </c>
    </row>
    <row r="21" spans="1:9" x14ac:dyDescent="0.55000000000000004">
      <c r="A21" s="12" t="s">
        <v>197</v>
      </c>
      <c r="B21" s="13">
        <f t="shared" si="0"/>
        <v>44307</v>
      </c>
      <c r="C21" s="30" t="s">
        <v>26</v>
      </c>
      <c r="D21" s="40">
        <f>IFERROR(INT(TRIM(SUBSTITUTE(VLOOKUP($A21&amp;"*",'各都道府県の状況（前日）'!$A:$I,D$3,FALSE), "※5", ""))), "")</f>
        <v>2248</v>
      </c>
      <c r="E21" s="40">
        <f>IFERROR(INT(TRIM(SUBSTITUTE(VLOOKUP($A21&amp;"*",'各都道府県の状況（前日）'!$A:$I,E$3,FALSE), "※5", ""))), "")</f>
        <v>67232</v>
      </c>
      <c r="F21" s="40">
        <f>IFERROR(INT(TRIM(SUBSTITUTE(VLOOKUP($A21&amp;"*",'各都道府県の状況（前日）'!$A:$I,F$3,FALSE), "※5", ""))), "")</f>
        <v>1959</v>
      </c>
      <c r="G21" s="40">
        <f>IFERROR(INT(TRIM(SUBSTITUTE(VLOOKUP($A21&amp;"*",'各都道府県の状況（前日）'!$A:$I,G$3,FALSE), "※5", ""))), "")</f>
        <v>68</v>
      </c>
      <c r="H21" s="40">
        <f>IFERROR(INT(TRIM(SUBSTITUTE(VLOOKUP($A21&amp;"*",'各都道府県の状況（前日）'!$A:$I,H$3,FALSE), "※5", ""))), "")</f>
        <v>219</v>
      </c>
      <c r="I21" s="40">
        <f>IFERROR(INT(TRIM(SUBSTITUTE(VLOOKUP($A21&amp;"*",'各都道府県の状況（前日）'!$A:$I,I$3,FALSE), "※5", ""))), "")</f>
        <v>12</v>
      </c>
    </row>
    <row r="22" spans="1:9" x14ac:dyDescent="0.55000000000000004">
      <c r="A22" s="12" t="s">
        <v>198</v>
      </c>
      <c r="B22" s="13">
        <f t="shared" si="0"/>
        <v>44307</v>
      </c>
      <c r="C22" s="30" t="s">
        <v>27</v>
      </c>
      <c r="D22" s="40">
        <f>IFERROR(INT(TRIM(SUBSTITUTE(VLOOKUP($A22&amp;"*",'各都道府県の状況（前日）'!$A:$I,D$3,FALSE), "※5", ""))), "")</f>
        <v>779</v>
      </c>
      <c r="E22" s="40">
        <f>IFERROR(INT(TRIM(SUBSTITUTE(VLOOKUP($A22&amp;"*",'各都道府県の状況（前日）'!$A:$I,E$3,FALSE), "※5", ""))), "")</f>
        <v>42922</v>
      </c>
      <c r="F22" s="40">
        <f>IFERROR(INT(TRIM(SUBSTITUTE(VLOOKUP($A22&amp;"*",'各都道府県の状況（前日）'!$A:$I,F$3,FALSE), "※5", ""))), "")</f>
        <v>613</v>
      </c>
      <c r="G22" s="40">
        <f>IFERROR(INT(TRIM(SUBSTITUTE(VLOOKUP($A22&amp;"*",'各都道府県の状況（前日）'!$A:$I,G$3,FALSE), "※5", ""))), "")</f>
        <v>31</v>
      </c>
      <c r="H22" s="40">
        <f>IFERROR(INT(TRIM(SUBSTITUTE(VLOOKUP($A22&amp;"*",'各都道府県の状況（前日）'!$A:$I,H$3,FALSE), "※5", ""))), "")</f>
        <v>135</v>
      </c>
      <c r="I22" s="40">
        <f>IFERROR(INT(TRIM(SUBSTITUTE(VLOOKUP($A22&amp;"*",'各都道府県の状況（前日）'!$A:$I,I$3,FALSE),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44307</v>
      </c>
      <c r="C23" s="30" t="s">
        <v>28</v>
      </c>
      <c r="D23" s="40">
        <f>IFERROR(INT(TRIM(SUBSTITUTE(VLOOKUP($A23&amp;"*",'各都道府県の状況（前日）'!$A:$I,D$3,FALSE), "※5", ""))), "")</f>
        <v>1095</v>
      </c>
      <c r="E23" s="40">
        <f>IFERROR(INT(TRIM(SUBSTITUTE(VLOOKUP($A23&amp;"*",'各都道府県の状況（前日）'!$A:$I,E$3,FALSE), "※5", ""))), "")</f>
        <v>35312</v>
      </c>
      <c r="F23" s="40">
        <f>IFERROR(INT(TRIM(SUBSTITUTE(VLOOKUP($A23&amp;"*",'各都道府県の状況（前日）'!$A:$I,F$3,FALSE), "※5", ""))), "")</f>
        <v>1011</v>
      </c>
      <c r="G23" s="40">
        <f>IFERROR(INT(TRIM(SUBSTITUTE(VLOOKUP($A23&amp;"*",'各都道府県の状況（前日）'!$A:$I,G$3,FALSE), "※5", ""))), "")</f>
        <v>19</v>
      </c>
      <c r="H23" s="40">
        <f>IFERROR(INT(TRIM(SUBSTITUTE(VLOOKUP($A23&amp;"*",'各都道府県の状況（前日）'!$A:$I,H$3,FALSE), "※5", ""))), "")</f>
        <v>65</v>
      </c>
      <c r="I23" s="40">
        <f>IFERROR(INT(TRIM(SUBSTITUTE(VLOOKUP($A23&amp;"*",'各都道府県の状況（前日）'!$A:$I,I$3,FALSE), "※5", ""))), "")</f>
        <v>1</v>
      </c>
    </row>
    <row r="24" spans="1:9" x14ac:dyDescent="0.55000000000000004">
      <c r="A24" s="12" t="s">
        <v>200</v>
      </c>
      <c r="B24" s="13">
        <f t="shared" si="0"/>
        <v>44307</v>
      </c>
      <c r="C24" s="30" t="s">
        <v>29</v>
      </c>
      <c r="D24" s="40">
        <f>IFERROR(INT(TRIM(SUBSTITUTE(VLOOKUP($A24&amp;"*",'各都道府県の状況（前日）'!$A:$I,D$3,FALSE), "※5", ""))), "")</f>
        <v>3580</v>
      </c>
      <c r="E24" s="40">
        <f>IFERROR(INT(TRIM(SUBSTITUTE(VLOOKUP($A24&amp;"*",'各都道府県の状況（前日）'!$A:$I,E$3,FALSE), "※5", ""))), "")</f>
        <v>138456</v>
      </c>
      <c r="F24" s="40">
        <f>IFERROR(INT(TRIM(SUBSTITUTE(VLOOKUP($A24&amp;"*",'各都道府県の状況（前日）'!$A:$I,F$3,FALSE), "※5", ""))), "")</f>
        <v>3175</v>
      </c>
      <c r="G24" s="40">
        <f>IFERROR(INT(TRIM(SUBSTITUTE(VLOOKUP($A24&amp;"*",'各都道府県の状況（前日）'!$A:$I,G$3,FALSE), "※5", ""))), "")</f>
        <v>54</v>
      </c>
      <c r="H24" s="40">
        <f>IFERROR(INT(TRIM(SUBSTITUTE(VLOOKUP($A24&amp;"*",'各都道府県の状況（前日）'!$A:$I,H$3,FALSE), "※5", ""))), "")</f>
        <v>387</v>
      </c>
      <c r="I24" s="40">
        <f>IFERROR(INT(TRIM(SUBSTITUTE(VLOOKUP($A24&amp;"*",'各都道府県の状況（前日）'!$A:$I,I$3,FALSE), "※5", ""))), "")</f>
        <v>2</v>
      </c>
    </row>
    <row r="25" spans="1:9" x14ac:dyDescent="0.55000000000000004">
      <c r="A25" s="12" t="s">
        <v>201</v>
      </c>
      <c r="B25" s="13">
        <f t="shared" si="0"/>
        <v>44307</v>
      </c>
      <c r="C25" s="30" t="s">
        <v>30</v>
      </c>
      <c r="D25" s="40">
        <f>IFERROR(INT(TRIM(SUBSTITUTE(VLOOKUP($A25&amp;"*",'各都道府県の状況（前日）'!$A:$I,D$3,FALSE), "※5", ""))), "")</f>
        <v>5448</v>
      </c>
      <c r="E25" s="40">
        <f>IFERROR(INT(TRIM(SUBSTITUTE(VLOOKUP($A25&amp;"*",'各都道府県の状況（前日）'!$A:$I,E$3,FALSE), "※5", ""))), "")</f>
        <v>177649</v>
      </c>
      <c r="F25" s="40">
        <f>IFERROR(INT(TRIM(SUBSTITUTE(VLOOKUP($A25&amp;"*",'各都道府県の状況（前日）'!$A:$I,F$3,FALSE), "※5", ""))), "")</f>
        <v>5018</v>
      </c>
      <c r="G25" s="40">
        <f>IFERROR(INT(TRIM(SUBSTITUTE(VLOOKUP($A25&amp;"*",'各都道府県の状況（前日）'!$A:$I,G$3,FALSE), "※5", ""))), "")</f>
        <v>129</v>
      </c>
      <c r="H25" s="40">
        <f>IFERROR(INT(TRIM(SUBSTITUTE(VLOOKUP($A25&amp;"*",'各都道府県の状況（前日）'!$A:$I,H$3,FALSE), "※5", ""))), "")</f>
        <v>301</v>
      </c>
      <c r="I25" s="40">
        <f>IFERROR(INT(TRIM(SUBSTITUTE(VLOOKUP($A25&amp;"*",'各都道府県の状況（前日）'!$A:$I,I$3,FALSE), "※5", ""))), "")</f>
        <v>4</v>
      </c>
    </row>
    <row r="26" spans="1:9" x14ac:dyDescent="0.55000000000000004">
      <c r="A26" s="12" t="s">
        <v>202</v>
      </c>
      <c r="B26" s="13">
        <f t="shared" si="0"/>
        <v>44307</v>
      </c>
      <c r="C26" s="30" t="s">
        <v>31</v>
      </c>
      <c r="D26" s="40">
        <f>IFERROR(INT(TRIM(SUBSTITUTE(VLOOKUP($A26&amp;"*",'各都道府県の状況（前日）'!$A:$I,D$3,FALSE), "※5", ""))), "")</f>
        <v>6208</v>
      </c>
      <c r="E26" s="40">
        <f>IFERROR(INT(TRIM(SUBSTITUTE(VLOOKUP($A26&amp;"*",'各都道府県の状況（前日）'!$A:$I,E$3,FALSE), "※5", ""))), "")</f>
        <v>278881</v>
      </c>
      <c r="F26" s="40">
        <f>IFERROR(INT(TRIM(SUBSTITUTE(VLOOKUP($A26&amp;"*",'各都道府県の状況（前日）'!$A:$I,F$3,FALSE), "※5", ""))), "")</f>
        <v>5834</v>
      </c>
      <c r="G26" s="40">
        <f>IFERROR(INT(TRIM(SUBSTITUTE(VLOOKUP($A26&amp;"*",'各都道府県の状況（前日）'!$A:$I,G$3,FALSE), "※5", ""))), "")</f>
        <v>121</v>
      </c>
      <c r="H26" s="40">
        <f>IFERROR(INT(TRIM(SUBSTITUTE(VLOOKUP($A26&amp;"*",'各都道府県の状況（前日）'!$A:$I,H$3,FALSE), "※5", ""))), "")</f>
        <v>253</v>
      </c>
      <c r="I26" s="40">
        <f>IFERROR(INT(TRIM(SUBSTITUTE(VLOOKUP($A26&amp;"*",'各都道府県の状況（前日）'!$A:$I,I$3,FALSE), "※5", ""))), "")</f>
        <v>3</v>
      </c>
    </row>
    <row r="27" spans="1:9" x14ac:dyDescent="0.55000000000000004">
      <c r="A27" s="12" t="s">
        <v>203</v>
      </c>
      <c r="B27" s="13">
        <f t="shared" si="0"/>
        <v>44307</v>
      </c>
      <c r="C27" s="30" t="s">
        <v>32</v>
      </c>
      <c r="D27" s="40">
        <f>IFERROR(INT(TRIM(SUBSTITUTE(VLOOKUP($A27&amp;"*",'各都道府県の状況（前日）'!$A:$I,D$3,FALSE), "※5", ""))), "")</f>
        <v>30507</v>
      </c>
      <c r="E27" s="40">
        <f>IFERROR(INT(TRIM(SUBSTITUTE(VLOOKUP($A27&amp;"*",'各都道府県の状況（前日）'!$A:$I,E$3,FALSE), "※5", ""))), "")</f>
        <v>523282</v>
      </c>
      <c r="F27" s="40">
        <f>IFERROR(INT(TRIM(SUBSTITUTE(VLOOKUP($A27&amp;"*",'各都道府県の状況（前日）'!$A:$I,F$3,FALSE), "※5", ""))), "")</f>
        <v>27708</v>
      </c>
      <c r="G27" s="40">
        <f>IFERROR(INT(TRIM(SUBSTITUTE(VLOOKUP($A27&amp;"*",'各都道府県の状況（前日）'!$A:$I,G$3,FALSE), "※5", ""))), "")</f>
        <v>614</v>
      </c>
      <c r="H27" s="40">
        <f>IFERROR(INT(TRIM(SUBSTITUTE(VLOOKUP($A27&amp;"*",'各都道府県の状況（前日）'!$A:$I,H$3,FALSE), "※5", ""))), "")</f>
        <v>2185</v>
      </c>
      <c r="I27" s="40">
        <f>IFERROR(INT(TRIM(SUBSTITUTE(VLOOKUP($A27&amp;"*",'各都道府県の状況（前日）'!$A:$I,I$3,FALSE), "※5", ""))), "")</f>
        <v>15</v>
      </c>
    </row>
    <row r="28" spans="1:9" x14ac:dyDescent="0.55000000000000004">
      <c r="A28" s="12" t="s">
        <v>204</v>
      </c>
      <c r="B28" s="13">
        <f t="shared" si="0"/>
        <v>44307</v>
      </c>
      <c r="C28" s="30" t="s">
        <v>33</v>
      </c>
      <c r="D28" s="40">
        <f>IFERROR(INT(TRIM(SUBSTITUTE(VLOOKUP($A28&amp;"*",'各都道府県の状況（前日）'!$A:$I,D$3,FALSE), "※5", ""))), "")</f>
        <v>3283</v>
      </c>
      <c r="E28" s="40">
        <f>IFERROR(INT(TRIM(SUBSTITUTE(VLOOKUP($A28&amp;"*",'各都道府県の状況（前日）'!$A:$I,E$3,FALSE), "※5", ""))), "")</f>
        <v>86936</v>
      </c>
      <c r="F28" s="40">
        <f>IFERROR(INT(TRIM(SUBSTITUTE(VLOOKUP($A28&amp;"*",'各都道府県の状況（前日）'!$A:$I,F$3,FALSE), "※5", ""))), "")</f>
        <v>2939</v>
      </c>
      <c r="G28" s="40">
        <f>IFERROR(INT(TRIM(SUBSTITUTE(VLOOKUP($A28&amp;"*",'各都道府県の状況（前日）'!$A:$I,G$3,FALSE), "※5", ""))), "")</f>
        <v>75</v>
      </c>
      <c r="H28" s="40">
        <f>IFERROR(INT(TRIM(SUBSTITUTE(VLOOKUP($A28&amp;"*",'各都道府県の状況（前日）'!$A:$I,H$3,FALSE), "※5", ""))), "")</f>
        <v>356</v>
      </c>
      <c r="I28" s="40">
        <f>IFERROR(INT(TRIM(SUBSTITUTE(VLOOKUP($A28&amp;"*",'各都道府県の状況（前日）'!$A:$I,I$3,FALSE), "※5", ""))), "")</f>
        <v>16</v>
      </c>
    </row>
    <row r="29" spans="1:9" x14ac:dyDescent="0.55000000000000004">
      <c r="A29" s="12" t="s">
        <v>205</v>
      </c>
      <c r="B29" s="13">
        <f t="shared" si="0"/>
        <v>44307</v>
      </c>
      <c r="C29" s="30" t="s">
        <v>34</v>
      </c>
      <c r="D29" s="40">
        <f>IFERROR(INT(TRIM(SUBSTITUTE(VLOOKUP($A29&amp;"*",'各都道府県の状況（前日）'!$A:$I,D$3,FALSE), "※5", ""))), "")</f>
        <v>3323</v>
      </c>
      <c r="E29" s="40">
        <f>IFERROR(INT(TRIM(SUBSTITUTE(VLOOKUP($A29&amp;"*",'各都道府県の状況（前日）'!$A:$I,E$3,FALSE), "※5", ""))), "")</f>
        <v>98332</v>
      </c>
      <c r="F29" s="40">
        <f>IFERROR(INT(TRIM(SUBSTITUTE(VLOOKUP($A29&amp;"*",'各都道府県の状況（前日）'!$A:$I,F$3,FALSE), "※5", ""))), "")</f>
        <v>2864</v>
      </c>
      <c r="G29" s="40">
        <f>IFERROR(INT(TRIM(SUBSTITUTE(VLOOKUP($A29&amp;"*",'各都道府県の状況（前日）'!$A:$I,G$3,FALSE), "※5", ""))), "")</f>
        <v>61</v>
      </c>
      <c r="H29" s="40">
        <f>IFERROR(INT(TRIM(SUBSTITUTE(VLOOKUP($A29&amp;"*",'各都道府県の状況（前日）'!$A:$I,H$3,FALSE), "※5", ""))), "")</f>
        <v>398</v>
      </c>
      <c r="I29" s="40">
        <f>IFERROR(INT(TRIM(SUBSTITUTE(VLOOKUP($A29&amp;"*",'各都道府県の状況（前日）'!$A:$I,I$3,FALSE), "※5", ""))), "")</f>
        <v>4</v>
      </c>
    </row>
    <row r="30" spans="1:9" x14ac:dyDescent="0.55000000000000004">
      <c r="A30" s="12" t="s">
        <v>206</v>
      </c>
      <c r="B30" s="13">
        <f t="shared" si="0"/>
        <v>44307</v>
      </c>
      <c r="C30" s="30" t="s">
        <v>35</v>
      </c>
      <c r="D30" s="40">
        <f>IFERROR(INT(TRIM(SUBSTITUTE(VLOOKUP($A30&amp;"*",'各都道府県の状況（前日）'!$A:$I,D$3,FALSE), "※5", ""))), "")</f>
        <v>11153</v>
      </c>
      <c r="E30" s="40">
        <f>IFERROR(INT(TRIM(SUBSTITUTE(VLOOKUP($A30&amp;"*",'各都道府県の状況（前日）'!$A:$I,E$3,FALSE), "※5", ""))), "")</f>
        <v>200233</v>
      </c>
      <c r="F30" s="40">
        <f>IFERROR(INT(TRIM(SUBSTITUTE(VLOOKUP($A30&amp;"*",'各都道府県の状況（前日）'!$A:$I,F$3,FALSE), "※5", ""))), "")</f>
        <v>10001</v>
      </c>
      <c r="G30" s="40">
        <f>IFERROR(INT(TRIM(SUBSTITUTE(VLOOKUP($A30&amp;"*",'各都道府県の状況（前日）'!$A:$I,G$3,FALSE), "※5", ""))), "")</f>
        <v>179</v>
      </c>
      <c r="H30" s="40">
        <f>IFERROR(INT(TRIM(SUBSTITUTE(VLOOKUP($A30&amp;"*",'各都道府県の状況（前日）'!$A:$I,H$3,FALSE), "※5", ""))), "")</f>
        <v>1008</v>
      </c>
      <c r="I30" s="40">
        <f>IFERROR(INT(TRIM(SUBSTITUTE(VLOOKUP($A30&amp;"*",'各都道府県の状況（前日）'!$A:$I,I$3,FALSE), "※5", ""))), "")</f>
        <v>12</v>
      </c>
    </row>
    <row r="31" spans="1:9" x14ac:dyDescent="0.55000000000000004">
      <c r="A31" s="12" t="s">
        <v>207</v>
      </c>
      <c r="B31" s="13">
        <f t="shared" si="0"/>
        <v>44307</v>
      </c>
      <c r="C31" s="30" t="s">
        <v>36</v>
      </c>
      <c r="D31" s="40">
        <f>IFERROR(INT(TRIM(SUBSTITUTE(VLOOKUP($A31&amp;"*",'各都道府県の状況（前日）'!$A:$I,D$3,FALSE), "※5", ""))), "")</f>
        <v>71083</v>
      </c>
      <c r="E31" s="40">
        <f>IFERROR(INT(TRIM(SUBSTITUTE(VLOOKUP($A31&amp;"*",'各都道府県の状況（前日）'!$A:$I,E$3,FALSE), "※5", ""))), "")</f>
        <v>1282070</v>
      </c>
      <c r="F31" s="40">
        <f>IFERROR(INT(TRIM(SUBSTITUTE(VLOOKUP($A31&amp;"*",'各都道府県の状況（前日）'!$A:$I,F$3,FALSE), "※5", ""))), "")</f>
        <v>54466</v>
      </c>
      <c r="G31" s="40">
        <f>IFERROR(INT(TRIM(SUBSTITUTE(VLOOKUP($A31&amp;"*",'各都道府県の状況（前日）'!$A:$I,G$3,FALSE), "※5", ""))), "")</f>
        <v>1301</v>
      </c>
      <c r="H31" s="40">
        <f>IFERROR(INT(TRIM(SUBSTITUTE(VLOOKUP($A31&amp;"*",'各都道府県の状況（前日）'!$A:$I,H$3,FALSE), "※5", ""))), "")</f>
        <v>14736</v>
      </c>
      <c r="I31" s="40">
        <f>IFERROR(INT(TRIM(SUBSTITUTE(VLOOKUP($A31&amp;"*",'各都道府県の状況（前日）'!$A:$I,I$3,FALSE), "※5", ""))), "")</f>
        <v>322</v>
      </c>
    </row>
    <row r="32" spans="1:9" x14ac:dyDescent="0.55000000000000004">
      <c r="A32" s="12" t="s">
        <v>208</v>
      </c>
      <c r="B32" s="13">
        <f t="shared" si="0"/>
        <v>44307</v>
      </c>
      <c r="C32" s="30" t="s">
        <v>37</v>
      </c>
      <c r="D32" s="40">
        <f>IFERROR(INT(TRIM(SUBSTITUTE(VLOOKUP($A32&amp;"*",'各都道府県の状況（前日）'!$A:$I,D$3,FALSE), "※5", ""))), "")</f>
        <v>26459</v>
      </c>
      <c r="E32" s="40">
        <f>IFERROR(INT(TRIM(SUBSTITUTE(VLOOKUP($A32&amp;"*",'各都道府県の状況（前日）'!$A:$I,E$3,FALSE), "※5", ""))), "")</f>
        <v>348467</v>
      </c>
      <c r="F32" s="40">
        <f>IFERROR(INT(TRIM(SUBSTITUTE(VLOOKUP($A32&amp;"*",'各都道府県の状況（前日）'!$A:$I,F$3,FALSE), "※5", ""))), "")</f>
        <v>21679</v>
      </c>
      <c r="G32" s="40">
        <f>IFERROR(INT(TRIM(SUBSTITUTE(VLOOKUP($A32&amp;"*",'各都道府県の状況（前日）'!$A:$I,G$3,FALSE), "※5", ""))), "")</f>
        <v>633</v>
      </c>
      <c r="H32" s="40">
        <f>IFERROR(INT(TRIM(SUBSTITUTE(VLOOKUP($A32&amp;"*",'各都道府県の状況（前日）'!$A:$I,H$3,FALSE), "※5", ""))), "")</f>
        <v>4147</v>
      </c>
      <c r="I32" s="40">
        <f>IFERROR(INT(TRIM(SUBSTITUTE(VLOOKUP($A32&amp;"*",'各都道府県の状況（前日）'!$A:$I,I$3,FALSE), "※5", ""))), "")</f>
        <v>89</v>
      </c>
    </row>
    <row r="33" spans="1:9" x14ac:dyDescent="0.55000000000000004">
      <c r="A33" s="12" t="s">
        <v>209</v>
      </c>
      <c r="B33" s="13">
        <f t="shared" si="0"/>
        <v>44307</v>
      </c>
      <c r="C33" s="30" t="s">
        <v>38</v>
      </c>
      <c r="D33" s="40">
        <f>IFERROR(INT(TRIM(SUBSTITUTE(VLOOKUP($A33&amp;"*",'各都道府県の状況（前日）'!$A:$I,D$3,FALSE), "※5", ""))), "")</f>
        <v>5360</v>
      </c>
      <c r="E33" s="40">
        <f>IFERROR(INT(TRIM(SUBSTITUTE(VLOOKUP($A33&amp;"*",'各都道府県の状況（前日）'!$A:$I,E$3,FALSE), "※5", ""))), "")</f>
        <v>116246</v>
      </c>
      <c r="F33" s="40">
        <f>IFERROR(INT(TRIM(SUBSTITUTE(VLOOKUP($A33&amp;"*",'各都道府県の状況（前日）'!$A:$I,F$3,FALSE), "※5", ""))), "")</f>
        <v>4377</v>
      </c>
      <c r="G33" s="40">
        <f>IFERROR(INT(TRIM(SUBSTITUTE(VLOOKUP($A33&amp;"*",'各都道府県の状況（前日）'!$A:$I,G$3,FALSE), "※5", ""))), "")</f>
        <v>64</v>
      </c>
      <c r="H33" s="40">
        <f>IFERROR(INT(TRIM(SUBSTITUTE(VLOOKUP($A33&amp;"*",'各都道府県の状況（前日）'!$A:$I,H$3,FALSE), "※5", ""))), "")</f>
        <v>919</v>
      </c>
      <c r="I33" s="40">
        <f>IFERROR(INT(TRIM(SUBSTITUTE(VLOOKUP($A33&amp;"*",'各都道府県の状況（前日）'!$A:$I,I$3,FALSE), "※5", ""))), "")</f>
        <v>21</v>
      </c>
    </row>
    <row r="34" spans="1:9" x14ac:dyDescent="0.55000000000000004">
      <c r="A34" s="12" t="s">
        <v>210</v>
      </c>
      <c r="B34" s="13">
        <f t="shared" si="0"/>
        <v>44307</v>
      </c>
      <c r="C34" s="30" t="s">
        <v>39</v>
      </c>
      <c r="D34" s="40">
        <f>IFERROR(INT(TRIM(SUBSTITUTE(VLOOKUP($A34&amp;"*",'各都道府県の状況（前日）'!$A:$I,D$3,FALSE), "※5", ""))), "")</f>
        <v>1898</v>
      </c>
      <c r="E34" s="40">
        <f>IFERROR(INT(TRIM(SUBSTITUTE(VLOOKUP($A34&amp;"*",'各都道府県の状況（前日）'!$A:$I,E$3,FALSE), "※5", ""))), "")</f>
        <v>30171</v>
      </c>
      <c r="F34" s="40">
        <f>IFERROR(INT(TRIM(SUBSTITUTE(VLOOKUP($A34&amp;"*",'各都道府県の状況（前日）'!$A:$I,F$3,FALSE), "※5", ""))), "")</f>
        <v>1483</v>
      </c>
      <c r="G34" s="40">
        <f>IFERROR(INT(TRIM(SUBSTITUTE(VLOOKUP($A34&amp;"*",'各都道府県の状況（前日）'!$A:$I,G$3,FALSE), "※5", ""))), "")</f>
        <v>20</v>
      </c>
      <c r="H34" s="40">
        <f>IFERROR(INT(TRIM(SUBSTITUTE(VLOOKUP($A34&amp;"*",'各都道府県の状況（前日）'!$A:$I,H$3,FALSE), "※5", ""))), "")</f>
        <v>367</v>
      </c>
      <c r="I34" s="40">
        <f>IFERROR(INT(TRIM(SUBSTITUTE(VLOOKUP($A34&amp;"*",'各都道府県の状況（前日）'!$A:$I,I$3,FALSE), "※5", ""))), "")</f>
        <v>49</v>
      </c>
    </row>
    <row r="35" spans="1:9" x14ac:dyDescent="0.55000000000000004">
      <c r="A35" s="12" t="s">
        <v>211</v>
      </c>
      <c r="B35" s="13">
        <f t="shared" si="0"/>
        <v>44307</v>
      </c>
      <c r="C35" s="30" t="s">
        <v>40</v>
      </c>
      <c r="D35" s="40">
        <f>IFERROR(INT(TRIM(SUBSTITUTE(VLOOKUP($A35&amp;"*",'各都道府県の状況（前日）'!$A:$I,D$3,FALSE), "※5", ""))), "")</f>
        <v>350</v>
      </c>
      <c r="E35" s="40">
        <f>IFERROR(INT(TRIM(SUBSTITUTE(VLOOKUP($A35&amp;"*",'各都道府県の状況（前日）'!$A:$I,E$3,FALSE), "※5", ""))), "")</f>
        <v>58327</v>
      </c>
      <c r="F35" s="40">
        <f>IFERROR(INT(TRIM(SUBSTITUTE(VLOOKUP($A35&amp;"*",'各都道府県の状況（前日）'!$A:$I,F$3,FALSE), "※5", ""))), "")</f>
        <v>255</v>
      </c>
      <c r="G35" s="40">
        <f>IFERROR(INT(TRIM(SUBSTITUTE(VLOOKUP($A35&amp;"*",'各都道府県の状況（前日）'!$A:$I,G$3,FALSE), "※5", ""))), "")</f>
        <v>2</v>
      </c>
      <c r="H35" s="40">
        <f>IFERROR(INT(TRIM(SUBSTITUTE(VLOOKUP($A35&amp;"*",'各都道府県の状況（前日）'!$A:$I,H$3,FALSE), "※5", ""))), "")</f>
        <v>83</v>
      </c>
      <c r="I35" s="40">
        <f>IFERROR(INT(TRIM(SUBSTITUTE(VLOOKUP($A35&amp;"*",'各都道府県の状況（前日）'!$A:$I,I$3,FALSE), "※5", ""))), "")</f>
        <v>0</v>
      </c>
    </row>
    <row r="36" spans="1:9" x14ac:dyDescent="0.55000000000000004">
      <c r="A36" s="12" t="s">
        <v>212</v>
      </c>
      <c r="B36" s="13">
        <f t="shared" si="0"/>
        <v>44307</v>
      </c>
      <c r="C36" s="30" t="s">
        <v>41</v>
      </c>
      <c r="D36" s="40">
        <f>IFERROR(INT(TRIM(SUBSTITUTE(VLOOKUP($A36&amp;"*",'各都道府県の状況（前日）'!$A:$I,D$3,FALSE), "※5", ""))), "")</f>
        <v>310</v>
      </c>
      <c r="E36" s="40">
        <f>IFERROR(INT(TRIM(SUBSTITUTE(VLOOKUP($A36&amp;"*",'各都道府県の状況（前日）'!$A:$I,E$3,FALSE), "※5", ""))), "")</f>
        <v>18895</v>
      </c>
      <c r="F36" s="40">
        <f>IFERROR(INT(TRIM(SUBSTITUTE(VLOOKUP($A36&amp;"*",'各都道府県の状況（前日）'!$A:$I,F$3,FALSE), "※5", ""))), "")</f>
        <v>301</v>
      </c>
      <c r="G36" s="40">
        <f>IFERROR(INT(TRIM(SUBSTITUTE(VLOOKUP($A36&amp;"*",'各都道府県の状況（前日）'!$A:$I,G$3,FALSE), "※5", ""))), "")</f>
        <v>0</v>
      </c>
      <c r="H36" s="40">
        <f>IFERROR(INT(TRIM(SUBSTITUTE(VLOOKUP($A36&amp;"*",'各都道府県の状況（前日）'!$A:$I,H$3,FALSE), "※5", ""))), "")</f>
        <v>9</v>
      </c>
      <c r="I36" s="40">
        <f>IFERROR(INT(TRIM(SUBSTITUTE(VLOOKUP($A36&amp;"*",'各都道府県の状況（前日）'!$A:$I,I$3,FALSE), "※5", ""))), "")</f>
        <v>0</v>
      </c>
    </row>
    <row r="37" spans="1:9" x14ac:dyDescent="0.55000000000000004">
      <c r="A37" s="12" t="s">
        <v>213</v>
      </c>
      <c r="B37" s="13">
        <f t="shared" si="0"/>
        <v>44307</v>
      </c>
      <c r="C37" s="30" t="s">
        <v>42</v>
      </c>
      <c r="D37" s="40">
        <f>IFERROR(INT(TRIM(SUBSTITUTE(VLOOKUP($A37&amp;"*",'各都道府県の状況（前日）'!$A:$I,D$3,FALSE), "※5", ""))), "")</f>
        <v>3340</v>
      </c>
      <c r="E37" s="40">
        <f>IFERROR(INT(TRIM(SUBSTITUTE(VLOOKUP($A37&amp;"*",'各都道府県の状況（前日）'!$A:$I,E$3,FALSE), "※5", ""))), "")</f>
        <v>89012</v>
      </c>
      <c r="F37" s="40">
        <f>IFERROR(INT(TRIM(SUBSTITUTE(VLOOKUP($A37&amp;"*",'各都道府県の状況（前日）'!$A:$I,F$3,FALSE), "※5", ""))), "")</f>
        <v>2742</v>
      </c>
      <c r="G37" s="40">
        <f>IFERROR(INT(TRIM(SUBSTITUTE(VLOOKUP($A37&amp;"*",'各都道府県の状況（前日）'!$A:$I,G$3,FALSE), "※5", ""))), "")</f>
        <v>35</v>
      </c>
      <c r="H37" s="40">
        <f>IFERROR(INT(TRIM(SUBSTITUTE(VLOOKUP($A37&amp;"*",'各都道府県の状況（前日）'!$A:$I,H$3,FALSE), "※5", ""))), "")</f>
        <v>246</v>
      </c>
      <c r="I37" s="40">
        <f>IFERROR(INT(TRIM(SUBSTITUTE(VLOOKUP($A37&amp;"*",'各都道府県の状況（前日）'!$A:$I,I$3,FALSE), "※5", ""))), "")</f>
        <v>4</v>
      </c>
    </row>
    <row r="38" spans="1:9" x14ac:dyDescent="0.55000000000000004">
      <c r="A38" s="12" t="s">
        <v>214</v>
      </c>
      <c r="B38" s="13">
        <f t="shared" si="0"/>
        <v>44307</v>
      </c>
      <c r="C38" s="30" t="s">
        <v>43</v>
      </c>
      <c r="D38" s="40">
        <f>IFERROR(INT(TRIM(SUBSTITUTE(VLOOKUP($A38&amp;"*",'各都道府県の状況（前日）'!$A:$I,D$3,FALSE), "※5", ""))), "")</f>
        <v>5495</v>
      </c>
      <c r="E38" s="40">
        <f>IFERROR(INT(TRIM(SUBSTITUTE(VLOOKUP($A38&amp;"*",'各都道府県の状況（前日）'!$A:$I,E$3,FALSE), "※5", ""))), "")</f>
        <v>216159</v>
      </c>
      <c r="F38" s="40">
        <f>IFERROR(INT(TRIM(SUBSTITUTE(VLOOKUP($A38&amp;"*",'各都道府県の状況（前日）'!$A:$I,F$3,FALSE), "※5", ""))), "")</f>
        <v>5189</v>
      </c>
      <c r="G38" s="40">
        <f>IFERROR(INT(TRIM(SUBSTITUTE(VLOOKUP($A38&amp;"*",'各都道府県の状況（前日）'!$A:$I,G$3,FALSE), "※5", ""))), "")</f>
        <v>107</v>
      </c>
      <c r="H38" s="40">
        <f>IFERROR(INT(TRIM(SUBSTITUTE(VLOOKUP($A38&amp;"*",'各都道府県の状況（前日）'!$A:$I,H$3,FALSE), "※5", ""))), "")</f>
        <v>177</v>
      </c>
      <c r="I38" s="40">
        <f>IFERROR(INT(TRIM(SUBSTITUTE(VLOOKUP($A38&amp;"*",'各都道府県の状況（前日）'!$A:$I,I$3,FALSE), "※5", ""))), "")</f>
        <v>2</v>
      </c>
    </row>
    <row r="39" spans="1:9" x14ac:dyDescent="0.55000000000000004">
      <c r="A39" s="12" t="s">
        <v>215</v>
      </c>
      <c r="B39" s="13">
        <f t="shared" si="0"/>
        <v>44307</v>
      </c>
      <c r="C39" s="30" t="s">
        <v>44</v>
      </c>
      <c r="D39" s="40">
        <f>IFERROR(INT(TRIM(SUBSTITUTE(VLOOKUP($A39&amp;"*",'各都道府県の状況（前日）'!$A:$I,D$3,FALSE), "※5", ""))), "")</f>
        <v>1617</v>
      </c>
      <c r="E39" s="40">
        <f>IFERROR(INT(TRIM(SUBSTITUTE(VLOOKUP($A39&amp;"*",'各都道府県の状況（前日）'!$A:$I,E$3,FALSE), "※5", ""))), "")</f>
        <v>77872</v>
      </c>
      <c r="F39" s="40">
        <f>IFERROR(INT(TRIM(SUBSTITUTE(VLOOKUP($A39&amp;"*",'各都道府県の状況（前日）'!$A:$I,F$3,FALSE), "※5", ""))), "")</f>
        <v>1411</v>
      </c>
      <c r="G39" s="40">
        <f>IFERROR(INT(TRIM(SUBSTITUTE(VLOOKUP($A39&amp;"*",'各都道府県の状況（前日）'!$A:$I,G$3,FALSE), "※5", ""))), "")</f>
        <v>43</v>
      </c>
      <c r="H39" s="40">
        <f>IFERROR(INT(TRIM(SUBSTITUTE(VLOOKUP($A39&amp;"*",'各都道府県の状況（前日）'!$A:$I,H$3,FALSE), "※5", ""))), "")</f>
        <v>163</v>
      </c>
      <c r="I39" s="40">
        <f>IFERROR(INT(TRIM(SUBSTITUTE(VLOOKUP($A39&amp;"*",'各都道府県の状況（前日）'!$A:$I,I$3,FALSE), "※5", ""))), "")</f>
        <v>0</v>
      </c>
    </row>
    <row r="40" spans="1:9" x14ac:dyDescent="0.55000000000000004">
      <c r="A40" s="12" t="s">
        <v>216</v>
      </c>
      <c r="B40" s="13">
        <f t="shared" si="0"/>
        <v>44307</v>
      </c>
      <c r="C40" s="30" t="s">
        <v>45</v>
      </c>
      <c r="D40" s="40">
        <f>IFERROR(INT(TRIM(SUBSTITUTE(VLOOKUP($A40&amp;"*",'各都道府県の状況（前日）'!$A:$I,D$3,FALSE), "※5", ""))), "")</f>
        <v>1000</v>
      </c>
      <c r="E40" s="40">
        <f>IFERROR(INT(TRIM(SUBSTITUTE(VLOOKUP($A40&amp;"*",'各都道府県の状況（前日）'!$A:$I,E$3,FALSE), "※5", ""))), "")</f>
        <v>39353</v>
      </c>
      <c r="F40" s="40">
        <f>IFERROR(INT(TRIM(SUBSTITUTE(VLOOKUP($A40&amp;"*",'各都道府県の状況（前日）'!$A:$I,F$3,FALSE), "※5", ""))), "")</f>
        <v>638</v>
      </c>
      <c r="G40" s="40">
        <f>IFERROR(INT(TRIM(SUBSTITUTE(VLOOKUP($A40&amp;"*",'各都道府県の状況（前日）'!$A:$I,G$3,FALSE), "※5", ""))), "")</f>
        <v>28</v>
      </c>
      <c r="H40" s="40">
        <f>IFERROR(INT(TRIM(SUBSTITUTE(VLOOKUP($A40&amp;"*",'各都道府県の状況（前日）'!$A:$I,H$3,FALSE), "※5", ""))), "")</f>
        <v>334</v>
      </c>
      <c r="I40" s="40">
        <f>IFERROR(INT(TRIM(SUBSTITUTE(VLOOKUP($A40&amp;"*",'各都道府県の状況（前日）'!$A:$I,I$3,FALSE), "※5", ""))), "")</f>
        <v>7</v>
      </c>
    </row>
    <row r="41" spans="1:9" x14ac:dyDescent="0.55000000000000004">
      <c r="A41" s="12" t="s">
        <v>217</v>
      </c>
      <c r="B41" s="13">
        <f t="shared" si="0"/>
        <v>44307</v>
      </c>
      <c r="C41" s="30" t="s">
        <v>46</v>
      </c>
      <c r="D41" s="40">
        <f>IFERROR(INT(TRIM(SUBSTITUTE(VLOOKUP($A41&amp;"*",'各都道府県の状況（前日）'!$A:$I,D$3,FALSE), "※5", ""))), "")</f>
        <v>1102</v>
      </c>
      <c r="E41" s="40">
        <f>IFERROR(INT(TRIM(SUBSTITUTE(VLOOKUP($A41&amp;"*",'各都道府県の状況（前日）'!$A:$I,E$3,FALSE), "※5", ""))), "")</f>
        <v>58421</v>
      </c>
      <c r="F41" s="40">
        <f>IFERROR(INT(TRIM(SUBSTITUTE(VLOOKUP($A41&amp;"*",'各都道府県の状況（前日）'!$A:$I,F$3,FALSE), "※5", ""))), "")</f>
        <v>946</v>
      </c>
      <c r="G41" s="40">
        <f>IFERROR(INT(TRIM(SUBSTITUTE(VLOOKUP($A41&amp;"*",'各都道府県の状況（前日）'!$A:$I,G$3,FALSE), "※5", ""))), "")</f>
        <v>20</v>
      </c>
      <c r="H41" s="40">
        <f>IFERROR(INT(TRIM(SUBSTITUTE(VLOOKUP($A41&amp;"*",'各都道府県の状況（前日）'!$A:$I,H$3,FALSE), "※5", ""))), "")</f>
        <v>141</v>
      </c>
      <c r="I41" s="40">
        <f>IFERROR(INT(TRIM(SUBSTITUTE(VLOOKUP($A41&amp;"*",'各都道府県の状況（前日）'!$A:$I,I$3,FALSE), "※5", ""))), "")</f>
        <v>3</v>
      </c>
    </row>
    <row r="42" spans="1:9" x14ac:dyDescent="0.55000000000000004">
      <c r="A42" s="12" t="s">
        <v>218</v>
      </c>
      <c r="B42" s="13">
        <f t="shared" si="0"/>
        <v>44307</v>
      </c>
      <c r="C42" s="30" t="s">
        <v>47</v>
      </c>
      <c r="D42" s="40">
        <f>IFERROR(INT(TRIM(SUBSTITUTE(VLOOKUP($A42&amp;"*",'各都道府県の状況（前日）'!$A:$I,D$3,FALSE), "※5", ""))), "")</f>
        <v>2051</v>
      </c>
      <c r="E42" s="40">
        <f>IFERROR(INT(TRIM(SUBSTITUTE(VLOOKUP($A42&amp;"*",'各都道府県の状況（前日）'!$A:$I,E$3,FALSE), "※5", ""))), "")</f>
        <v>53537</v>
      </c>
      <c r="F42" s="40">
        <f>IFERROR(INT(TRIM(SUBSTITUTE(VLOOKUP($A42&amp;"*",'各都道府県の状況（前日）'!$A:$I,F$3,FALSE), "※5", ""))), "")</f>
        <v>1654</v>
      </c>
      <c r="G42" s="40">
        <f>IFERROR(INT(TRIM(SUBSTITUTE(VLOOKUP($A42&amp;"*",'各都道府県の状況（前日）'!$A:$I,G$3,FALSE), "※5", ""))), "")</f>
        <v>29</v>
      </c>
      <c r="H42" s="40">
        <f>IFERROR(INT(TRIM(SUBSTITUTE(VLOOKUP($A42&amp;"*",'各都道府県の状況（前日）'!$A:$I,H$3,FALSE), "※5", ""))), "")</f>
        <v>368</v>
      </c>
      <c r="I42" s="40">
        <f>IFERROR(INT(TRIM(SUBSTITUTE(VLOOKUP($A42&amp;"*",'各都道府県の状況（前日）'!$A:$I,I$3,FALSE), "※5", ""))), "")</f>
        <v>8</v>
      </c>
    </row>
    <row r="43" spans="1:9" x14ac:dyDescent="0.55000000000000004">
      <c r="A43" s="12" t="s">
        <v>219</v>
      </c>
      <c r="B43" s="13">
        <f t="shared" si="0"/>
        <v>44307</v>
      </c>
      <c r="C43" s="30" t="s">
        <v>48</v>
      </c>
      <c r="D43" s="40">
        <f>IFERROR(INT(TRIM(SUBSTITUTE(VLOOKUP($A43&amp;"*",'各都道府県の状況（前日）'!$A:$I,D$3,FALSE), "※5", ""))), "")</f>
        <v>973</v>
      </c>
      <c r="E43" s="40">
        <f>IFERROR(INT(TRIM(SUBSTITUTE(VLOOKUP($A43&amp;"*",'各都道府県の状況（前日）'!$A:$I,E$3,FALSE), "※5", ""))), "")</f>
        <v>7643</v>
      </c>
      <c r="F43" s="40">
        <f>IFERROR(INT(TRIM(SUBSTITUTE(VLOOKUP($A43&amp;"*",'各都道府県の状況（前日）'!$A:$I,F$3,FALSE), "※5", ""))), "")</f>
        <v>929</v>
      </c>
      <c r="G43" s="40">
        <f>IFERROR(INT(TRIM(SUBSTITUTE(VLOOKUP($A43&amp;"*",'各都道府県の状況（前日）'!$A:$I,G$3,FALSE), "※5", ""))), "")</f>
        <v>19</v>
      </c>
      <c r="H43" s="40">
        <f>IFERROR(INT(TRIM(SUBSTITUTE(VLOOKUP($A43&amp;"*",'各都道府県の状況（前日）'!$A:$I,H$3,FALSE), "※5", ""))), "")</f>
        <v>25</v>
      </c>
      <c r="I43" s="40">
        <f>IFERROR(INT(TRIM(SUBSTITUTE(VLOOKUP($A43&amp;"*",'各都道府県の状況（前日）'!$A:$I,I$3,FALSE), "※5", ""))), "")</f>
        <v>0</v>
      </c>
    </row>
    <row r="44" spans="1:9" x14ac:dyDescent="0.55000000000000004">
      <c r="A44" s="12" t="s">
        <v>220</v>
      </c>
      <c r="B44" s="13">
        <f t="shared" si="0"/>
        <v>44307</v>
      </c>
      <c r="C44" s="30" t="s">
        <v>49</v>
      </c>
      <c r="D44" s="40">
        <f>IFERROR(INT(TRIM(SUBSTITUTE(VLOOKUP($A44&amp;"*",'各都道府県の状況（前日）'!$A:$I,D$3,FALSE), "※5", ""))), "")</f>
        <v>20509</v>
      </c>
      <c r="E44" s="40">
        <f>IFERROR(INT(TRIM(SUBSTITUTE(VLOOKUP($A44&amp;"*",'各都道府県の状況（前日）'!$A:$I,E$3,FALSE), "※5", ""))), "")</f>
        <v>562560</v>
      </c>
      <c r="F44" s="40">
        <f>IFERROR(INT(TRIM(SUBSTITUTE(VLOOKUP($A44&amp;"*",'各都道府県の状況（前日）'!$A:$I,F$3,FALSE), "※5", ""))), "")</f>
        <v>19061</v>
      </c>
      <c r="G44" s="40">
        <f>IFERROR(INT(TRIM(SUBSTITUTE(VLOOKUP($A44&amp;"*",'各都道府県の状況（前日）'!$A:$I,G$3,FALSE), "※5", ""))), "")</f>
        <v>345</v>
      </c>
      <c r="H44" s="40">
        <f>IFERROR(INT(TRIM(SUBSTITUTE(VLOOKUP($A44&amp;"*",'各都道府県の状況（前日）'!$A:$I,H$3,FALSE), "※5", ""))), "")</f>
        <v>1103</v>
      </c>
      <c r="I44" s="40">
        <f>IFERROR(INT(TRIM(SUBSTITUTE(VLOOKUP($A44&amp;"*",'各都道府県の状況（前日）'!$A:$I,I$3,FALSE), "※5", ""))), "")</f>
        <v>14</v>
      </c>
    </row>
    <row r="45" spans="1:9" x14ac:dyDescent="0.55000000000000004">
      <c r="A45" s="12" t="s">
        <v>221</v>
      </c>
      <c r="B45" s="13">
        <f t="shared" si="0"/>
        <v>44307</v>
      </c>
      <c r="C45" s="30" t="s">
        <v>50</v>
      </c>
      <c r="D45" s="40">
        <f>IFERROR(INT(TRIM(SUBSTITUTE(VLOOKUP($A45&amp;"*",'各都道府県の状況（前日）'!$A:$I,D$3,FALSE), "※5", ""))), "")</f>
        <v>1420</v>
      </c>
      <c r="E45" s="40">
        <f>IFERROR(INT(TRIM(SUBSTITUTE(VLOOKUP($A45&amp;"*",'各都道府県の状況（前日）'!$A:$I,E$3,FALSE), "※5", ""))), "")</f>
        <v>35830</v>
      </c>
      <c r="F45" s="40">
        <f>IFERROR(INT(TRIM(SUBSTITUTE(VLOOKUP($A45&amp;"*",'各都道府県の状況（前日）'!$A:$I,F$3,FALSE), "※5", ""))), "")</f>
        <v>1277</v>
      </c>
      <c r="G45" s="40">
        <f>IFERROR(INT(TRIM(SUBSTITUTE(VLOOKUP($A45&amp;"*",'各都道府県の状況（前日）'!$A:$I,G$3,FALSE), "※5", ""))), "")</f>
        <v>13</v>
      </c>
      <c r="H45" s="40">
        <f>IFERROR(INT(TRIM(SUBSTITUTE(VLOOKUP($A45&amp;"*",'各都道府県の状況（前日）'!$A:$I,H$3,FALSE), "※5", ""))), "")</f>
        <v>151</v>
      </c>
      <c r="I45" s="40">
        <f>IFERROR(INT(TRIM(SUBSTITUTE(VLOOKUP($A45&amp;"*",'各都道府県の状況（前日）'!$A:$I,I$3,FALSE),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44307</v>
      </c>
      <c r="C46" s="30" t="s">
        <v>51</v>
      </c>
      <c r="D46" s="40">
        <f>IFERROR(INT(TRIM(SUBSTITUTE(VLOOKUP($A46&amp;"*",'各都道府県の状況（前日）'!$A:$I,D$3,FALSE), "※5", ""))), "")</f>
        <v>1807</v>
      </c>
      <c r="E46" s="40">
        <f>IFERROR(INT(TRIM(SUBSTITUTE(VLOOKUP($A46&amp;"*",'各都道府県の状況（前日）'!$A:$I,E$3,FALSE), "※5", ""))), "")</f>
        <v>86946</v>
      </c>
      <c r="F46" s="40">
        <f>IFERROR(INT(TRIM(SUBSTITUTE(VLOOKUP($A46&amp;"*",'各都道府県の状況（前日）'!$A:$I,F$3,FALSE), "※5", ""))), "")</f>
        <v>1620</v>
      </c>
      <c r="G46" s="40">
        <f>IFERROR(INT(TRIM(SUBSTITUTE(VLOOKUP($A46&amp;"*",'各都道府県の状況（前日）'!$A:$I,G$3,FALSE), "※5", ""))), "")</f>
        <v>40</v>
      </c>
      <c r="H46" s="40">
        <f>IFERROR(INT(TRIM(SUBSTITUTE(VLOOKUP($A46&amp;"*",'各都道府県の状況（前日）'!$A:$I,H$3,FALSE), "※5", ""))), "")</f>
        <v>147</v>
      </c>
      <c r="I46" s="40">
        <f>IFERROR(INT(TRIM(SUBSTITUTE(VLOOKUP($A46&amp;"*",'各都道府県の状況（前日）'!$A:$I,I$3,FALSE), "※5", ""))), "")</f>
        <v>1</v>
      </c>
    </row>
    <row r="47" spans="1:9" x14ac:dyDescent="0.55000000000000004">
      <c r="A47" s="12" t="s">
        <v>223</v>
      </c>
      <c r="B47" s="13">
        <f t="shared" si="0"/>
        <v>44307</v>
      </c>
      <c r="C47" s="30" t="s">
        <v>52</v>
      </c>
      <c r="D47" s="40">
        <f>IFERROR(INT(TRIM(SUBSTITUTE(VLOOKUP($A47&amp;"*",'各都道府県の状況（前日）'!$A:$I,D$3,FALSE), "※5", ""))), "")</f>
        <v>3727</v>
      </c>
      <c r="E47" s="40">
        <f>IFERROR(INT(TRIM(SUBSTITUTE(VLOOKUP($A47&amp;"*",'各都道府県の状況（前日）'!$A:$I,E$3,FALSE), "※5", ""))), "")</f>
        <v>60343</v>
      </c>
      <c r="F47" s="40">
        <f>IFERROR(INT(TRIM(SUBSTITUTE(VLOOKUP($A47&amp;"*",'各都道府県の状況（前日）'!$A:$I,F$3,FALSE), "※5", ""))), "")</f>
        <v>3474</v>
      </c>
      <c r="G47" s="40">
        <f>IFERROR(INT(TRIM(SUBSTITUTE(VLOOKUP($A47&amp;"*",'各都道府県の状況（前日）'!$A:$I,G$3,FALSE), "※5", ""))), "")</f>
        <v>77</v>
      </c>
      <c r="H47" s="40">
        <f>IFERROR(INT(TRIM(SUBSTITUTE(VLOOKUP($A47&amp;"*",'各都道府県の状況（前日）'!$A:$I,H$3,FALSE), "※5", ""))), "")</f>
        <v>176</v>
      </c>
      <c r="I47" s="40">
        <f>IFERROR(INT(TRIM(SUBSTITUTE(VLOOKUP($A47&amp;"*",'各都道府県の状況（前日）'!$A:$I,I$3,FALSE), "※5", ""))), "")</f>
        <v>3</v>
      </c>
    </row>
    <row r="48" spans="1:9" x14ac:dyDescent="0.55000000000000004">
      <c r="A48" s="12" t="s">
        <v>224</v>
      </c>
      <c r="B48" s="13">
        <f t="shared" si="0"/>
        <v>44307</v>
      </c>
      <c r="C48" s="30" t="s">
        <v>53</v>
      </c>
      <c r="D48" s="40">
        <f>IFERROR(INT(TRIM(SUBSTITUTE(VLOOKUP($A48&amp;"*",'各都道府県の状況（前日）'!$A:$I,D$3,FALSE), "※5", ""))), "")</f>
        <v>1415</v>
      </c>
      <c r="E48" s="40">
        <f>IFERROR(INT(TRIM(SUBSTITUTE(VLOOKUP($A48&amp;"*",'各都道府県の状況（前日）'!$A:$I,E$3,FALSE), "※5", ""))), "")</f>
        <v>103306</v>
      </c>
      <c r="F48" s="40">
        <f>IFERROR(INT(TRIM(SUBSTITUTE(VLOOKUP($A48&amp;"*",'各都道府県の状況（前日）'!$A:$I,F$3,FALSE), "※5", ""))), "")</f>
        <v>1322</v>
      </c>
      <c r="G48" s="40">
        <f>IFERROR(INT(TRIM(SUBSTITUTE(VLOOKUP($A48&amp;"*",'各都道府県の状況（前日）'!$A:$I,G$3,FALSE), "※5", ""))), "")</f>
        <v>23</v>
      </c>
      <c r="H48" s="40">
        <f>IFERROR(INT(TRIM(SUBSTITUTE(VLOOKUP($A48&amp;"*",'各都道府県の状況（前日）'!$A:$I,H$3,FALSE), "※5", ""))), "")</f>
        <v>70</v>
      </c>
      <c r="I48" s="40">
        <f>IFERROR(INT(TRIM(SUBSTITUTE(VLOOKUP($A48&amp;"*",'各都道府県の状況（前日）'!$A:$I,I$3,FALSE), "※5", ""))), "")</f>
        <v>1</v>
      </c>
    </row>
    <row r="49" spans="1:9" x14ac:dyDescent="0.55000000000000004">
      <c r="A49" s="12" t="s">
        <v>225</v>
      </c>
      <c r="B49" s="13">
        <f t="shared" si="0"/>
        <v>44307</v>
      </c>
      <c r="C49" s="30" t="s">
        <v>54</v>
      </c>
      <c r="D49" s="40">
        <f>IFERROR(INT(TRIM(SUBSTITUTE(VLOOKUP($A49&amp;"*",'各都道府県の状況（前日）'!$A:$I,D$3,FALSE), "※5", ""))), "")</f>
        <v>2053</v>
      </c>
      <c r="E49" s="40">
        <f>IFERROR(INT(TRIM(SUBSTITUTE(VLOOKUP($A49&amp;"*",'各都道府県の状況（前日）'!$A:$I,E$3,FALSE), "※5", ""))), "")</f>
        <v>27993</v>
      </c>
      <c r="F49" s="40">
        <f>IFERROR(INT(TRIM(SUBSTITUTE(VLOOKUP($A49&amp;"*",'各都道府県の状況（前日）'!$A:$I,F$3,FALSE), "※5", ""))), "")</f>
        <v>1986</v>
      </c>
      <c r="G49" s="40">
        <f>IFERROR(INT(TRIM(SUBSTITUTE(VLOOKUP($A49&amp;"*",'各都道府県の状況（前日）'!$A:$I,G$3,FALSE), "※5", ""))), "")</f>
        <v>22</v>
      </c>
      <c r="H49" s="40">
        <f>IFERROR(INT(TRIM(SUBSTITUTE(VLOOKUP($A49&amp;"*",'各都道府県の状況（前日）'!$A:$I,H$3,FALSE), "※5", ""))), "")</f>
        <v>49</v>
      </c>
      <c r="I49" s="40">
        <f>IFERROR(INT(TRIM(SUBSTITUTE(VLOOKUP($A49&amp;"*",'各都道府県の状況（前日）'!$A:$I,I$3,FALSE), "※5", ""))), "")</f>
        <v>0</v>
      </c>
    </row>
    <row r="50" spans="1:9" x14ac:dyDescent="0.55000000000000004">
      <c r="A50" s="12" t="s">
        <v>226</v>
      </c>
      <c r="B50" s="13">
        <f t="shared" si="0"/>
        <v>44307</v>
      </c>
      <c r="C50" s="30" t="s">
        <v>55</v>
      </c>
      <c r="D50" s="40">
        <f>IFERROR(INT(TRIM(SUBSTITUTE(VLOOKUP($A50&amp;"*",'各都道府県の状況（前日）'!$A:$I,D$3,FALSE), "※5", ""))), "")</f>
        <v>1985</v>
      </c>
      <c r="E50" s="40">
        <f>IFERROR(INT(TRIM(SUBSTITUTE(VLOOKUP($A50&amp;"*",'各都道府県の状況（前日）'!$A:$I,E$3,FALSE), "※5", ""))), "")</f>
        <v>79223</v>
      </c>
      <c r="F50" s="40">
        <f>IFERROR(INT(TRIM(SUBSTITUTE(VLOOKUP($A50&amp;"*",'各都道府県の状況（前日）'!$A:$I,F$3,FALSE), "※5", ""))), "")</f>
        <v>1906</v>
      </c>
      <c r="G50" s="40">
        <f>IFERROR(INT(TRIM(SUBSTITUTE(VLOOKUP($A50&amp;"*",'各都道府県の状況（前日）'!$A:$I,G$3,FALSE), "※5", ""))), "")</f>
        <v>28</v>
      </c>
      <c r="H50" s="40">
        <f>IFERROR(INT(TRIM(SUBSTITUTE(VLOOKUP($A50&amp;"*",'各都道府県の状況（前日）'!$A:$I,H$3,FALSE), "※5", ""))), "")</f>
        <v>77</v>
      </c>
      <c r="I50" s="40">
        <f>IFERROR(INT(TRIM(SUBSTITUTE(VLOOKUP($A50&amp;"*",'各都道府県の状況（前日）'!$A:$I,I$3,FALSE), "※5", ""))), "")</f>
        <v>0</v>
      </c>
    </row>
    <row r="51" spans="1:9" x14ac:dyDescent="0.55000000000000004">
      <c r="A51" s="12" t="s">
        <v>227</v>
      </c>
      <c r="B51" s="13">
        <f t="shared" si="0"/>
        <v>44307</v>
      </c>
      <c r="C51" s="30" t="s">
        <v>56</v>
      </c>
      <c r="D51" s="40">
        <f>IFERROR(INT(TRIM(SUBSTITUTE(VLOOKUP($A51&amp;"*",'各都道府県の状況（前日）'!$A:$I,D$3,FALSE), "※5", ""))), "")</f>
        <v>11747</v>
      </c>
      <c r="E51" s="40">
        <f>IFERROR(INT(TRIM(SUBSTITUTE(VLOOKUP($A51&amp;"*",'各都道府県の状況（前日）'!$A:$I,E$3,FALSE), "※5", ""))), "")</f>
        <v>183347</v>
      </c>
      <c r="F51" s="40">
        <f>IFERROR(INT(TRIM(SUBSTITUTE(VLOOKUP($A51&amp;"*",'各都道府県の状況（前日）'!$A:$I,F$3,FALSE), "※5", ""))), "")</f>
        <v>10330</v>
      </c>
      <c r="G51" s="40">
        <f>IFERROR(INT(TRIM(SUBSTITUTE(VLOOKUP($A51&amp;"*",'各都道府県の状況（前日）'!$A:$I,G$3,FALSE), "※5", ""))), "")</f>
        <v>130</v>
      </c>
      <c r="H51" s="40">
        <f>IFERROR(INT(TRIM(SUBSTITUTE(VLOOKUP($A51&amp;"*",'各都道府県の状況（前日）'!$A:$I,H$3,FALSE), "※5", ""))), "")</f>
        <v>1293</v>
      </c>
      <c r="I51" s="40">
        <f>IFERROR(INT(TRIM(SUBSTITUTE(VLOOKUP($A51&amp;"*",'各都道府県の状況（前日）'!$A:$I,I$3,FALSE),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6384" width="8.6640625" style="31"/>
  </cols>
  <sheetData>
    <row r="1" spans="1:9" x14ac:dyDescent="0.55000000000000004">
      <c r="B1" s="71" t="s">
        <v>278</v>
      </c>
      <c r="C1" s="72"/>
      <c r="D1" s="72"/>
      <c r="E1" s="72"/>
      <c r="F1" s="72"/>
      <c r="G1" s="72"/>
      <c r="H1" s="72"/>
      <c r="I1" s="72"/>
    </row>
    <row r="2" spans="1:9" ht="28.5" customHeight="1" x14ac:dyDescent="0.55000000000000004">
      <c r="B2" s="73" t="s">
        <v>228</v>
      </c>
      <c r="C2" s="72"/>
      <c r="D2" s="72"/>
      <c r="E2" s="72"/>
      <c r="F2" s="72"/>
      <c r="G2" s="72"/>
      <c r="H2" s="72"/>
      <c r="I2" s="72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74" t="s">
        <v>180</v>
      </c>
      <c r="C4" s="76" t="s">
        <v>295</v>
      </c>
      <c r="D4" s="78" t="s">
        <v>296</v>
      </c>
      <c r="E4" s="80" t="s">
        <v>297</v>
      </c>
      <c r="F4" s="81"/>
      <c r="G4" s="82" t="s">
        <v>298</v>
      </c>
      <c r="H4" s="82" t="s">
        <v>299</v>
      </c>
      <c r="I4" s="19"/>
    </row>
    <row r="5" spans="1:9" ht="13.25" customHeight="1" x14ac:dyDescent="0.55000000000000004">
      <c r="B5" s="75"/>
      <c r="C5" s="77"/>
      <c r="D5" s="79"/>
      <c r="E5" s="59" t="s">
        <v>300</v>
      </c>
      <c r="F5" s="60" t="s">
        <v>301</v>
      </c>
      <c r="G5" s="83"/>
      <c r="H5" s="83"/>
      <c r="I5" s="19"/>
    </row>
    <row r="6" spans="1:9" ht="12" customHeight="1" x14ac:dyDescent="0.55000000000000004">
      <c r="A6" s="15" t="s">
        <v>181</v>
      </c>
      <c r="B6" s="20" t="s">
        <v>229</v>
      </c>
      <c r="C6" s="61">
        <v>22689</v>
      </c>
      <c r="D6" s="61">
        <v>499805</v>
      </c>
      <c r="E6" s="61">
        <v>1042</v>
      </c>
      <c r="F6" s="62">
        <v>24</v>
      </c>
      <c r="G6" s="61">
        <v>20797</v>
      </c>
      <c r="H6" s="62">
        <v>816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61">
        <v>1376</v>
      </c>
      <c r="D7" s="61">
        <v>30552</v>
      </c>
      <c r="E7" s="62">
        <v>195</v>
      </c>
      <c r="F7" s="62">
        <v>0</v>
      </c>
      <c r="G7" s="61">
        <v>1161</v>
      </c>
      <c r="H7" s="62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62">
        <v>794</v>
      </c>
      <c r="D8" s="61">
        <v>53052</v>
      </c>
      <c r="E8" s="62">
        <v>47</v>
      </c>
      <c r="F8" s="62">
        <v>1</v>
      </c>
      <c r="G8" s="62">
        <v>716</v>
      </c>
      <c r="H8" s="62">
        <v>31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1">
        <v>7730</v>
      </c>
      <c r="D9" s="61">
        <v>112508</v>
      </c>
      <c r="E9" s="62">
        <v>794</v>
      </c>
      <c r="F9" s="62">
        <v>18</v>
      </c>
      <c r="G9" s="61">
        <v>6843</v>
      </c>
      <c r="H9" s="62">
        <v>53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62">
        <v>395</v>
      </c>
      <c r="D10" s="61">
        <v>9367</v>
      </c>
      <c r="E10" s="62">
        <v>63</v>
      </c>
      <c r="F10" s="62">
        <v>1</v>
      </c>
      <c r="G10" s="62">
        <v>323</v>
      </c>
      <c r="H10" s="62">
        <v>9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61">
        <v>1381</v>
      </c>
      <c r="D11" s="61">
        <v>44283</v>
      </c>
      <c r="E11" s="62">
        <v>201</v>
      </c>
      <c r="F11" s="62">
        <v>5</v>
      </c>
      <c r="G11" s="61">
        <v>1150</v>
      </c>
      <c r="H11" s="62">
        <v>30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1">
        <v>3061</v>
      </c>
      <c r="D12" s="61">
        <v>174546</v>
      </c>
      <c r="E12" s="62">
        <v>282</v>
      </c>
      <c r="F12" s="62">
        <v>12</v>
      </c>
      <c r="G12" s="61">
        <v>2660</v>
      </c>
      <c r="H12" s="62">
        <v>119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1">
        <v>7579</v>
      </c>
      <c r="D13" s="61">
        <v>28679</v>
      </c>
      <c r="E13" s="62">
        <v>443</v>
      </c>
      <c r="F13" s="62">
        <v>12</v>
      </c>
      <c r="G13" s="61">
        <v>7006</v>
      </c>
      <c r="H13" s="62">
        <v>130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1">
        <v>5128</v>
      </c>
      <c r="D14" s="61">
        <v>191211</v>
      </c>
      <c r="E14" s="62">
        <v>185</v>
      </c>
      <c r="F14" s="62">
        <v>3</v>
      </c>
      <c r="G14" s="61">
        <v>4873</v>
      </c>
      <c r="H14" s="62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1">
        <v>5566</v>
      </c>
      <c r="D15" s="61">
        <v>130760</v>
      </c>
      <c r="E15" s="62">
        <v>283</v>
      </c>
      <c r="F15" s="62">
        <v>4</v>
      </c>
      <c r="G15" s="61">
        <v>5181</v>
      </c>
      <c r="H15" s="62">
        <v>102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1">
        <v>36004</v>
      </c>
      <c r="D16" s="61">
        <v>720404</v>
      </c>
      <c r="E16" s="61">
        <v>1901</v>
      </c>
      <c r="F16" s="62">
        <v>30</v>
      </c>
      <c r="G16" s="61">
        <v>33368</v>
      </c>
      <c r="H16" s="62">
        <v>735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1">
        <v>31931</v>
      </c>
      <c r="D17" s="61">
        <v>518752</v>
      </c>
      <c r="E17" s="61">
        <v>1157</v>
      </c>
      <c r="F17" s="62">
        <v>11</v>
      </c>
      <c r="G17" s="61">
        <v>30163</v>
      </c>
      <c r="H17" s="62">
        <v>611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1">
        <v>132042</v>
      </c>
      <c r="D18" s="61">
        <v>1933755</v>
      </c>
      <c r="E18" s="61">
        <v>5314</v>
      </c>
      <c r="F18" s="62">
        <v>48</v>
      </c>
      <c r="G18" s="61">
        <v>124872</v>
      </c>
      <c r="H18" s="61">
        <v>1856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1">
        <v>51430</v>
      </c>
      <c r="D19" s="61">
        <v>770853</v>
      </c>
      <c r="E19" s="61">
        <v>1601</v>
      </c>
      <c r="F19" s="62">
        <v>28</v>
      </c>
      <c r="G19" s="61">
        <v>49027</v>
      </c>
      <c r="H19" s="62">
        <v>802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61">
        <v>2033</v>
      </c>
      <c r="D20" s="61">
        <v>98844</v>
      </c>
      <c r="E20" s="62">
        <v>312</v>
      </c>
      <c r="F20" s="62">
        <v>3</v>
      </c>
      <c r="G20" s="61">
        <v>1703</v>
      </c>
      <c r="H20" s="62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61">
        <v>1186</v>
      </c>
      <c r="D21" s="61">
        <v>48059</v>
      </c>
      <c r="E21" s="62">
        <v>140</v>
      </c>
      <c r="F21" s="62">
        <v>1</v>
      </c>
      <c r="G21" s="61">
        <v>1017</v>
      </c>
      <c r="H21" s="62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1">
        <v>2248</v>
      </c>
      <c r="D22" s="61">
        <v>67232</v>
      </c>
      <c r="E22" s="62">
        <v>219</v>
      </c>
      <c r="F22" s="62">
        <v>12</v>
      </c>
      <c r="G22" s="61">
        <v>1959</v>
      </c>
      <c r="H22" s="62">
        <v>68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62">
        <v>779</v>
      </c>
      <c r="D23" s="61">
        <v>42922</v>
      </c>
      <c r="E23" s="62">
        <v>135</v>
      </c>
      <c r="F23" s="62">
        <v>1</v>
      </c>
      <c r="G23" s="62">
        <v>613</v>
      </c>
      <c r="H23" s="62">
        <v>31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61">
        <v>1095</v>
      </c>
      <c r="D24" s="61">
        <v>35312</v>
      </c>
      <c r="E24" s="62">
        <v>65</v>
      </c>
      <c r="F24" s="62">
        <v>1</v>
      </c>
      <c r="G24" s="61">
        <v>1011</v>
      </c>
      <c r="H24" s="62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1">
        <v>3580</v>
      </c>
      <c r="D25" s="61">
        <v>138456</v>
      </c>
      <c r="E25" s="62">
        <v>387</v>
      </c>
      <c r="F25" s="62">
        <v>2</v>
      </c>
      <c r="G25" s="61">
        <v>3175</v>
      </c>
      <c r="H25" s="62">
        <v>54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1">
        <v>5448</v>
      </c>
      <c r="D26" s="61">
        <v>177649</v>
      </c>
      <c r="E26" s="62">
        <v>301</v>
      </c>
      <c r="F26" s="62">
        <v>4</v>
      </c>
      <c r="G26" s="61">
        <v>5018</v>
      </c>
      <c r="H26" s="62">
        <v>129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1">
        <v>6208</v>
      </c>
      <c r="D27" s="61">
        <v>278881</v>
      </c>
      <c r="E27" s="62">
        <v>253</v>
      </c>
      <c r="F27" s="62">
        <v>3</v>
      </c>
      <c r="G27" s="61">
        <v>5834</v>
      </c>
      <c r="H27" s="62">
        <v>121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1">
        <v>30507</v>
      </c>
      <c r="D28" s="61">
        <v>523282</v>
      </c>
      <c r="E28" s="61">
        <v>2185</v>
      </c>
      <c r="F28" s="62">
        <v>15</v>
      </c>
      <c r="G28" s="61">
        <v>27708</v>
      </c>
      <c r="H28" s="62">
        <v>614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1">
        <v>3283</v>
      </c>
      <c r="D29" s="61">
        <v>86936</v>
      </c>
      <c r="E29" s="62">
        <v>356</v>
      </c>
      <c r="F29" s="62">
        <v>16</v>
      </c>
      <c r="G29" s="61">
        <v>2939</v>
      </c>
      <c r="H29" s="62">
        <v>75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1">
        <v>3323</v>
      </c>
      <c r="D30" s="61">
        <v>98332</v>
      </c>
      <c r="E30" s="62">
        <v>398</v>
      </c>
      <c r="F30" s="62">
        <v>4</v>
      </c>
      <c r="G30" s="61">
        <v>2864</v>
      </c>
      <c r="H30" s="62">
        <v>61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1">
        <v>11153</v>
      </c>
      <c r="D31" s="61">
        <v>200233</v>
      </c>
      <c r="E31" s="61">
        <v>1008</v>
      </c>
      <c r="F31" s="62">
        <v>12</v>
      </c>
      <c r="G31" s="61">
        <v>10001</v>
      </c>
      <c r="H31" s="62">
        <v>179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1">
        <v>71083</v>
      </c>
      <c r="D32" s="61">
        <v>1282070</v>
      </c>
      <c r="E32" s="61">
        <v>14736</v>
      </c>
      <c r="F32" s="62">
        <v>322</v>
      </c>
      <c r="G32" s="61">
        <v>54466</v>
      </c>
      <c r="H32" s="61">
        <v>1301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1">
        <v>26459</v>
      </c>
      <c r="D33" s="61">
        <v>348467</v>
      </c>
      <c r="E33" s="61">
        <v>4147</v>
      </c>
      <c r="F33" s="62">
        <v>89</v>
      </c>
      <c r="G33" s="61">
        <v>21679</v>
      </c>
      <c r="H33" s="62">
        <v>633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1">
        <v>5360</v>
      </c>
      <c r="D34" s="61">
        <v>116246</v>
      </c>
      <c r="E34" s="62">
        <v>919</v>
      </c>
      <c r="F34" s="62">
        <v>21</v>
      </c>
      <c r="G34" s="61">
        <v>4377</v>
      </c>
      <c r="H34" s="62">
        <v>64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1">
        <v>1898</v>
      </c>
      <c r="D35" s="61">
        <v>30171</v>
      </c>
      <c r="E35" s="62">
        <v>367</v>
      </c>
      <c r="F35" s="62">
        <v>49</v>
      </c>
      <c r="G35" s="61">
        <v>1483</v>
      </c>
      <c r="H35" s="62">
        <v>20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62">
        <v>350</v>
      </c>
      <c r="D36" s="61">
        <v>58327</v>
      </c>
      <c r="E36" s="62">
        <v>83</v>
      </c>
      <c r="F36" s="62">
        <v>0</v>
      </c>
      <c r="G36" s="62">
        <v>255</v>
      </c>
      <c r="H36" s="62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62">
        <v>310</v>
      </c>
      <c r="D37" s="61">
        <v>18895</v>
      </c>
      <c r="E37" s="62">
        <v>9</v>
      </c>
      <c r="F37" s="62">
        <v>0</v>
      </c>
      <c r="G37" s="62">
        <v>301</v>
      </c>
      <c r="H37" s="62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1">
        <v>3340</v>
      </c>
      <c r="D38" s="61">
        <v>89012</v>
      </c>
      <c r="E38" s="62">
        <v>246</v>
      </c>
      <c r="F38" s="62">
        <v>4</v>
      </c>
      <c r="G38" s="61">
        <v>2742</v>
      </c>
      <c r="H38" s="62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1">
        <v>5495</v>
      </c>
      <c r="D39" s="61">
        <v>216159</v>
      </c>
      <c r="E39" s="62">
        <v>177</v>
      </c>
      <c r="F39" s="62">
        <v>2</v>
      </c>
      <c r="G39" s="61">
        <v>5189</v>
      </c>
      <c r="H39" s="62">
        <v>107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1">
        <v>1617</v>
      </c>
      <c r="D40" s="61">
        <v>77872</v>
      </c>
      <c r="E40" s="62">
        <v>163</v>
      </c>
      <c r="F40" s="62">
        <v>0</v>
      </c>
      <c r="G40" s="61">
        <v>1411</v>
      </c>
      <c r="H40" s="62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61">
        <v>1000</v>
      </c>
      <c r="D41" s="61">
        <v>39353</v>
      </c>
      <c r="E41" s="62">
        <v>334</v>
      </c>
      <c r="F41" s="62">
        <v>7</v>
      </c>
      <c r="G41" s="62">
        <v>638</v>
      </c>
      <c r="H41" s="62">
        <v>28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61">
        <v>1102</v>
      </c>
      <c r="D42" s="61">
        <v>58421</v>
      </c>
      <c r="E42" s="62">
        <v>141</v>
      </c>
      <c r="F42" s="62">
        <v>3</v>
      </c>
      <c r="G42" s="62">
        <v>946</v>
      </c>
      <c r="H42" s="62">
        <v>20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61">
        <v>2051</v>
      </c>
      <c r="D43" s="61">
        <v>53537</v>
      </c>
      <c r="E43" s="62">
        <v>368</v>
      </c>
      <c r="F43" s="62">
        <v>8</v>
      </c>
      <c r="G43" s="61">
        <v>1654</v>
      </c>
      <c r="H43" s="62">
        <v>29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62">
        <v>973</v>
      </c>
      <c r="D44" s="61">
        <v>7643</v>
      </c>
      <c r="E44" s="62">
        <v>25</v>
      </c>
      <c r="F44" s="62">
        <v>0</v>
      </c>
      <c r="G44" s="62">
        <v>929</v>
      </c>
      <c r="H44" s="62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1">
        <v>20509</v>
      </c>
      <c r="D45" s="61">
        <v>562560</v>
      </c>
      <c r="E45" s="61">
        <v>1103</v>
      </c>
      <c r="F45" s="62">
        <v>14</v>
      </c>
      <c r="G45" s="61">
        <v>19061</v>
      </c>
      <c r="H45" s="62">
        <v>345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61">
        <v>1420</v>
      </c>
      <c r="D46" s="61">
        <v>35830</v>
      </c>
      <c r="E46" s="62">
        <v>151</v>
      </c>
      <c r="F46" s="62">
        <v>0</v>
      </c>
      <c r="G46" s="61">
        <v>1277</v>
      </c>
      <c r="H46" s="62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1">
        <v>1807</v>
      </c>
      <c r="D47" s="61">
        <v>86946</v>
      </c>
      <c r="E47" s="62">
        <v>147</v>
      </c>
      <c r="F47" s="62">
        <v>1</v>
      </c>
      <c r="G47" s="61">
        <v>1620</v>
      </c>
      <c r="H47" s="62">
        <v>40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1">
        <v>3727</v>
      </c>
      <c r="D48" s="61">
        <v>60343</v>
      </c>
      <c r="E48" s="62">
        <v>176</v>
      </c>
      <c r="F48" s="62">
        <v>3</v>
      </c>
      <c r="G48" s="61">
        <v>3474</v>
      </c>
      <c r="H48" s="62">
        <v>77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1">
        <v>1415</v>
      </c>
      <c r="D49" s="61">
        <v>103306</v>
      </c>
      <c r="E49" s="62">
        <v>70</v>
      </c>
      <c r="F49" s="62">
        <v>1</v>
      </c>
      <c r="G49" s="61">
        <v>1322</v>
      </c>
      <c r="H49" s="62">
        <v>23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1">
        <v>2053</v>
      </c>
      <c r="D50" s="61">
        <v>27993</v>
      </c>
      <c r="E50" s="62">
        <v>49</v>
      </c>
      <c r="F50" s="62">
        <v>0</v>
      </c>
      <c r="G50" s="61">
        <v>1986</v>
      </c>
      <c r="H50" s="62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1">
        <v>1985</v>
      </c>
      <c r="D51" s="61">
        <v>79223</v>
      </c>
      <c r="E51" s="62">
        <v>77</v>
      </c>
      <c r="F51" s="62">
        <v>0</v>
      </c>
      <c r="G51" s="61">
        <v>1906</v>
      </c>
      <c r="H51" s="62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1">
        <v>11747</v>
      </c>
      <c r="D52" s="61">
        <v>183347</v>
      </c>
      <c r="E52" s="61">
        <v>1293</v>
      </c>
      <c r="F52" s="62">
        <v>10</v>
      </c>
      <c r="G52" s="61">
        <v>10330</v>
      </c>
      <c r="H52" s="62">
        <v>130</v>
      </c>
      <c r="I52" s="25"/>
    </row>
    <row r="53" spans="1:9" ht="12" customHeight="1" x14ac:dyDescent="0.55000000000000004">
      <c r="B53" s="22" t="s">
        <v>276</v>
      </c>
      <c r="C53" s="62">
        <v>149</v>
      </c>
      <c r="D53" s="63" t="s">
        <v>302</v>
      </c>
      <c r="E53" s="62">
        <v>0</v>
      </c>
      <c r="F53" s="63" t="s">
        <v>302</v>
      </c>
      <c r="G53" s="62">
        <v>149</v>
      </c>
      <c r="H53" s="63" t="s">
        <v>302</v>
      </c>
      <c r="I53" s="25"/>
    </row>
    <row r="54" spans="1:9" ht="12" customHeight="1" x14ac:dyDescent="0.55000000000000004">
      <c r="B54" s="21" t="s">
        <v>164</v>
      </c>
      <c r="C54" s="61">
        <v>543799</v>
      </c>
      <c r="D54" s="61">
        <v>10550386</v>
      </c>
      <c r="E54" s="61">
        <v>44048</v>
      </c>
      <c r="F54" s="62">
        <v>805</v>
      </c>
      <c r="G54" s="61">
        <v>489177</v>
      </c>
      <c r="H54" s="61">
        <v>9761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BA88-4799-4412-B05D-289064DB26CE}">
  <dimension ref="A1:M13"/>
  <sheetViews>
    <sheetView tabSelected="1" workbookViewId="0">
      <selection activeCell="A14" sqref="A14"/>
    </sheetView>
  </sheetViews>
  <sheetFormatPr defaultRowHeight="18" x14ac:dyDescent="0.55000000000000004"/>
  <cols>
    <col min="1" max="10" width="8.6640625" style="64"/>
    <col min="11" max="11" width="8.6640625" style="106"/>
    <col min="12" max="12" width="9.1640625" style="64" bestFit="1" customWidth="1"/>
    <col min="13" max="16384" width="8.6640625" style="64"/>
  </cols>
  <sheetData>
    <row r="1" spans="1:13" x14ac:dyDescent="0.55000000000000004">
      <c r="A1" s="66" t="s">
        <v>326</v>
      </c>
      <c r="B1" s="66"/>
      <c r="C1" s="66"/>
      <c r="D1" s="66"/>
      <c r="E1" s="66"/>
      <c r="F1" s="66"/>
      <c r="G1" s="66"/>
      <c r="H1" s="66"/>
      <c r="I1" s="66"/>
      <c r="J1" s="66"/>
      <c r="K1" s="66" t="s">
        <v>327</v>
      </c>
      <c r="L1" s="66"/>
      <c r="M1" s="66"/>
    </row>
    <row r="2" spans="1:13" x14ac:dyDescent="0.55000000000000004">
      <c r="A2" s="85" t="s">
        <v>290</v>
      </c>
      <c r="B2" s="85"/>
      <c r="C2" s="85"/>
      <c r="D2" s="85"/>
      <c r="E2" s="85"/>
      <c r="F2" s="85" t="s">
        <v>325</v>
      </c>
      <c r="G2" s="85"/>
      <c r="H2" s="85"/>
      <c r="I2" s="85"/>
      <c r="J2" s="85"/>
      <c r="K2" s="66" t="s">
        <v>292</v>
      </c>
      <c r="L2" s="66"/>
      <c r="M2" s="66"/>
    </row>
    <row r="3" spans="1:13" x14ac:dyDescent="0.55000000000000004">
      <c r="A3" s="84" t="s">
        <v>303</v>
      </c>
      <c r="B3" s="84" t="s">
        <v>304</v>
      </c>
      <c r="C3" s="84" t="s">
        <v>305</v>
      </c>
      <c r="D3" s="99" t="s">
        <v>306</v>
      </c>
      <c r="E3" s="101" t="s">
        <v>307</v>
      </c>
      <c r="F3" s="86" t="s">
        <v>313</v>
      </c>
      <c r="G3" s="86" t="s">
        <v>314</v>
      </c>
      <c r="H3" s="86" t="s">
        <v>315</v>
      </c>
      <c r="I3" s="98" t="s">
        <v>316</v>
      </c>
      <c r="J3" s="102" t="s">
        <v>317</v>
      </c>
      <c r="K3" s="104" t="s">
        <v>328</v>
      </c>
      <c r="L3" s="100" t="s">
        <v>284</v>
      </c>
      <c r="M3" s="103" t="s">
        <v>285</v>
      </c>
    </row>
    <row r="4" spans="1:13" x14ac:dyDescent="0.55000000000000004">
      <c r="A4" s="90">
        <v>44298</v>
      </c>
      <c r="B4" s="84" t="s">
        <v>310</v>
      </c>
      <c r="C4" s="87">
        <v>96936</v>
      </c>
      <c r="D4" s="87">
        <v>26850</v>
      </c>
      <c r="E4" s="87">
        <v>70086</v>
      </c>
      <c r="F4" s="91">
        <v>44298</v>
      </c>
      <c r="G4" s="86" t="s">
        <v>320</v>
      </c>
      <c r="H4" s="88">
        <v>2426</v>
      </c>
      <c r="I4" s="88">
        <v>2426</v>
      </c>
      <c r="J4" s="89">
        <v>0</v>
      </c>
      <c r="K4" s="105">
        <f>IF(A4=F4, A4, "Discrepancy")</f>
        <v>44298</v>
      </c>
      <c r="L4" s="97">
        <f>D4+I4</f>
        <v>29276</v>
      </c>
      <c r="M4" s="97">
        <f>E4+J4</f>
        <v>70086</v>
      </c>
    </row>
    <row r="5" spans="1:13" x14ac:dyDescent="0.55000000000000004">
      <c r="A5" s="90">
        <v>44299</v>
      </c>
      <c r="B5" s="84" t="s">
        <v>309</v>
      </c>
      <c r="C5" s="87">
        <v>53986</v>
      </c>
      <c r="D5" s="87">
        <v>13896</v>
      </c>
      <c r="E5" s="87">
        <v>40090</v>
      </c>
      <c r="F5" s="91">
        <v>44299</v>
      </c>
      <c r="G5" s="86" t="s">
        <v>319</v>
      </c>
      <c r="H5" s="88">
        <v>1801</v>
      </c>
      <c r="I5" s="88">
        <v>1801</v>
      </c>
      <c r="J5" s="89">
        <v>0</v>
      </c>
      <c r="K5" s="105">
        <f t="shared" ref="K5:K13" si="0">IF(A5=F5, A5, "Discrepancy")</f>
        <v>44299</v>
      </c>
      <c r="L5" s="97">
        <f t="shared" ref="L5:L13" si="1">D5+I5</f>
        <v>15697</v>
      </c>
      <c r="M5" s="97">
        <f>E5+J5</f>
        <v>40090</v>
      </c>
    </row>
    <row r="6" spans="1:13" x14ac:dyDescent="0.55000000000000004">
      <c r="A6" s="90">
        <v>44300</v>
      </c>
      <c r="B6" s="84" t="s">
        <v>308</v>
      </c>
      <c r="C6" s="87">
        <v>50996</v>
      </c>
      <c r="D6" s="87">
        <v>9569</v>
      </c>
      <c r="E6" s="87">
        <v>41427</v>
      </c>
      <c r="F6" s="91">
        <v>44300</v>
      </c>
      <c r="G6" s="86" t="s">
        <v>318</v>
      </c>
      <c r="H6" s="88">
        <v>2171</v>
      </c>
      <c r="I6" s="88">
        <v>2171</v>
      </c>
      <c r="J6" s="89">
        <v>0</v>
      </c>
      <c r="K6" s="105">
        <f t="shared" si="0"/>
        <v>44300</v>
      </c>
      <c r="L6" s="97">
        <f t="shared" si="1"/>
        <v>11740</v>
      </c>
      <c r="M6" s="97">
        <f>E6+J6</f>
        <v>41427</v>
      </c>
    </row>
    <row r="7" spans="1:13" x14ac:dyDescent="0.55000000000000004">
      <c r="A7" s="90">
        <v>44301</v>
      </c>
      <c r="B7" s="84" t="s">
        <v>312</v>
      </c>
      <c r="C7" s="87">
        <v>52620</v>
      </c>
      <c r="D7" s="87">
        <v>16637</v>
      </c>
      <c r="E7" s="87">
        <v>35983</v>
      </c>
      <c r="F7" s="91">
        <v>44301</v>
      </c>
      <c r="G7" s="86" t="s">
        <v>324</v>
      </c>
      <c r="H7" s="88">
        <v>2393</v>
      </c>
      <c r="I7" s="88">
        <v>2393</v>
      </c>
      <c r="J7" s="89">
        <v>0</v>
      </c>
      <c r="K7" s="105">
        <f t="shared" si="0"/>
        <v>44301</v>
      </c>
      <c r="L7" s="97">
        <f t="shared" si="1"/>
        <v>19030</v>
      </c>
      <c r="M7" s="97">
        <f>E7+J7</f>
        <v>35983</v>
      </c>
    </row>
    <row r="8" spans="1:13" x14ac:dyDescent="0.55000000000000004">
      <c r="A8" s="90">
        <v>44302</v>
      </c>
      <c r="B8" s="84" t="s">
        <v>311</v>
      </c>
      <c r="C8" s="92">
        <v>69687</v>
      </c>
      <c r="D8" s="92">
        <v>29696</v>
      </c>
      <c r="E8" s="92">
        <v>39991</v>
      </c>
      <c r="F8" s="91">
        <v>44302</v>
      </c>
      <c r="G8" s="86" t="s">
        <v>323</v>
      </c>
      <c r="H8" s="88">
        <v>1701</v>
      </c>
      <c r="I8" s="88">
        <v>1701</v>
      </c>
      <c r="J8" s="89">
        <v>0</v>
      </c>
      <c r="K8" s="105">
        <f t="shared" si="0"/>
        <v>44302</v>
      </c>
      <c r="L8" s="97">
        <f t="shared" si="1"/>
        <v>31397</v>
      </c>
      <c r="M8" s="97">
        <f>E8+J8</f>
        <v>39991</v>
      </c>
    </row>
    <row r="9" spans="1:13" x14ac:dyDescent="0.55000000000000004">
      <c r="A9" s="91">
        <v>44303</v>
      </c>
      <c r="B9" s="93" t="s">
        <v>322</v>
      </c>
      <c r="C9" s="94">
        <v>0</v>
      </c>
      <c r="D9" s="94">
        <v>0</v>
      </c>
      <c r="E9" s="94">
        <v>0</v>
      </c>
      <c r="F9" s="95">
        <v>44303</v>
      </c>
      <c r="G9" s="86" t="s">
        <v>322</v>
      </c>
      <c r="H9" s="88">
        <v>2165</v>
      </c>
      <c r="I9" s="88">
        <v>2165</v>
      </c>
      <c r="J9" s="89">
        <v>0</v>
      </c>
      <c r="K9" s="105">
        <f t="shared" si="0"/>
        <v>44303</v>
      </c>
      <c r="L9" s="97">
        <f t="shared" si="1"/>
        <v>2165</v>
      </c>
      <c r="M9" s="97">
        <f>E9+J9</f>
        <v>0</v>
      </c>
    </row>
    <row r="10" spans="1:13" x14ac:dyDescent="0.55000000000000004">
      <c r="A10" s="91">
        <v>44304</v>
      </c>
      <c r="B10" s="93" t="s">
        <v>321</v>
      </c>
      <c r="C10" s="94">
        <v>0</v>
      </c>
      <c r="D10" s="94">
        <v>0</v>
      </c>
      <c r="E10" s="94">
        <v>0</v>
      </c>
      <c r="F10" s="95">
        <v>44304</v>
      </c>
      <c r="G10" s="86" t="s">
        <v>321</v>
      </c>
      <c r="H10" s="88">
        <v>4411</v>
      </c>
      <c r="I10" s="88">
        <v>4411</v>
      </c>
      <c r="J10" s="89">
        <v>0</v>
      </c>
      <c r="K10" s="105">
        <f t="shared" si="0"/>
        <v>44304</v>
      </c>
      <c r="L10" s="97">
        <f t="shared" si="1"/>
        <v>4411</v>
      </c>
      <c r="M10" s="97">
        <f>E10+J10</f>
        <v>0</v>
      </c>
    </row>
    <row r="11" spans="1:13" x14ac:dyDescent="0.55000000000000004">
      <c r="A11" s="90">
        <v>44305</v>
      </c>
      <c r="B11" s="84" t="s">
        <v>310</v>
      </c>
      <c r="C11" s="96">
        <v>119032</v>
      </c>
      <c r="D11" s="96">
        <v>64725</v>
      </c>
      <c r="E11" s="96">
        <v>54307</v>
      </c>
      <c r="F11" s="91">
        <v>44305</v>
      </c>
      <c r="G11" s="86" t="s">
        <v>320</v>
      </c>
      <c r="H11" s="88">
        <v>5794</v>
      </c>
      <c r="I11" s="88">
        <v>5794</v>
      </c>
      <c r="J11" s="89">
        <v>0</v>
      </c>
      <c r="K11" s="105">
        <f t="shared" si="0"/>
        <v>44305</v>
      </c>
      <c r="L11" s="97">
        <f t="shared" si="1"/>
        <v>70519</v>
      </c>
      <c r="M11" s="97">
        <f>E11+J11</f>
        <v>54307</v>
      </c>
    </row>
    <row r="12" spans="1:13" x14ac:dyDescent="0.55000000000000004">
      <c r="A12" s="90">
        <v>44306</v>
      </c>
      <c r="B12" s="84" t="s">
        <v>309</v>
      </c>
      <c r="C12" s="87">
        <v>126419</v>
      </c>
      <c r="D12" s="87">
        <v>98622</v>
      </c>
      <c r="E12" s="87">
        <v>27797</v>
      </c>
      <c r="F12" s="91">
        <v>44306</v>
      </c>
      <c r="G12" s="86" t="s">
        <v>319</v>
      </c>
      <c r="H12" s="88">
        <v>8622</v>
      </c>
      <c r="I12" s="88">
        <v>8622</v>
      </c>
      <c r="J12" s="89">
        <v>0</v>
      </c>
      <c r="K12" s="105">
        <f t="shared" si="0"/>
        <v>44306</v>
      </c>
      <c r="L12" s="97">
        <f t="shared" si="1"/>
        <v>107244</v>
      </c>
      <c r="M12" s="97">
        <f>E12+J12</f>
        <v>27797</v>
      </c>
    </row>
    <row r="13" spans="1:13" x14ac:dyDescent="0.55000000000000004">
      <c r="A13" s="90">
        <v>44307</v>
      </c>
      <c r="B13" s="84" t="s">
        <v>308</v>
      </c>
      <c r="C13" s="87">
        <v>152884</v>
      </c>
      <c r="D13" s="87">
        <v>126188</v>
      </c>
      <c r="E13" s="87">
        <v>26696</v>
      </c>
      <c r="F13" s="91">
        <v>44307</v>
      </c>
      <c r="G13" s="86" t="s">
        <v>318</v>
      </c>
      <c r="H13" s="88">
        <v>7822</v>
      </c>
      <c r="I13" s="88">
        <v>7822</v>
      </c>
      <c r="J13" s="89">
        <v>0</v>
      </c>
      <c r="K13" s="105">
        <f t="shared" si="0"/>
        <v>44307</v>
      </c>
      <c r="L13" s="97">
        <f t="shared" si="1"/>
        <v>134010</v>
      </c>
      <c r="M13" s="97">
        <f>E13+J13</f>
        <v>26696</v>
      </c>
    </row>
  </sheetData>
  <sortState xmlns:xlrd2="http://schemas.microsoft.com/office/spreadsheetml/2017/richdata2" ref="A4:E11">
    <sortCondition ref="A4:A11"/>
  </sortState>
  <mergeCells count="5">
    <mergeCell ref="A2:E2"/>
    <mergeCell ref="A1:J1"/>
    <mergeCell ref="F2:J2"/>
    <mergeCell ref="K1:M1"/>
    <mergeCell ref="K2:M2"/>
  </mergeCells>
  <phoneticPr fontId="1"/>
  <conditionalFormatting sqref="K1:K1048576">
    <cfRule type="containsText" dxfId="0" priority="1" operator="containsText" text="Discrepancy">
      <formula>NOT(ISERROR(SEARCH("Discrepancy",K1)))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metadata</vt:lpstr>
      <vt:lpstr>total</vt:lpstr>
      <vt:lpstr>prefecture</vt:lpstr>
      <vt:lpstr>Conv-total（当日）</vt:lpstr>
      <vt:lpstr>Conv-prefecture（前日）</vt:lpstr>
      <vt:lpstr>各都道府県の状況（前日）</vt:lpstr>
      <vt:lpstr>ワクチン（前日）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2021-04-22T14:37:09Z</dcterms:modified>
</cp:coreProperties>
</file>