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2BF1B922-05C2-451A-B87E-44D46A306D51}" xr6:coauthVersionLast="45" xr6:coauthVersionMax="45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B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B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B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B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B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6" i="4" s="1"/>
  <c r="B2" i="4"/>
  <c r="A2" i="4"/>
  <c r="B45" i="4" s="1"/>
  <c r="M24" i="3"/>
  <c r="L24" i="3"/>
  <c r="K24" i="3"/>
  <c r="J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M4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C24" i="3" l="1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<sst xmlns="http://schemas.openxmlformats.org/spreadsheetml/2006/main" count="18337" uniqueCount="290">
  <si>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</si>
  <si>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</si>
  <si>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</si>
  <si>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</si>
  <si>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</si>
  <si>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</si>
  <si>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</si>
  <si>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</si>
  <si>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</si>
  <si>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</si>
  <si>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</si>
  <si>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</si>
  <si>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</si>
  <si>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</si>
  <si>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</si>
  <si>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</si>
  <si>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</si>
  <si>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</si>
  <si>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</si>
  <si>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</si>
  <si>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</si>
  <si>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</si>
  <si>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</si>
  <si>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</si>
  <si>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</si>
  <si>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</si>
  <si>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</si>
  <si>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</si>
  <si>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</si>
  <si>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</si>
  <si>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</si>
  <si>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</si>
  <si>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</si>
  <si>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</si>
  <si>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</si>
  <si>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</si>
  <si>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</si>
  <si>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</si>
  <si>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</si>
  <si>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</si>
  <si>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</si>
  <si>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</si>
  <si>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</si>
  <si>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</si>
  <si>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</si>
  <si>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</si>
  <si>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</si>
  <si>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</si>
  <si>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</si>
  <si>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</si>
  <si>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</si>
  <si>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</si>
  <si>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</si>
  <si>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</si>
  <si>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</si>
  <si>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</si>
  <si>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</si>
  <si>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</si>
  <si>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</si>
  <si>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</si>
  <si>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</si>
  <si>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</si>
  <si>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</si>
  <si>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</si>
  <si>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</si>
  <si>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</si>
  <si>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</si>
  <si>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</si>
  <si>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</si>
  <si>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</si>
  <si>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</si>
  <si>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</si>
  <si>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</si>
  <si>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</si>
  <si>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</si>
  <si>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</si>
  <si>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</si>
  <si>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</si>
  <si>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Captial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</si>
  <si>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</si>
  <si>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</si>
  <si>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</si>
  <si>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</si>
  <si>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</si>
  <si>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</si>
  <si>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</si>
  <si>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</si>
  <si>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</si>
  <si>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</si>
  <si>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</si>
  <si>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</si>
  <si>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</si>
  <si>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</si>
  <si>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</si>
  <si>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</si>
  <si>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</si>
  <si>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</si>
  <si>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</si>
  <si>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</si>
  <si>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</si>
  <si>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</si>
  <si>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</si>
  <si>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</si>
  <si>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</si>
  <si>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</si>
  <si>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</si>
  <si>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</si>
  <si>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</si>
  <si>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</si>
  <si>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</si>
  <si>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</si>
  <si>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</si>
  <si>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</si>
  <si>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</si>
  <si>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</si>
  <si>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</si>
  <si>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</si>
  <si>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</si>
  <si>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</si>
  <si>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</si>
  <si>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</si>
  <si>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</si>
  <si>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</si>
  <si>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</si>
  <si>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</si>
  <si>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</si>
  <si>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</si>
  <si>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</si>
  <si>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</si>
  <si>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</si>
  <si>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</si>
  <si>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</si>
  <si>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</si>
  <si>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</si>
  <si>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</si>
  <si>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</si>
  <si>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</si>
  <si>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</si>
  <si>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</si>
  <si>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</si>
  <si>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</si>
  <si>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</si>
  <si>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</si>
  <si>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</si>
  <si>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</si>
  <si>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</si>
  <si>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</si>
  <si>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</si>
  <si>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</si>
  <si>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</si>
  <si>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</si>
  <si>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</si>
  <si>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</si>
  <si>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</si>
  <si>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</si>
  <si>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</si>
  <si>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</si>
  <si>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</si>
  <si>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https://www.mhlw.go.jp/stf/seisakunitsuite/bunya/0000121431_00086.html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</si>
  <si>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</si>
  <si>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</si>
  <si>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</si>
  <si>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</si>
  <si>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</si>
  <si>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</si>
  <si>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</si>
  <si>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</si>
  <si>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</si>
  <si>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</si>
  <si>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</si>
  <si>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</si>
  <si>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</si>
  <si>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</si>
  <si>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</si>
  <si>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</si>
  <si>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</si>
  <si>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</si>
  <si>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</si>
  <si>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</si>
  <si>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https://www.mhlw.go.jp/stf/houdou/index.html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</si>
  <si>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</si>
  <si>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</si>
  <si>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</si>
  <si>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</si>
  <si>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</si>
  <si>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</si>
  <si>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</si>
  <si>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</si>
  <si>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</si>
  <si>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</si>
  <si>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</si>
  <si>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</si>
  <si>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</si>
  <si>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</si>
  <si>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</si>
  <si>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</si>
  <si>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</si>
  <si>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</si>
  <si>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</si>
  <si>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</si>
  <si>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</si>
  <si>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</si>
  <si>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</si>
  <si>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</si>
  <si>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</si>
  <si>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</si>
  <si>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</si>
  <si>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</si>
  <si>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</si>
  <si>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</si>
  <si>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</si>
  <si>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</si>
  <si>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</si>
  <si>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</si>
  <si>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</si>
  <si>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</si>
  <si>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</si>
  <si>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</si>
  <si>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</si>
  <si>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</si>
  <si>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</si>
  <si>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</si>
  <si>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</si>
  <si>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</si>
  <si>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</si>
  <si>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</si>
  <si>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</si>
  <si>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</si>
  <si>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</si>
  <si>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</si>
  <si>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</si>
  <si>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※沖縄など、セル内に米印がある場合は、手動で数字を入れ直す。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</si>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</sst>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1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left" vertical="top" wrapText="1"/>
    </xf>
    <xf numFmtId="3" fontId="14" fillId="0" borderId="1" xfId="0" applyNumberFormat="1" applyFont="1" applyBorder="1" applyAlignment="1">
      <alignment horizontal="right" vertical="top" shrinkToFit="1"/>
    </xf>
    <xf numFmtId="1" fontId="14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3" fillId="0" borderId="0" xfId="2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mhlw.go.jp/stf/seisakunitsuite/bunya/0000121431_0008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78</v>
      </c>
      <c r="D707" s="7" t="s">
        <v>79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78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78</v>
      </c>
      <c r="D709" s="7" t="s">
        <v>80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78</v>
      </c>
      <c r="D710" s="7" t="s">
        <v>81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78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78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78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78</v>
      </c>
      <c r="D714" s="7" t="s">
        <v>82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78</v>
      </c>
      <c r="D715" s="7" t="s">
        <v>83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78</v>
      </c>
      <c r="D716" s="7" t="s">
        <v>84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78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78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78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78</v>
      </c>
      <c r="D720" s="7" t="s">
        <v>85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78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78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78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78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78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78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78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78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78</v>
      </c>
      <c r="D729" s="7" t="s">
        <v>86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78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78</v>
      </c>
      <c r="D731" s="7" t="s">
        <v>87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78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78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78</v>
      </c>
      <c r="D734" s="7" t="s">
        <v>88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78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78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78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78</v>
      </c>
      <c r="D738" s="7" t="s">
        <v>89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78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78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78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78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78</v>
      </c>
      <c r="D743" s="7" t="s">
        <v>90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78</v>
      </c>
      <c r="D744" s="7" t="s">
        <v>91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78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78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78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78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78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78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78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78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78</v>
      </c>
      <c r="D753" s="7" t="s">
        <v>92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93</v>
      </c>
      <c r="D754" s="6" t="s">
        <v>7</v>
      </c>
      <c r="E754" s="34">
        <v>43932</v>
      </c>
      <c r="G754" s="8" t="s">
        <v>94</v>
      </c>
    </row>
    <row r="755" spans="1:7" x14ac:dyDescent="0.55000000000000004">
      <c r="A755" s="27" t="s">
        <v>11</v>
      </c>
      <c r="B755" s="27" t="s">
        <v>77</v>
      </c>
      <c r="C755" s="27" t="s">
        <v>93</v>
      </c>
      <c r="D755" s="6" t="s">
        <v>95</v>
      </c>
      <c r="E755" s="34">
        <v>43932</v>
      </c>
      <c r="G755" s="8" t="s">
        <v>96</v>
      </c>
    </row>
    <row r="756" spans="1:7" x14ac:dyDescent="0.55000000000000004">
      <c r="A756" s="27" t="s">
        <v>12</v>
      </c>
      <c r="B756" s="27" t="s">
        <v>77</v>
      </c>
      <c r="C756" s="27" t="s">
        <v>93</v>
      </c>
      <c r="D756" s="6" t="s">
        <v>95</v>
      </c>
      <c r="E756" s="34">
        <v>43932</v>
      </c>
      <c r="G756" s="8" t="s">
        <v>97</v>
      </c>
    </row>
    <row r="757" spans="1:7" x14ac:dyDescent="0.55000000000000004">
      <c r="A757" s="27" t="s">
        <v>13</v>
      </c>
      <c r="B757" s="27" t="s">
        <v>77</v>
      </c>
      <c r="C757" s="27" t="s">
        <v>93</v>
      </c>
      <c r="D757" s="6" t="s">
        <v>95</v>
      </c>
      <c r="E757" s="34">
        <v>43932</v>
      </c>
      <c r="G757" s="8" t="s">
        <v>98</v>
      </c>
    </row>
    <row r="758" spans="1:7" x14ac:dyDescent="0.55000000000000004">
      <c r="A758" s="27" t="s">
        <v>14</v>
      </c>
      <c r="B758" s="27" t="s">
        <v>77</v>
      </c>
      <c r="C758" s="27" t="s">
        <v>93</v>
      </c>
      <c r="D758" s="6" t="s">
        <v>95</v>
      </c>
      <c r="E758" s="34">
        <v>43932</v>
      </c>
      <c r="G758" s="8" t="s">
        <v>99</v>
      </c>
    </row>
    <row r="759" spans="1:7" x14ac:dyDescent="0.55000000000000004">
      <c r="A759" s="27" t="s">
        <v>15</v>
      </c>
      <c r="B759" s="27" t="s">
        <v>77</v>
      </c>
      <c r="C759" s="27" t="s">
        <v>93</v>
      </c>
      <c r="D759" s="6" t="s">
        <v>95</v>
      </c>
      <c r="E759" s="34">
        <v>43932</v>
      </c>
      <c r="G759" s="8" t="s">
        <v>100</v>
      </c>
    </row>
    <row r="760" spans="1:7" x14ac:dyDescent="0.55000000000000004">
      <c r="A760" s="27" t="s">
        <v>16</v>
      </c>
      <c r="B760" s="27" t="s">
        <v>77</v>
      </c>
      <c r="C760" s="27" t="s">
        <v>93</v>
      </c>
      <c r="D760" s="6" t="s">
        <v>95</v>
      </c>
      <c r="E760" s="34">
        <v>43932</v>
      </c>
      <c r="G760" s="8" t="s">
        <v>101</v>
      </c>
    </row>
    <row r="761" spans="1:7" x14ac:dyDescent="0.55000000000000004">
      <c r="A761" s="27" t="s">
        <v>17</v>
      </c>
      <c r="B761" s="27" t="s">
        <v>77</v>
      </c>
      <c r="C761" s="27" t="s">
        <v>93</v>
      </c>
      <c r="D761" s="6" t="s">
        <v>102</v>
      </c>
      <c r="E761" s="34">
        <v>43932</v>
      </c>
      <c r="G761" s="8" t="s">
        <v>103</v>
      </c>
    </row>
    <row r="762" spans="1:7" x14ac:dyDescent="0.55000000000000004">
      <c r="A762" s="27" t="s">
        <v>18</v>
      </c>
      <c r="B762" s="27" t="s">
        <v>77</v>
      </c>
      <c r="C762" s="27" t="s">
        <v>93</v>
      </c>
      <c r="D762" s="6" t="s">
        <v>102</v>
      </c>
      <c r="E762" s="34">
        <v>43932</v>
      </c>
      <c r="G762" s="8" t="s">
        <v>104</v>
      </c>
    </row>
    <row r="763" spans="1:7" x14ac:dyDescent="0.55000000000000004">
      <c r="A763" s="27" t="s">
        <v>19</v>
      </c>
      <c r="B763" s="27" t="s">
        <v>77</v>
      </c>
      <c r="C763" s="27" t="s">
        <v>93</v>
      </c>
      <c r="D763" s="6" t="s">
        <v>102</v>
      </c>
      <c r="E763" s="34">
        <v>43932</v>
      </c>
      <c r="G763" s="8" t="s">
        <v>105</v>
      </c>
    </row>
    <row r="764" spans="1:7" x14ac:dyDescent="0.55000000000000004">
      <c r="A764" s="27" t="s">
        <v>20</v>
      </c>
      <c r="B764" s="27" t="s">
        <v>77</v>
      </c>
      <c r="C764" s="27" t="s">
        <v>93</v>
      </c>
      <c r="D764" s="6" t="s">
        <v>102</v>
      </c>
      <c r="E764" s="34">
        <v>43932</v>
      </c>
      <c r="G764" s="8" t="s">
        <v>106</v>
      </c>
    </row>
    <row r="765" spans="1:7" x14ac:dyDescent="0.55000000000000004">
      <c r="A765" s="27" t="s">
        <v>21</v>
      </c>
      <c r="B765" s="27" t="s">
        <v>77</v>
      </c>
      <c r="C765" s="27" t="s">
        <v>93</v>
      </c>
      <c r="D765" s="6" t="s">
        <v>102</v>
      </c>
      <c r="E765" s="34">
        <v>43932</v>
      </c>
      <c r="G765" s="8" t="s">
        <v>107</v>
      </c>
    </row>
    <row r="766" spans="1:7" x14ac:dyDescent="0.55000000000000004">
      <c r="A766" s="27" t="s">
        <v>22</v>
      </c>
      <c r="B766" s="27" t="s">
        <v>77</v>
      </c>
      <c r="C766" s="27" t="s">
        <v>93</v>
      </c>
      <c r="D766" s="6" t="s">
        <v>102</v>
      </c>
      <c r="E766" s="34">
        <v>43932</v>
      </c>
      <c r="G766" s="8" t="s">
        <v>108</v>
      </c>
    </row>
    <row r="767" spans="1:7" x14ac:dyDescent="0.55000000000000004">
      <c r="A767" s="27" t="s">
        <v>23</v>
      </c>
      <c r="B767" s="27" t="s">
        <v>77</v>
      </c>
      <c r="C767" s="27" t="s">
        <v>93</v>
      </c>
      <c r="D767" s="6" t="s">
        <v>102</v>
      </c>
      <c r="E767" s="34">
        <v>43932</v>
      </c>
      <c r="G767" s="8" t="s">
        <v>109</v>
      </c>
    </row>
    <row r="768" spans="1:7" x14ac:dyDescent="0.55000000000000004">
      <c r="A768" s="27" t="s">
        <v>24</v>
      </c>
      <c r="B768" s="27" t="s">
        <v>77</v>
      </c>
      <c r="C768" s="27" t="s">
        <v>93</v>
      </c>
      <c r="D768" s="6" t="s">
        <v>110</v>
      </c>
      <c r="E768" s="34">
        <v>43932</v>
      </c>
      <c r="G768" s="8" t="s">
        <v>111</v>
      </c>
    </row>
    <row r="769" spans="1:7" x14ac:dyDescent="0.55000000000000004">
      <c r="A769" s="27" t="s">
        <v>25</v>
      </c>
      <c r="B769" s="27" t="s">
        <v>77</v>
      </c>
      <c r="C769" s="27" t="s">
        <v>93</v>
      </c>
      <c r="D769" s="6" t="s">
        <v>110</v>
      </c>
      <c r="E769" s="34">
        <v>43932</v>
      </c>
      <c r="G769" s="8" t="s">
        <v>112</v>
      </c>
    </row>
    <row r="770" spans="1:7" x14ac:dyDescent="0.55000000000000004">
      <c r="A770" s="27" t="s">
        <v>26</v>
      </c>
      <c r="B770" s="27" t="s">
        <v>77</v>
      </c>
      <c r="C770" s="27" t="s">
        <v>93</v>
      </c>
      <c r="D770" s="6" t="s">
        <v>110</v>
      </c>
      <c r="E770" s="34">
        <v>43932</v>
      </c>
      <c r="G770" s="8" t="s">
        <v>113</v>
      </c>
    </row>
    <row r="771" spans="1:7" x14ac:dyDescent="0.55000000000000004">
      <c r="A771" s="27" t="s">
        <v>27</v>
      </c>
      <c r="B771" s="27" t="s">
        <v>77</v>
      </c>
      <c r="C771" s="27" t="s">
        <v>93</v>
      </c>
      <c r="D771" s="6" t="s">
        <v>110</v>
      </c>
      <c r="E771" s="34">
        <v>43932</v>
      </c>
      <c r="G771" s="8" t="s">
        <v>114</v>
      </c>
    </row>
    <row r="772" spans="1:7" x14ac:dyDescent="0.55000000000000004">
      <c r="A772" s="27" t="s">
        <v>28</v>
      </c>
      <c r="B772" s="27" t="s">
        <v>77</v>
      </c>
      <c r="C772" s="27" t="s">
        <v>93</v>
      </c>
      <c r="D772" s="6" t="s">
        <v>110</v>
      </c>
      <c r="E772" s="34">
        <v>43932</v>
      </c>
      <c r="G772" s="8" t="s">
        <v>115</v>
      </c>
    </row>
    <row r="773" spans="1:7" x14ac:dyDescent="0.55000000000000004">
      <c r="A773" s="27" t="s">
        <v>29</v>
      </c>
      <c r="B773" s="27" t="s">
        <v>77</v>
      </c>
      <c r="C773" s="27" t="s">
        <v>93</v>
      </c>
      <c r="D773" s="6" t="s">
        <v>110</v>
      </c>
      <c r="E773" s="34">
        <v>43932</v>
      </c>
      <c r="G773" s="8" t="s">
        <v>116</v>
      </c>
    </row>
    <row r="774" spans="1:7" x14ac:dyDescent="0.55000000000000004">
      <c r="A774" s="27" t="s">
        <v>30</v>
      </c>
      <c r="B774" s="27" t="s">
        <v>77</v>
      </c>
      <c r="C774" s="27" t="s">
        <v>93</v>
      </c>
      <c r="D774" s="6" t="s">
        <v>110</v>
      </c>
      <c r="E774" s="34">
        <v>43932</v>
      </c>
      <c r="G774" s="8" t="s">
        <v>117</v>
      </c>
    </row>
    <row r="775" spans="1:7" x14ac:dyDescent="0.55000000000000004">
      <c r="A775" s="27" t="s">
        <v>31</v>
      </c>
      <c r="B775" s="27" t="s">
        <v>77</v>
      </c>
      <c r="C775" s="27" t="s">
        <v>93</v>
      </c>
      <c r="D775" s="6" t="s">
        <v>110</v>
      </c>
      <c r="E775" s="34">
        <v>43932</v>
      </c>
      <c r="G775" s="8" t="s">
        <v>118</v>
      </c>
    </row>
    <row r="776" spans="1:7" x14ac:dyDescent="0.55000000000000004">
      <c r="A776" s="27" t="s">
        <v>32</v>
      </c>
      <c r="B776" s="27" t="s">
        <v>77</v>
      </c>
      <c r="C776" s="27" t="s">
        <v>93</v>
      </c>
      <c r="D776" s="6" t="s">
        <v>110</v>
      </c>
      <c r="E776" s="34">
        <v>43932</v>
      </c>
      <c r="G776" s="8" t="s">
        <v>119</v>
      </c>
    </row>
    <row r="777" spans="1:7" x14ac:dyDescent="0.55000000000000004">
      <c r="A777" s="27" t="s">
        <v>33</v>
      </c>
      <c r="B777" s="27" t="s">
        <v>77</v>
      </c>
      <c r="C777" s="27" t="s">
        <v>93</v>
      </c>
      <c r="D777" s="6" t="s">
        <v>120</v>
      </c>
      <c r="E777" s="34">
        <v>43932</v>
      </c>
      <c r="G777" s="8" t="s">
        <v>121</v>
      </c>
    </row>
    <row r="778" spans="1:7" x14ac:dyDescent="0.55000000000000004">
      <c r="A778" s="27" t="s">
        <v>34</v>
      </c>
      <c r="B778" s="27" t="s">
        <v>77</v>
      </c>
      <c r="C778" s="27" t="s">
        <v>93</v>
      </c>
      <c r="D778" s="6" t="s">
        <v>120</v>
      </c>
      <c r="E778" s="34">
        <v>43932</v>
      </c>
      <c r="G778" s="8" t="s">
        <v>122</v>
      </c>
    </row>
    <row r="779" spans="1:7" x14ac:dyDescent="0.55000000000000004">
      <c r="A779" s="27" t="s">
        <v>35</v>
      </c>
      <c r="B779" s="27" t="s">
        <v>77</v>
      </c>
      <c r="C779" s="27" t="s">
        <v>93</v>
      </c>
      <c r="D779" s="6" t="s">
        <v>120</v>
      </c>
      <c r="E779" s="34">
        <v>43932</v>
      </c>
      <c r="G779" s="8" t="s">
        <v>123</v>
      </c>
    </row>
    <row r="780" spans="1:7" x14ac:dyDescent="0.55000000000000004">
      <c r="A780" s="27" t="s">
        <v>36</v>
      </c>
      <c r="B780" s="27" t="s">
        <v>77</v>
      </c>
      <c r="C780" s="27" t="s">
        <v>93</v>
      </c>
      <c r="D780" s="6" t="s">
        <v>120</v>
      </c>
      <c r="E780" s="34">
        <v>43932</v>
      </c>
      <c r="G780" s="8" t="s">
        <v>124</v>
      </c>
    </row>
    <row r="781" spans="1:7" x14ac:dyDescent="0.55000000000000004">
      <c r="A781" s="27" t="s">
        <v>37</v>
      </c>
      <c r="B781" s="27" t="s">
        <v>77</v>
      </c>
      <c r="C781" s="27" t="s">
        <v>93</v>
      </c>
      <c r="D781" s="6" t="s">
        <v>120</v>
      </c>
      <c r="E781" s="34">
        <v>43932</v>
      </c>
      <c r="G781" s="8" t="s">
        <v>125</v>
      </c>
    </row>
    <row r="782" spans="1:7" x14ac:dyDescent="0.55000000000000004">
      <c r="A782" s="27" t="s">
        <v>38</v>
      </c>
      <c r="B782" s="27" t="s">
        <v>77</v>
      </c>
      <c r="C782" s="27" t="s">
        <v>93</v>
      </c>
      <c r="D782" s="6" t="s">
        <v>120</v>
      </c>
      <c r="E782" s="34">
        <v>43932</v>
      </c>
      <c r="G782" s="8" t="s">
        <v>126</v>
      </c>
    </row>
    <row r="783" spans="1:7" x14ac:dyDescent="0.55000000000000004">
      <c r="A783" s="27" t="s">
        <v>39</v>
      </c>
      <c r="B783" s="27" t="s">
        <v>77</v>
      </c>
      <c r="C783" s="27" t="s">
        <v>93</v>
      </c>
      <c r="D783" s="6" t="s">
        <v>120</v>
      </c>
      <c r="E783" s="34">
        <v>43932</v>
      </c>
      <c r="G783" s="8" t="s">
        <v>127</v>
      </c>
    </row>
    <row r="784" spans="1:7" x14ac:dyDescent="0.55000000000000004">
      <c r="A784" s="27" t="s">
        <v>40</v>
      </c>
      <c r="B784" s="27" t="s">
        <v>77</v>
      </c>
      <c r="C784" s="27" t="s">
        <v>93</v>
      </c>
      <c r="D784" s="6" t="s">
        <v>128</v>
      </c>
      <c r="E784" s="34">
        <v>43932</v>
      </c>
      <c r="G784" s="8" t="s">
        <v>129</v>
      </c>
    </row>
    <row r="785" spans="1:7" x14ac:dyDescent="0.55000000000000004">
      <c r="A785" s="27" t="s">
        <v>41</v>
      </c>
      <c r="B785" s="27" t="s">
        <v>77</v>
      </c>
      <c r="C785" s="27" t="s">
        <v>93</v>
      </c>
      <c r="D785" s="6" t="s">
        <v>128</v>
      </c>
      <c r="E785" s="34">
        <v>43932</v>
      </c>
      <c r="G785" s="8" t="s">
        <v>130</v>
      </c>
    </row>
    <row r="786" spans="1:7" x14ac:dyDescent="0.55000000000000004">
      <c r="A786" s="27" t="s">
        <v>42</v>
      </c>
      <c r="B786" s="27" t="s">
        <v>77</v>
      </c>
      <c r="C786" s="27" t="s">
        <v>93</v>
      </c>
      <c r="D786" s="6" t="s">
        <v>128</v>
      </c>
      <c r="E786" s="34">
        <v>43932</v>
      </c>
      <c r="G786" s="8" t="s">
        <v>131</v>
      </c>
    </row>
    <row r="787" spans="1:7" x14ac:dyDescent="0.55000000000000004">
      <c r="A787" s="27" t="s">
        <v>43</v>
      </c>
      <c r="B787" s="27" t="s">
        <v>77</v>
      </c>
      <c r="C787" s="27" t="s">
        <v>93</v>
      </c>
      <c r="D787" s="6" t="s">
        <v>128</v>
      </c>
      <c r="E787" s="34">
        <v>43932</v>
      </c>
      <c r="G787" s="8" t="s">
        <v>132</v>
      </c>
    </row>
    <row r="788" spans="1:7" x14ac:dyDescent="0.55000000000000004">
      <c r="A788" s="27" t="s">
        <v>44</v>
      </c>
      <c r="B788" s="27" t="s">
        <v>77</v>
      </c>
      <c r="C788" s="27" t="s">
        <v>93</v>
      </c>
      <c r="D788" s="6" t="s">
        <v>128</v>
      </c>
      <c r="E788" s="34">
        <v>43932</v>
      </c>
      <c r="G788" s="8" t="s">
        <v>133</v>
      </c>
    </row>
    <row r="789" spans="1:7" x14ac:dyDescent="0.55000000000000004">
      <c r="A789" s="27" t="s">
        <v>45</v>
      </c>
      <c r="B789" s="27" t="s">
        <v>77</v>
      </c>
      <c r="C789" s="27" t="s">
        <v>93</v>
      </c>
      <c r="D789" s="6" t="s">
        <v>134</v>
      </c>
      <c r="E789" s="34">
        <v>43932</v>
      </c>
      <c r="G789" s="8" t="s">
        <v>135</v>
      </c>
    </row>
    <row r="790" spans="1:7" x14ac:dyDescent="0.55000000000000004">
      <c r="A790" s="27" t="s">
        <v>46</v>
      </c>
      <c r="B790" s="27" t="s">
        <v>77</v>
      </c>
      <c r="C790" s="27" t="s">
        <v>93</v>
      </c>
      <c r="D790" s="6" t="s">
        <v>134</v>
      </c>
      <c r="E790" s="34">
        <v>43932</v>
      </c>
      <c r="G790" s="8" t="s">
        <v>136</v>
      </c>
    </row>
    <row r="791" spans="1:7" x14ac:dyDescent="0.55000000000000004">
      <c r="A791" s="27" t="s">
        <v>47</v>
      </c>
      <c r="B791" s="27" t="s">
        <v>77</v>
      </c>
      <c r="C791" s="27" t="s">
        <v>93</v>
      </c>
      <c r="D791" s="6" t="s">
        <v>134</v>
      </c>
      <c r="E791" s="34">
        <v>43932</v>
      </c>
      <c r="G791" s="8" t="s">
        <v>137</v>
      </c>
    </row>
    <row r="792" spans="1:7" x14ac:dyDescent="0.55000000000000004">
      <c r="A792" s="27" t="s">
        <v>48</v>
      </c>
      <c r="B792" s="27" t="s">
        <v>77</v>
      </c>
      <c r="C792" s="27" t="s">
        <v>93</v>
      </c>
      <c r="D792" s="6" t="s">
        <v>134</v>
      </c>
      <c r="E792" s="34">
        <v>43932</v>
      </c>
      <c r="G792" s="8" t="s">
        <v>136</v>
      </c>
    </row>
    <row r="793" spans="1:7" x14ac:dyDescent="0.55000000000000004">
      <c r="A793" s="27" t="s">
        <v>49</v>
      </c>
      <c r="B793" s="27" t="s">
        <v>77</v>
      </c>
      <c r="C793" s="27" t="s">
        <v>93</v>
      </c>
      <c r="D793" s="6" t="s">
        <v>138</v>
      </c>
      <c r="E793" s="34">
        <v>43932</v>
      </c>
      <c r="G793" s="8" t="s">
        <v>135</v>
      </c>
    </row>
    <row r="794" spans="1:7" x14ac:dyDescent="0.55000000000000004">
      <c r="A794" s="27" t="s">
        <v>50</v>
      </c>
      <c r="B794" s="27" t="s">
        <v>77</v>
      </c>
      <c r="C794" s="27" t="s">
        <v>93</v>
      </c>
      <c r="D794" s="6" t="s">
        <v>138</v>
      </c>
      <c r="E794" s="34">
        <v>43932</v>
      </c>
      <c r="G794" s="8" t="s">
        <v>133</v>
      </c>
    </row>
    <row r="795" spans="1:7" x14ac:dyDescent="0.55000000000000004">
      <c r="A795" s="27" t="s">
        <v>51</v>
      </c>
      <c r="B795" s="27" t="s">
        <v>77</v>
      </c>
      <c r="C795" s="27" t="s">
        <v>93</v>
      </c>
      <c r="D795" s="6" t="s">
        <v>138</v>
      </c>
      <c r="E795" s="34">
        <v>43932</v>
      </c>
      <c r="G795" s="8" t="s">
        <v>132</v>
      </c>
    </row>
    <row r="796" spans="1:7" x14ac:dyDescent="0.55000000000000004">
      <c r="A796" s="27" t="s">
        <v>52</v>
      </c>
      <c r="B796" s="27" t="s">
        <v>77</v>
      </c>
      <c r="C796" s="27" t="s">
        <v>93</v>
      </c>
      <c r="D796" s="6" t="s">
        <v>138</v>
      </c>
      <c r="E796" s="34">
        <v>43932</v>
      </c>
      <c r="G796" s="8" t="s">
        <v>131</v>
      </c>
    </row>
    <row r="797" spans="1:7" x14ac:dyDescent="0.55000000000000004">
      <c r="A797" s="27" t="s">
        <v>53</v>
      </c>
      <c r="B797" s="27" t="s">
        <v>77</v>
      </c>
      <c r="C797" s="27" t="s">
        <v>93</v>
      </c>
      <c r="D797" s="6" t="s">
        <v>138</v>
      </c>
      <c r="E797" s="34">
        <v>43932</v>
      </c>
      <c r="G797" s="8" t="s">
        <v>130</v>
      </c>
    </row>
    <row r="798" spans="1:7" x14ac:dyDescent="0.55000000000000004">
      <c r="A798" s="27" t="s">
        <v>54</v>
      </c>
      <c r="B798" s="27" t="s">
        <v>77</v>
      </c>
      <c r="C798" s="27" t="s">
        <v>93</v>
      </c>
      <c r="D798" s="6" t="s">
        <v>138</v>
      </c>
      <c r="E798" s="34">
        <v>43932</v>
      </c>
      <c r="G798" s="8" t="s">
        <v>129</v>
      </c>
    </row>
    <row r="799" spans="1:7" x14ac:dyDescent="0.55000000000000004">
      <c r="A799" s="27" t="s">
        <v>55</v>
      </c>
      <c r="B799" s="27" t="s">
        <v>77</v>
      </c>
      <c r="C799" s="27" t="s">
        <v>93</v>
      </c>
      <c r="D799" s="6" t="s">
        <v>138</v>
      </c>
      <c r="E799" s="34">
        <v>43932</v>
      </c>
      <c r="G799" s="8" t="s">
        <v>127</v>
      </c>
    </row>
    <row r="800" spans="1:7" x14ac:dyDescent="0.55000000000000004">
      <c r="A800" s="27" t="s">
        <v>56</v>
      </c>
      <c r="B800" s="27" t="s">
        <v>77</v>
      </c>
      <c r="C800" s="27" t="s">
        <v>93</v>
      </c>
      <c r="D800" s="6" t="s">
        <v>56</v>
      </c>
      <c r="E800" s="34">
        <v>43932</v>
      </c>
      <c r="G800" s="8" t="s">
        <v>126</v>
      </c>
    </row>
    <row r="801" spans="1:6" x14ac:dyDescent="0.55000000000000004">
      <c r="A801" s="27" t="s">
        <v>7</v>
      </c>
      <c r="B801" s="27" t="s">
        <v>77</v>
      </c>
      <c r="C801" s="27" t="s">
        <v>139</v>
      </c>
      <c r="D801" s="6">
        <v>1</v>
      </c>
      <c r="E801" s="34">
        <v>41026</v>
      </c>
      <c r="F801" s="35" t="s">
        <v>140</v>
      </c>
    </row>
    <row r="802" spans="1:6" x14ac:dyDescent="0.55000000000000004">
      <c r="A802" s="27" t="s">
        <v>11</v>
      </c>
      <c r="B802" s="27" t="s">
        <v>77</v>
      </c>
      <c r="C802" s="27" t="s">
        <v>139</v>
      </c>
      <c r="D802" s="6">
        <v>2</v>
      </c>
      <c r="E802" s="34">
        <v>41026</v>
      </c>
      <c r="F802" s="35" t="s">
        <v>140</v>
      </c>
    </row>
    <row r="803" spans="1:6" x14ac:dyDescent="0.55000000000000004">
      <c r="A803" s="27" t="s">
        <v>12</v>
      </c>
      <c r="B803" s="27" t="s">
        <v>77</v>
      </c>
      <c r="C803" s="27" t="s">
        <v>139</v>
      </c>
      <c r="D803" s="6">
        <v>3</v>
      </c>
      <c r="E803" s="34">
        <v>41026</v>
      </c>
      <c r="F803" s="35" t="s">
        <v>140</v>
      </c>
    </row>
    <row r="804" spans="1:6" x14ac:dyDescent="0.55000000000000004">
      <c r="A804" s="27" t="s">
        <v>13</v>
      </c>
      <c r="B804" s="27" t="s">
        <v>77</v>
      </c>
      <c r="C804" s="27" t="s">
        <v>139</v>
      </c>
      <c r="D804" s="6">
        <v>4</v>
      </c>
      <c r="E804" s="34">
        <v>41026</v>
      </c>
      <c r="F804" s="35" t="s">
        <v>140</v>
      </c>
    </row>
    <row r="805" spans="1:6" x14ac:dyDescent="0.55000000000000004">
      <c r="A805" s="27" t="s">
        <v>14</v>
      </c>
      <c r="B805" s="27" t="s">
        <v>77</v>
      </c>
      <c r="C805" s="27" t="s">
        <v>139</v>
      </c>
      <c r="D805" s="6">
        <v>5</v>
      </c>
      <c r="E805" s="34">
        <v>41026</v>
      </c>
      <c r="F805" s="35" t="s">
        <v>140</v>
      </c>
    </row>
    <row r="806" spans="1:6" x14ac:dyDescent="0.55000000000000004">
      <c r="A806" s="27" t="s">
        <v>15</v>
      </c>
      <c r="B806" s="27" t="s">
        <v>77</v>
      </c>
      <c r="C806" s="27" t="s">
        <v>139</v>
      </c>
      <c r="D806" s="6">
        <v>6</v>
      </c>
      <c r="E806" s="34">
        <v>41026</v>
      </c>
      <c r="F806" s="35" t="s">
        <v>140</v>
      </c>
    </row>
    <row r="807" spans="1:6" x14ac:dyDescent="0.55000000000000004">
      <c r="A807" s="27" t="s">
        <v>16</v>
      </c>
      <c r="B807" s="27" t="s">
        <v>77</v>
      </c>
      <c r="C807" s="27" t="s">
        <v>139</v>
      </c>
      <c r="D807" s="6">
        <v>7</v>
      </c>
      <c r="E807" s="34">
        <v>41026</v>
      </c>
      <c r="F807" s="35" t="s">
        <v>140</v>
      </c>
    </row>
    <row r="808" spans="1:6" x14ac:dyDescent="0.55000000000000004">
      <c r="A808" s="27" t="s">
        <v>17</v>
      </c>
      <c r="B808" s="27" t="s">
        <v>77</v>
      </c>
      <c r="C808" s="27" t="s">
        <v>139</v>
      </c>
      <c r="D808" s="6">
        <v>8</v>
      </c>
      <c r="E808" s="34">
        <v>41026</v>
      </c>
      <c r="F808" s="35" t="s">
        <v>140</v>
      </c>
    </row>
    <row r="809" spans="1:6" x14ac:dyDescent="0.55000000000000004">
      <c r="A809" s="27" t="s">
        <v>18</v>
      </c>
      <c r="B809" s="27" t="s">
        <v>77</v>
      </c>
      <c r="C809" s="27" t="s">
        <v>139</v>
      </c>
      <c r="D809" s="6">
        <v>9</v>
      </c>
      <c r="E809" s="34">
        <v>41026</v>
      </c>
      <c r="F809" s="35" t="s">
        <v>140</v>
      </c>
    </row>
    <row r="810" spans="1:6" x14ac:dyDescent="0.55000000000000004">
      <c r="A810" s="27" t="s">
        <v>19</v>
      </c>
      <c r="B810" s="27" t="s">
        <v>77</v>
      </c>
      <c r="C810" s="27" t="s">
        <v>139</v>
      </c>
      <c r="D810" s="6">
        <v>10</v>
      </c>
      <c r="E810" s="34">
        <v>41026</v>
      </c>
      <c r="F810" s="35" t="s">
        <v>140</v>
      </c>
    </row>
    <row r="811" spans="1:6" x14ac:dyDescent="0.55000000000000004">
      <c r="A811" s="27" t="s">
        <v>20</v>
      </c>
      <c r="B811" s="27" t="s">
        <v>77</v>
      </c>
      <c r="C811" s="27" t="s">
        <v>139</v>
      </c>
      <c r="D811" s="6">
        <v>11</v>
      </c>
      <c r="E811" s="34">
        <v>41026</v>
      </c>
      <c r="F811" s="35" t="s">
        <v>140</v>
      </c>
    </row>
    <row r="812" spans="1:6" x14ac:dyDescent="0.55000000000000004">
      <c r="A812" s="27" t="s">
        <v>21</v>
      </c>
      <c r="B812" s="27" t="s">
        <v>77</v>
      </c>
      <c r="C812" s="27" t="s">
        <v>139</v>
      </c>
      <c r="D812" s="6">
        <v>12</v>
      </c>
      <c r="E812" s="34">
        <v>41026</v>
      </c>
      <c r="F812" s="35" t="s">
        <v>140</v>
      </c>
    </row>
    <row r="813" spans="1:6" x14ac:dyDescent="0.55000000000000004">
      <c r="A813" s="27" t="s">
        <v>22</v>
      </c>
      <c r="B813" s="27" t="s">
        <v>77</v>
      </c>
      <c r="C813" s="27" t="s">
        <v>139</v>
      </c>
      <c r="D813" s="6">
        <v>13</v>
      </c>
      <c r="E813" s="34">
        <v>41026</v>
      </c>
      <c r="F813" s="35" t="s">
        <v>140</v>
      </c>
    </row>
    <row r="814" spans="1:6" x14ac:dyDescent="0.55000000000000004">
      <c r="A814" s="27" t="s">
        <v>23</v>
      </c>
      <c r="B814" s="27" t="s">
        <v>77</v>
      </c>
      <c r="C814" s="27" t="s">
        <v>139</v>
      </c>
      <c r="D814" s="6">
        <v>14</v>
      </c>
      <c r="E814" s="34">
        <v>41026</v>
      </c>
      <c r="F814" s="35" t="s">
        <v>140</v>
      </c>
    </row>
    <row r="815" spans="1:6" x14ac:dyDescent="0.55000000000000004">
      <c r="A815" s="27" t="s">
        <v>24</v>
      </c>
      <c r="B815" s="27" t="s">
        <v>77</v>
      </c>
      <c r="C815" s="27" t="s">
        <v>139</v>
      </c>
      <c r="D815" s="6">
        <v>15</v>
      </c>
      <c r="E815" s="34">
        <v>41026</v>
      </c>
      <c r="F815" s="35" t="s">
        <v>140</v>
      </c>
    </row>
    <row r="816" spans="1:6" x14ac:dyDescent="0.55000000000000004">
      <c r="A816" s="27" t="s">
        <v>25</v>
      </c>
      <c r="B816" s="27" t="s">
        <v>77</v>
      </c>
      <c r="C816" s="27" t="s">
        <v>139</v>
      </c>
      <c r="D816" s="6">
        <v>16</v>
      </c>
      <c r="E816" s="34">
        <v>41026</v>
      </c>
      <c r="F816" s="35" t="s">
        <v>140</v>
      </c>
    </row>
    <row r="817" spans="1:6" x14ac:dyDescent="0.55000000000000004">
      <c r="A817" s="27" t="s">
        <v>26</v>
      </c>
      <c r="B817" s="27" t="s">
        <v>77</v>
      </c>
      <c r="C817" s="27" t="s">
        <v>139</v>
      </c>
      <c r="D817" s="6">
        <v>17</v>
      </c>
      <c r="E817" s="34">
        <v>41026</v>
      </c>
      <c r="F817" s="35" t="s">
        <v>140</v>
      </c>
    </row>
    <row r="818" spans="1:6" x14ac:dyDescent="0.55000000000000004">
      <c r="A818" s="27" t="s">
        <v>27</v>
      </c>
      <c r="B818" s="27" t="s">
        <v>77</v>
      </c>
      <c r="C818" s="27" t="s">
        <v>139</v>
      </c>
      <c r="D818" s="6">
        <v>18</v>
      </c>
      <c r="E818" s="34">
        <v>41026</v>
      </c>
      <c r="F818" s="35" t="s">
        <v>140</v>
      </c>
    </row>
    <row r="819" spans="1:6" x14ac:dyDescent="0.55000000000000004">
      <c r="A819" s="27" t="s">
        <v>28</v>
      </c>
      <c r="B819" s="27" t="s">
        <v>77</v>
      </c>
      <c r="C819" s="27" t="s">
        <v>139</v>
      </c>
      <c r="D819" s="6">
        <v>19</v>
      </c>
      <c r="E819" s="34">
        <v>41026</v>
      </c>
      <c r="F819" s="35" t="s">
        <v>140</v>
      </c>
    </row>
    <row r="820" spans="1:6" x14ac:dyDescent="0.55000000000000004">
      <c r="A820" s="27" t="s">
        <v>29</v>
      </c>
      <c r="B820" s="27" t="s">
        <v>77</v>
      </c>
      <c r="C820" s="27" t="s">
        <v>139</v>
      </c>
      <c r="D820" s="6">
        <v>20</v>
      </c>
      <c r="E820" s="34">
        <v>41026</v>
      </c>
      <c r="F820" s="35" t="s">
        <v>140</v>
      </c>
    </row>
    <row r="821" spans="1:6" x14ac:dyDescent="0.55000000000000004">
      <c r="A821" s="27" t="s">
        <v>30</v>
      </c>
      <c r="B821" s="27" t="s">
        <v>77</v>
      </c>
      <c r="C821" s="27" t="s">
        <v>139</v>
      </c>
      <c r="D821" s="6">
        <v>21</v>
      </c>
      <c r="E821" s="34">
        <v>41026</v>
      </c>
      <c r="F821" s="35" t="s">
        <v>140</v>
      </c>
    </row>
    <row r="822" spans="1:6" x14ac:dyDescent="0.55000000000000004">
      <c r="A822" s="27" t="s">
        <v>31</v>
      </c>
      <c r="B822" s="27" t="s">
        <v>77</v>
      </c>
      <c r="C822" s="27" t="s">
        <v>139</v>
      </c>
      <c r="D822" s="6">
        <v>22</v>
      </c>
      <c r="E822" s="34">
        <v>41026</v>
      </c>
      <c r="F822" s="35" t="s">
        <v>140</v>
      </c>
    </row>
    <row r="823" spans="1:6" x14ac:dyDescent="0.55000000000000004">
      <c r="A823" s="27" t="s">
        <v>32</v>
      </c>
      <c r="B823" s="27" t="s">
        <v>77</v>
      </c>
      <c r="C823" s="27" t="s">
        <v>139</v>
      </c>
      <c r="D823" s="6">
        <v>23</v>
      </c>
      <c r="E823" s="34">
        <v>41026</v>
      </c>
      <c r="F823" s="35" t="s">
        <v>140</v>
      </c>
    </row>
    <row r="824" spans="1:6" x14ac:dyDescent="0.55000000000000004">
      <c r="A824" s="5" t="s">
        <v>33</v>
      </c>
      <c r="B824" s="27" t="s">
        <v>77</v>
      </c>
      <c r="C824" s="27" t="s">
        <v>139</v>
      </c>
      <c r="D824" s="6">
        <v>24</v>
      </c>
      <c r="E824" s="34">
        <v>41026</v>
      </c>
      <c r="F824" s="35" t="s">
        <v>140</v>
      </c>
    </row>
    <row r="825" spans="1:6" x14ac:dyDescent="0.55000000000000004">
      <c r="A825" s="27" t="s">
        <v>34</v>
      </c>
      <c r="B825" s="27" t="s">
        <v>77</v>
      </c>
      <c r="C825" s="27" t="s">
        <v>139</v>
      </c>
      <c r="D825" s="6">
        <v>25</v>
      </c>
      <c r="E825" s="34">
        <v>41026</v>
      </c>
      <c r="F825" s="35" t="s">
        <v>140</v>
      </c>
    </row>
    <row r="826" spans="1:6" x14ac:dyDescent="0.55000000000000004">
      <c r="A826" s="27" t="s">
        <v>35</v>
      </c>
      <c r="B826" s="27" t="s">
        <v>77</v>
      </c>
      <c r="C826" s="27" t="s">
        <v>139</v>
      </c>
      <c r="D826" s="6">
        <v>26</v>
      </c>
      <c r="E826" s="34">
        <v>41026</v>
      </c>
      <c r="F826" s="35" t="s">
        <v>140</v>
      </c>
    </row>
    <row r="827" spans="1:6" x14ac:dyDescent="0.55000000000000004">
      <c r="A827" s="27" t="s">
        <v>36</v>
      </c>
      <c r="B827" s="27" t="s">
        <v>77</v>
      </c>
      <c r="C827" s="27" t="s">
        <v>139</v>
      </c>
      <c r="D827" s="6">
        <v>27</v>
      </c>
      <c r="E827" s="34">
        <v>41026</v>
      </c>
      <c r="F827" s="35" t="s">
        <v>140</v>
      </c>
    </row>
    <row r="828" spans="1:6" x14ac:dyDescent="0.55000000000000004">
      <c r="A828" s="27" t="s">
        <v>37</v>
      </c>
      <c r="B828" s="27" t="s">
        <v>77</v>
      </c>
      <c r="C828" s="27" t="s">
        <v>139</v>
      </c>
      <c r="D828" s="6">
        <v>28</v>
      </c>
      <c r="E828" s="34">
        <v>41026</v>
      </c>
      <c r="F828" s="35" t="s">
        <v>140</v>
      </c>
    </row>
    <row r="829" spans="1:6" x14ac:dyDescent="0.55000000000000004">
      <c r="A829" s="27" t="s">
        <v>38</v>
      </c>
      <c r="B829" s="27" t="s">
        <v>77</v>
      </c>
      <c r="C829" s="27" t="s">
        <v>139</v>
      </c>
      <c r="D829" s="6">
        <v>29</v>
      </c>
      <c r="E829" s="34">
        <v>41026</v>
      </c>
      <c r="F829" s="35" t="s">
        <v>140</v>
      </c>
    </row>
    <row r="830" spans="1:6" x14ac:dyDescent="0.55000000000000004">
      <c r="A830" s="27" t="s">
        <v>39</v>
      </c>
      <c r="B830" s="27" t="s">
        <v>77</v>
      </c>
      <c r="C830" s="27" t="s">
        <v>139</v>
      </c>
      <c r="D830" s="6">
        <v>30</v>
      </c>
      <c r="E830" s="34">
        <v>41026</v>
      </c>
      <c r="F830" s="35" t="s">
        <v>140</v>
      </c>
    </row>
    <row r="831" spans="1:6" x14ac:dyDescent="0.55000000000000004">
      <c r="A831" s="27" t="s">
        <v>40</v>
      </c>
      <c r="B831" s="27" t="s">
        <v>77</v>
      </c>
      <c r="C831" s="27" t="s">
        <v>139</v>
      </c>
      <c r="D831" s="6">
        <v>31</v>
      </c>
      <c r="E831" s="34">
        <v>41026</v>
      </c>
      <c r="F831" s="35" t="s">
        <v>140</v>
      </c>
    </row>
    <row r="832" spans="1:6" x14ac:dyDescent="0.55000000000000004">
      <c r="A832" s="27" t="s">
        <v>41</v>
      </c>
      <c r="B832" s="27" t="s">
        <v>77</v>
      </c>
      <c r="C832" s="27" t="s">
        <v>139</v>
      </c>
      <c r="D832" s="6">
        <v>32</v>
      </c>
      <c r="E832" s="34">
        <v>41026</v>
      </c>
      <c r="F832" s="35" t="s">
        <v>140</v>
      </c>
    </row>
    <row r="833" spans="1:6" x14ac:dyDescent="0.55000000000000004">
      <c r="A833" s="27" t="s">
        <v>42</v>
      </c>
      <c r="B833" s="27" t="s">
        <v>77</v>
      </c>
      <c r="C833" s="27" t="s">
        <v>139</v>
      </c>
      <c r="D833" s="6">
        <v>33</v>
      </c>
      <c r="E833" s="34">
        <v>41026</v>
      </c>
      <c r="F833" s="35" t="s">
        <v>140</v>
      </c>
    </row>
    <row r="834" spans="1:6" x14ac:dyDescent="0.55000000000000004">
      <c r="A834" s="27" t="s">
        <v>43</v>
      </c>
      <c r="B834" s="27" t="s">
        <v>77</v>
      </c>
      <c r="C834" s="27" t="s">
        <v>139</v>
      </c>
      <c r="D834" s="6">
        <v>34</v>
      </c>
      <c r="E834" s="34">
        <v>41026</v>
      </c>
      <c r="F834" s="35" t="s">
        <v>140</v>
      </c>
    </row>
    <row r="835" spans="1:6" x14ac:dyDescent="0.55000000000000004">
      <c r="A835" s="27" t="s">
        <v>44</v>
      </c>
      <c r="B835" s="27" t="s">
        <v>77</v>
      </c>
      <c r="C835" s="27" t="s">
        <v>139</v>
      </c>
      <c r="D835" s="6">
        <v>35</v>
      </c>
      <c r="E835" s="34">
        <v>41026</v>
      </c>
      <c r="F835" s="35" t="s">
        <v>140</v>
      </c>
    </row>
    <row r="836" spans="1:6" x14ac:dyDescent="0.55000000000000004">
      <c r="A836" s="27" t="s">
        <v>45</v>
      </c>
      <c r="B836" s="27" t="s">
        <v>77</v>
      </c>
      <c r="C836" s="27" t="s">
        <v>139</v>
      </c>
      <c r="D836" s="6">
        <v>36</v>
      </c>
      <c r="E836" s="34">
        <v>41026</v>
      </c>
      <c r="F836" s="35" t="s">
        <v>140</v>
      </c>
    </row>
    <row r="837" spans="1:6" x14ac:dyDescent="0.55000000000000004">
      <c r="A837" s="27" t="s">
        <v>46</v>
      </c>
      <c r="B837" s="27" t="s">
        <v>77</v>
      </c>
      <c r="C837" s="27" t="s">
        <v>139</v>
      </c>
      <c r="D837" s="6">
        <v>37</v>
      </c>
      <c r="E837" s="34">
        <v>41026</v>
      </c>
      <c r="F837" s="35" t="s">
        <v>140</v>
      </c>
    </row>
    <row r="838" spans="1:6" x14ac:dyDescent="0.55000000000000004">
      <c r="A838" s="27" t="s">
        <v>47</v>
      </c>
      <c r="B838" s="27" t="s">
        <v>77</v>
      </c>
      <c r="C838" s="27" t="s">
        <v>139</v>
      </c>
      <c r="D838" s="6">
        <v>38</v>
      </c>
      <c r="E838" s="34">
        <v>41026</v>
      </c>
      <c r="F838" s="35" t="s">
        <v>140</v>
      </c>
    </row>
    <row r="839" spans="1:6" x14ac:dyDescent="0.55000000000000004">
      <c r="A839" s="27" t="s">
        <v>48</v>
      </c>
      <c r="B839" s="27" t="s">
        <v>77</v>
      </c>
      <c r="C839" s="27" t="s">
        <v>139</v>
      </c>
      <c r="D839" s="6">
        <v>39</v>
      </c>
      <c r="E839" s="34">
        <v>41026</v>
      </c>
      <c r="F839" s="35" t="s">
        <v>140</v>
      </c>
    </row>
    <row r="840" spans="1:6" x14ac:dyDescent="0.55000000000000004">
      <c r="A840" s="27" t="s">
        <v>49</v>
      </c>
      <c r="B840" s="27" t="s">
        <v>77</v>
      </c>
      <c r="C840" s="27" t="s">
        <v>139</v>
      </c>
      <c r="D840" s="6">
        <v>40</v>
      </c>
      <c r="E840" s="34">
        <v>41026</v>
      </c>
      <c r="F840" s="35" t="s">
        <v>140</v>
      </c>
    </row>
    <row r="841" spans="1:6" x14ac:dyDescent="0.55000000000000004">
      <c r="A841" s="27" t="s">
        <v>50</v>
      </c>
      <c r="B841" s="27" t="s">
        <v>77</v>
      </c>
      <c r="C841" s="27" t="s">
        <v>139</v>
      </c>
      <c r="D841" s="6">
        <v>41</v>
      </c>
      <c r="E841" s="34">
        <v>41026</v>
      </c>
      <c r="F841" s="35" t="s">
        <v>140</v>
      </c>
    </row>
    <row r="842" spans="1:6" x14ac:dyDescent="0.55000000000000004">
      <c r="A842" s="27" t="s">
        <v>51</v>
      </c>
      <c r="B842" s="27" t="s">
        <v>77</v>
      </c>
      <c r="C842" s="27" t="s">
        <v>139</v>
      </c>
      <c r="D842" s="6">
        <v>42</v>
      </c>
      <c r="E842" s="34">
        <v>41026</v>
      </c>
      <c r="F842" s="35" t="s">
        <v>140</v>
      </c>
    </row>
    <row r="843" spans="1:6" x14ac:dyDescent="0.55000000000000004">
      <c r="A843" s="27" t="s">
        <v>52</v>
      </c>
      <c r="B843" s="27" t="s">
        <v>77</v>
      </c>
      <c r="C843" s="27" t="s">
        <v>139</v>
      </c>
      <c r="D843" s="6">
        <v>43</v>
      </c>
      <c r="E843" s="34">
        <v>41026</v>
      </c>
      <c r="F843" s="35" t="s">
        <v>140</v>
      </c>
    </row>
    <row r="844" spans="1:6" x14ac:dyDescent="0.55000000000000004">
      <c r="A844" s="27" t="s">
        <v>53</v>
      </c>
      <c r="B844" s="27" t="s">
        <v>77</v>
      </c>
      <c r="C844" s="27" t="s">
        <v>139</v>
      </c>
      <c r="D844" s="6">
        <v>44</v>
      </c>
      <c r="E844" s="34">
        <v>41026</v>
      </c>
      <c r="F844" s="35" t="s">
        <v>140</v>
      </c>
    </row>
    <row r="845" spans="1:6" x14ac:dyDescent="0.55000000000000004">
      <c r="A845" s="27" t="s">
        <v>54</v>
      </c>
      <c r="B845" s="27" t="s">
        <v>77</v>
      </c>
      <c r="C845" s="27" t="s">
        <v>139</v>
      </c>
      <c r="D845" s="6">
        <v>45</v>
      </c>
      <c r="E845" s="34">
        <v>41026</v>
      </c>
      <c r="F845" s="35" t="s">
        <v>140</v>
      </c>
    </row>
    <row r="846" spans="1:6" x14ac:dyDescent="0.55000000000000004">
      <c r="A846" s="27" t="s">
        <v>55</v>
      </c>
      <c r="B846" s="27" t="s">
        <v>77</v>
      </c>
      <c r="C846" s="27" t="s">
        <v>139</v>
      </c>
      <c r="D846" s="6">
        <v>46</v>
      </c>
      <c r="E846" s="34">
        <v>41026</v>
      </c>
      <c r="F846" s="35" t="s">
        <v>140</v>
      </c>
    </row>
    <row r="847" spans="1:6" x14ac:dyDescent="0.55000000000000004">
      <c r="A847" s="27" t="s">
        <v>56</v>
      </c>
      <c r="B847" s="27" t="s">
        <v>77</v>
      </c>
      <c r="C847" s="27" t="s">
        <v>139</v>
      </c>
      <c r="D847" s="6">
        <v>47</v>
      </c>
      <c r="E847" s="34">
        <v>41026</v>
      </c>
      <c r="F847" s="35" t="s">
        <v>140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944"/>
  <sheetViews>
    <sheetView topLeftCell="A932" workbookViewId="0">
      <selection activeCell="A13397" sqref="A13397"/>
    </sheetView>
  </sheetViews>
  <sheetFormatPr defaultRowHeight="18" x14ac:dyDescent="0.55000000000000004"/>
  <cols>
    <col min="1" max="1" width="11.08203125" style="50" bestFit="1" customWidth="1"/>
  </cols>
  <sheetData>
    <row r="1" spans="1:14" x14ac:dyDescent="0.55000000000000004">
      <c r="A1" s="48" t="s">
        <v>4</v>
      </c>
      <c r="B1" s="42" t="s">
        <v>73</v>
      </c>
      <c r="C1" s="42" t="s">
        <v>141</v>
      </c>
      <c r="D1" s="42" t="s">
        <v>142</v>
      </c>
      <c r="E1" s="42" t="s">
        <v>148</v>
      </c>
      <c r="F1" s="42" t="s">
        <v>149</v>
      </c>
      <c r="G1" s="42" t="s">
        <v>150</v>
      </c>
      <c r="H1" s="42" t="s">
        <v>145</v>
      </c>
      <c r="I1" s="42" t="s">
        <v>151</v>
      </c>
      <c r="J1" s="42" t="s">
        <v>146</v>
      </c>
      <c r="K1" s="42" t="s">
        <v>152</v>
      </c>
      <c r="L1" s="42" t="s">
        <v>153</v>
      </c>
      <c r="M1" s="42" t="s">
        <v>143</v>
      </c>
      <c r="N1" s="42" t="s">
        <v>144</v>
      </c>
    </row>
    <row r="2" spans="1:14" x14ac:dyDescent="0.55000000000000004">
      <c r="A2" s="49">
        <v>43867</v>
      </c>
      <c r="B2" t="s">
        <v>154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49">
        <v>43867</v>
      </c>
      <c r="B3" t="s">
        <v>156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49">
        <v>43868</v>
      </c>
      <c r="B4" t="s">
        <v>154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49">
        <v>43868</v>
      </c>
      <c r="B5" t="s">
        <v>156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49">
        <v>43871</v>
      </c>
      <c r="B6" t="s">
        <v>154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49">
        <v>43871</v>
      </c>
      <c r="B7" t="s">
        <v>156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49">
        <v>43873</v>
      </c>
      <c r="B8" t="s">
        <v>154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49">
        <v>43873</v>
      </c>
      <c r="B9" t="s">
        <v>156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49">
        <v>43874</v>
      </c>
      <c r="B10" t="s">
        <v>154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49">
        <v>43874</v>
      </c>
      <c r="B11" t="s">
        <v>156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49">
        <v>43875</v>
      </c>
      <c r="B12" t="s">
        <v>154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49">
        <v>43875</v>
      </c>
      <c r="B13" t="s">
        <v>156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49">
        <v>43878</v>
      </c>
      <c r="B14" t="s">
        <v>154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49">
        <v>43878</v>
      </c>
      <c r="B15" t="s">
        <v>156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49">
        <v>43879</v>
      </c>
      <c r="B16" t="s">
        <v>154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9">
        <v>43879</v>
      </c>
      <c r="B17" t="s">
        <v>156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9">
        <v>43880</v>
      </c>
      <c r="B18" t="s">
        <v>154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9">
        <v>43880</v>
      </c>
      <c r="B19" t="s">
        <v>156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9">
        <v>43881</v>
      </c>
      <c r="B20" t="s">
        <v>154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9">
        <v>43881</v>
      </c>
      <c r="B21" t="s">
        <v>156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9">
        <v>43882</v>
      </c>
      <c r="B22" t="s">
        <v>154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9">
        <v>43882</v>
      </c>
      <c r="B23" t="s">
        <v>156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9">
        <v>43883</v>
      </c>
      <c r="B24" t="s">
        <v>154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9">
        <v>43883</v>
      </c>
      <c r="B25" t="s">
        <v>156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9">
        <v>43884</v>
      </c>
      <c r="B26" t="s">
        <v>154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9">
        <v>43884</v>
      </c>
      <c r="B27" t="s">
        <v>156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9">
        <v>43885</v>
      </c>
      <c r="B28" t="s">
        <v>154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9">
        <v>43885</v>
      </c>
      <c r="B29" t="s">
        <v>156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9">
        <v>43886</v>
      </c>
      <c r="B30" t="s">
        <v>154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9">
        <v>43886</v>
      </c>
      <c r="B31" t="s">
        <v>156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9">
        <v>43887</v>
      </c>
      <c r="B32" t="s">
        <v>154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9">
        <v>43887</v>
      </c>
      <c r="B33" t="s">
        <v>156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9">
        <v>43888</v>
      </c>
      <c r="B34" t="s">
        <v>154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9">
        <v>43888</v>
      </c>
      <c r="B35" t="s">
        <v>156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9">
        <v>43889</v>
      </c>
      <c r="B36" t="s">
        <v>154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9">
        <v>43889</v>
      </c>
      <c r="B37" t="s">
        <v>156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9">
        <v>43890</v>
      </c>
      <c r="B38" t="s">
        <v>154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9">
        <v>43890</v>
      </c>
      <c r="B39" t="s">
        <v>156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9">
        <v>43891</v>
      </c>
      <c r="B40" t="s">
        <v>154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9">
        <v>43891</v>
      </c>
      <c r="B41" t="s">
        <v>156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9">
        <v>43892</v>
      </c>
      <c r="B42" t="s">
        <v>154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9">
        <v>43892</v>
      </c>
      <c r="B43" t="s">
        <v>156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9">
        <v>43893</v>
      </c>
      <c r="B44" t="s">
        <v>154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9">
        <v>43893</v>
      </c>
      <c r="B45" t="s">
        <v>156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9">
        <v>43894</v>
      </c>
      <c r="B46" t="s">
        <v>154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9">
        <v>43894</v>
      </c>
      <c r="B47" t="s">
        <v>156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9">
        <v>43895</v>
      </c>
      <c r="B48" t="s">
        <v>154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9">
        <v>43895</v>
      </c>
      <c r="B49" t="s">
        <v>155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9">
        <v>43895</v>
      </c>
      <c r="B50" t="s">
        <v>156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9">
        <v>43896</v>
      </c>
      <c r="B51" t="s">
        <v>154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9">
        <v>43896</v>
      </c>
      <c r="B52" t="s">
        <v>155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9">
        <v>43896</v>
      </c>
      <c r="B53" t="s">
        <v>156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9">
        <v>43897</v>
      </c>
      <c r="B54" t="s">
        <v>154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9">
        <v>43897</v>
      </c>
      <c r="B55" t="s">
        <v>155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9">
        <v>43897</v>
      </c>
      <c r="B56" t="s">
        <v>156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9">
        <v>43898</v>
      </c>
      <c r="B57" t="s">
        <v>154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9">
        <v>43898</v>
      </c>
      <c r="B58" t="s">
        <v>155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9">
        <v>43898</v>
      </c>
      <c r="B59" t="s">
        <v>156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9">
        <v>43899</v>
      </c>
      <c r="B60" t="s">
        <v>154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9">
        <v>43899</v>
      </c>
      <c r="B61" t="s">
        <v>155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9">
        <v>43899</v>
      </c>
      <c r="B62" t="s">
        <v>156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9">
        <v>43900</v>
      </c>
      <c r="B63" t="s">
        <v>154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9">
        <v>43900</v>
      </c>
      <c r="B64" t="s">
        <v>155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9">
        <v>43900</v>
      </c>
      <c r="B65" t="s">
        <v>156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9">
        <v>43901</v>
      </c>
      <c r="B66" t="s">
        <v>154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9">
        <v>43901</v>
      </c>
      <c r="B67" t="s">
        <v>155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9">
        <v>43901</v>
      </c>
      <c r="B68" t="s">
        <v>156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9">
        <v>43902</v>
      </c>
      <c r="B69" t="s">
        <v>154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9">
        <v>43902</v>
      </c>
      <c r="B70" t="s">
        <v>155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9">
        <v>43902</v>
      </c>
      <c r="B71" t="s">
        <v>156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9">
        <v>43903</v>
      </c>
      <c r="B72" t="s">
        <v>154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9">
        <v>43903</v>
      </c>
      <c r="B73" t="s">
        <v>155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9">
        <v>43903</v>
      </c>
      <c r="B74" t="s">
        <v>156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9">
        <v>43904</v>
      </c>
      <c r="B75" t="s">
        <v>154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9">
        <v>43904</v>
      </c>
      <c r="B76" t="s">
        <v>155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9">
        <v>43904</v>
      </c>
      <c r="B77" t="s">
        <v>156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9">
        <v>43905</v>
      </c>
      <c r="B78" t="s">
        <v>154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9">
        <v>43905</v>
      </c>
      <c r="B79" t="s">
        <v>155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9">
        <v>43905</v>
      </c>
      <c r="B80" t="s">
        <v>156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9">
        <v>43906</v>
      </c>
      <c r="B81" t="s">
        <v>154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9">
        <v>43906</v>
      </c>
      <c r="B82" t="s">
        <v>155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9">
        <v>43906</v>
      </c>
      <c r="B83" t="s">
        <v>156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9">
        <v>43907</v>
      </c>
      <c r="B84" t="s">
        <v>154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9">
        <v>43907</v>
      </c>
      <c r="B85" t="s">
        <v>155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9">
        <v>43907</v>
      </c>
      <c r="B86" t="s">
        <v>156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9">
        <v>43908</v>
      </c>
      <c r="B87" t="s">
        <v>154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9">
        <v>43908</v>
      </c>
      <c r="B88" t="s">
        <v>155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9">
        <v>43908</v>
      </c>
      <c r="B89" t="s">
        <v>156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9">
        <v>43909</v>
      </c>
      <c r="B90" t="s">
        <v>154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9">
        <v>43909</v>
      </c>
      <c r="B91" t="s">
        <v>155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9">
        <v>43909</v>
      </c>
      <c r="B92" t="s">
        <v>156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9">
        <v>43910</v>
      </c>
      <c r="B93" t="s">
        <v>154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9">
        <v>43910</v>
      </c>
      <c r="B94" t="s">
        <v>155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9">
        <v>43910</v>
      </c>
      <c r="B95" t="s">
        <v>156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9">
        <v>43911</v>
      </c>
      <c r="B96" t="s">
        <v>154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9">
        <v>43911</v>
      </c>
      <c r="B97" t="s">
        <v>155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9">
        <v>43911</v>
      </c>
      <c r="B98" t="s">
        <v>156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9">
        <v>43912</v>
      </c>
      <c r="B99" t="s">
        <v>154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9">
        <v>43912</v>
      </c>
      <c r="B100" t="s">
        <v>155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9">
        <v>43912</v>
      </c>
      <c r="B101" t="s">
        <v>156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9">
        <v>43913</v>
      </c>
      <c r="B102" t="s">
        <v>154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9">
        <v>43913</v>
      </c>
      <c r="B103" t="s">
        <v>155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9">
        <v>43913</v>
      </c>
      <c r="B104" t="s">
        <v>156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9">
        <v>43914</v>
      </c>
      <c r="B105" t="s">
        <v>154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9">
        <v>43914</v>
      </c>
      <c r="B106" t="s">
        <v>155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9">
        <v>43914</v>
      </c>
      <c r="B107" t="s">
        <v>156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9">
        <v>43915</v>
      </c>
      <c r="B108" t="s">
        <v>154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9">
        <v>43915</v>
      </c>
      <c r="B109" t="s">
        <v>155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9">
        <v>43915</v>
      </c>
      <c r="B110" t="s">
        <v>156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9">
        <v>43916</v>
      </c>
      <c r="B111" t="s">
        <v>154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9">
        <v>43916</v>
      </c>
      <c r="B112" t="s">
        <v>155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9">
        <v>43916</v>
      </c>
      <c r="B113" t="s">
        <v>156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9">
        <v>43917</v>
      </c>
      <c r="B114" t="s">
        <v>154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9">
        <v>43917</v>
      </c>
      <c r="B115" t="s">
        <v>155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9">
        <v>43917</v>
      </c>
      <c r="B116" t="s">
        <v>156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9">
        <v>43918</v>
      </c>
      <c r="B117" t="s">
        <v>154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9">
        <v>43918</v>
      </c>
      <c r="B118" t="s">
        <v>155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9">
        <v>43918</v>
      </c>
      <c r="B119" t="s">
        <v>156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9">
        <v>43919</v>
      </c>
      <c r="B120" t="s">
        <v>154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9">
        <v>43919</v>
      </c>
      <c r="B121" t="s">
        <v>155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9">
        <v>43919</v>
      </c>
      <c r="B122" t="s">
        <v>156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9">
        <v>43920</v>
      </c>
      <c r="B123" t="s">
        <v>154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9">
        <v>43920</v>
      </c>
      <c r="B124" t="s">
        <v>155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9">
        <v>43920</v>
      </c>
      <c r="B125" t="s">
        <v>156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9">
        <v>43921</v>
      </c>
      <c r="B126" t="s">
        <v>154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9">
        <v>43921</v>
      </c>
      <c r="B127" t="s">
        <v>155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9">
        <v>43921</v>
      </c>
      <c r="B128" t="s">
        <v>156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9">
        <v>43922</v>
      </c>
      <c r="B129" t="s">
        <v>154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9">
        <v>43922</v>
      </c>
      <c r="B130" t="s">
        <v>155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9">
        <v>43922</v>
      </c>
      <c r="B131" t="s">
        <v>156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9">
        <v>43923</v>
      </c>
      <c r="B132" t="s">
        <v>154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9">
        <v>43923</v>
      </c>
      <c r="B133" t="s">
        <v>155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9">
        <v>43923</v>
      </c>
      <c r="B134" t="s">
        <v>156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9">
        <v>43924</v>
      </c>
      <c r="B135" t="s">
        <v>154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9">
        <v>43924</v>
      </c>
      <c r="B136" t="s">
        <v>155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9">
        <v>43924</v>
      </c>
      <c r="B137" t="s">
        <v>156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9">
        <v>43925</v>
      </c>
      <c r="B138" t="s">
        <v>154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9">
        <v>43925</v>
      </c>
      <c r="B139" t="s">
        <v>155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9">
        <v>43925</v>
      </c>
      <c r="B140" t="s">
        <v>156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9">
        <v>43926</v>
      </c>
      <c r="B141" t="s">
        <v>154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9">
        <v>43926</v>
      </c>
      <c r="B142" t="s">
        <v>155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9">
        <v>43926</v>
      </c>
      <c r="B143" t="s">
        <v>156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9">
        <v>43927</v>
      </c>
      <c r="B144" t="s">
        <v>154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9">
        <v>43927</v>
      </c>
      <c r="B145" t="s">
        <v>155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9">
        <v>43927</v>
      </c>
      <c r="B146" t="s">
        <v>156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9">
        <v>43928</v>
      </c>
      <c r="B147" t="s">
        <v>154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9">
        <v>43928</v>
      </c>
      <c r="B148" t="s">
        <v>155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9">
        <v>43928</v>
      </c>
      <c r="B149" t="s">
        <v>156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9">
        <v>43929</v>
      </c>
      <c r="B150" t="s">
        <v>154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9">
        <v>43929</v>
      </c>
      <c r="B151" t="s">
        <v>155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9">
        <v>43929</v>
      </c>
      <c r="B152" t="s">
        <v>156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9">
        <v>43930</v>
      </c>
      <c r="B153" t="s">
        <v>154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9">
        <v>43930</v>
      </c>
      <c r="B154" t="s">
        <v>155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9">
        <v>43930</v>
      </c>
      <c r="B155" t="s">
        <v>156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9">
        <v>43931</v>
      </c>
      <c r="B156" t="s">
        <v>154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9">
        <v>43931</v>
      </c>
      <c r="B157" t="s">
        <v>155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9">
        <v>43931</v>
      </c>
      <c r="B158" t="s">
        <v>156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9">
        <v>43932</v>
      </c>
      <c r="B159" t="s">
        <v>154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9">
        <v>43932</v>
      </c>
      <c r="B160" t="s">
        <v>155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9">
        <v>43932</v>
      </c>
      <c r="B161" t="s">
        <v>156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9">
        <v>43933</v>
      </c>
      <c r="B162" t="s">
        <v>154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9">
        <v>43933</v>
      </c>
      <c r="B163" t="s">
        <v>155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9">
        <v>43933</v>
      </c>
      <c r="B164" t="s">
        <v>156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9">
        <v>43934</v>
      </c>
      <c r="B165" t="s">
        <v>154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9">
        <v>43934</v>
      </c>
      <c r="B166" t="s">
        <v>155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9">
        <v>43934</v>
      </c>
      <c r="B167" t="s">
        <v>156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9">
        <v>43935</v>
      </c>
      <c r="B168" t="s">
        <v>154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9">
        <v>43935</v>
      </c>
      <c r="B169" t="s">
        <v>155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9">
        <v>43935</v>
      </c>
      <c r="B170" t="s">
        <v>156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9">
        <v>43936</v>
      </c>
      <c r="B171" t="s">
        <v>154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9">
        <v>43936</v>
      </c>
      <c r="B172" t="s">
        <v>155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9">
        <v>43936</v>
      </c>
      <c r="B173" t="s">
        <v>156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9">
        <v>43937</v>
      </c>
      <c r="B174" t="s">
        <v>154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9">
        <v>43937</v>
      </c>
      <c r="B175" t="s">
        <v>155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9">
        <v>43937</v>
      </c>
      <c r="B176" t="s">
        <v>156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9">
        <v>43938</v>
      </c>
      <c r="B177" t="s">
        <v>154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9">
        <v>43938</v>
      </c>
      <c r="B178" t="s">
        <v>155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9">
        <v>43938</v>
      </c>
      <c r="B179" t="s">
        <v>156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9">
        <v>43939</v>
      </c>
      <c r="B180" t="s">
        <v>154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9">
        <v>43939</v>
      </c>
      <c r="B181" t="s">
        <v>155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9">
        <v>43939</v>
      </c>
      <c r="B182" t="s">
        <v>156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9">
        <v>43940</v>
      </c>
      <c r="B183" t="s">
        <v>154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9">
        <v>43940</v>
      </c>
      <c r="B184" t="s">
        <v>155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9">
        <v>43940</v>
      </c>
      <c r="B185" t="s">
        <v>156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9">
        <v>43941</v>
      </c>
      <c r="B186" t="s">
        <v>154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9">
        <v>43941</v>
      </c>
      <c r="B187" t="s">
        <v>155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9">
        <v>43941</v>
      </c>
      <c r="B188" t="s">
        <v>156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9">
        <v>43942</v>
      </c>
      <c r="B189" t="s">
        <v>154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9">
        <v>43942</v>
      </c>
      <c r="B190" t="s">
        <v>155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9">
        <v>43942</v>
      </c>
      <c r="B191" t="s">
        <v>156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9">
        <v>43943</v>
      </c>
      <c r="B192" t="s">
        <v>154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9">
        <v>43943</v>
      </c>
      <c r="B193" t="s">
        <v>155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9">
        <v>43943</v>
      </c>
      <c r="B194" t="s">
        <v>156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9">
        <v>43944</v>
      </c>
      <c r="B195" t="s">
        <v>154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9">
        <v>43944</v>
      </c>
      <c r="B196" t="s">
        <v>155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9">
        <v>43944</v>
      </c>
      <c r="B197" t="s">
        <v>156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9">
        <v>43945</v>
      </c>
      <c r="B198" t="s">
        <v>154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9">
        <v>43945</v>
      </c>
      <c r="B199" t="s">
        <v>155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9">
        <v>43945</v>
      </c>
      <c r="B200" t="s">
        <v>156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9">
        <v>43946</v>
      </c>
      <c r="B201" t="s">
        <v>154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9">
        <v>43946</v>
      </c>
      <c r="B202" t="s">
        <v>155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9">
        <v>43946</v>
      </c>
      <c r="B203" t="s">
        <v>156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9">
        <v>43947</v>
      </c>
      <c r="B204" t="s">
        <v>154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9">
        <v>43947</v>
      </c>
      <c r="B205" t="s">
        <v>155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9">
        <v>43947</v>
      </c>
      <c r="B206" t="s">
        <v>156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9">
        <v>43948</v>
      </c>
      <c r="B207" t="s">
        <v>154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9">
        <v>43948</v>
      </c>
      <c r="B208" t="s">
        <v>155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9">
        <v>43948</v>
      </c>
      <c r="B209" t="s">
        <v>156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9">
        <v>43949</v>
      </c>
      <c r="B210" t="s">
        <v>154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9">
        <v>43949</v>
      </c>
      <c r="B211" t="s">
        <v>155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9">
        <v>43949</v>
      </c>
      <c r="B212" t="s">
        <v>156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9">
        <v>43950</v>
      </c>
      <c r="B213" t="s">
        <v>154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9">
        <v>43950</v>
      </c>
      <c r="B214" t="s">
        <v>155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9">
        <v>43950</v>
      </c>
      <c r="B215" t="s">
        <v>156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9">
        <v>43951</v>
      </c>
      <c r="B216" t="s">
        <v>154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9">
        <v>43951</v>
      </c>
      <c r="B217" t="s">
        <v>155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9">
        <v>43951</v>
      </c>
      <c r="B218" t="s">
        <v>156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9">
        <v>43952</v>
      </c>
      <c r="B219" t="s">
        <v>154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9">
        <v>43952</v>
      </c>
      <c r="B220" t="s">
        <v>155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9">
        <v>43952</v>
      </c>
      <c r="B221" t="s">
        <v>156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9">
        <v>43953</v>
      </c>
      <c r="B222" t="s">
        <v>154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9">
        <v>43953</v>
      </c>
      <c r="B223" t="s">
        <v>155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9">
        <v>43953</v>
      </c>
      <c r="B224" t="s">
        <v>156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9">
        <v>43954</v>
      </c>
      <c r="B225" t="s">
        <v>154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9">
        <v>43954</v>
      </c>
      <c r="B226" t="s">
        <v>155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9">
        <v>43954</v>
      </c>
      <c r="B227" t="s">
        <v>156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9">
        <v>43955</v>
      </c>
      <c r="B228" t="s">
        <v>154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9">
        <v>43955</v>
      </c>
      <c r="B229" t="s">
        <v>155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9">
        <v>43955</v>
      </c>
      <c r="B230" t="s">
        <v>156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9">
        <v>43956</v>
      </c>
      <c r="B231" t="s">
        <v>154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9">
        <v>43956</v>
      </c>
      <c r="B232" t="s">
        <v>155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9">
        <v>43956</v>
      </c>
      <c r="B233" t="s">
        <v>156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9">
        <v>43957</v>
      </c>
      <c r="B234" t="s">
        <v>154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9">
        <v>43957</v>
      </c>
      <c r="B235" t="s">
        <v>155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9">
        <v>43957</v>
      </c>
      <c r="B236" t="s">
        <v>156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9">
        <v>43958</v>
      </c>
      <c r="B237" t="s">
        <v>154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9">
        <v>43958</v>
      </c>
      <c r="B238" t="s">
        <v>155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9">
        <v>43958</v>
      </c>
      <c r="B239" t="s">
        <v>156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9">
        <v>43959</v>
      </c>
      <c r="B240" t="s">
        <v>154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9">
        <v>43959</v>
      </c>
      <c r="B241" t="s">
        <v>155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9">
        <v>43959</v>
      </c>
      <c r="B242" t="s">
        <v>156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9">
        <v>43960</v>
      </c>
      <c r="B243" t="s">
        <v>154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9">
        <v>43960</v>
      </c>
      <c r="B244" t="s">
        <v>155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9">
        <v>43960</v>
      </c>
      <c r="B245" t="s">
        <v>156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9">
        <v>43961</v>
      </c>
      <c r="B246" t="s">
        <v>154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9">
        <v>43961</v>
      </c>
      <c r="B247" t="s">
        <v>155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9">
        <v>43961</v>
      </c>
      <c r="B248" t="s">
        <v>156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9">
        <v>43962</v>
      </c>
      <c r="B249" t="s">
        <v>154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9">
        <v>43962</v>
      </c>
      <c r="B250" t="s">
        <v>155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9">
        <v>43962</v>
      </c>
      <c r="B251" t="s">
        <v>156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9">
        <v>43963</v>
      </c>
      <c r="B252" t="s">
        <v>154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9">
        <v>43963</v>
      </c>
      <c r="B253" t="s">
        <v>155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9">
        <v>43963</v>
      </c>
      <c r="B254" t="s">
        <v>156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9">
        <v>43964</v>
      </c>
      <c r="B255" t="s">
        <v>154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9">
        <v>43964</v>
      </c>
      <c r="B256" t="s">
        <v>155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9">
        <v>43964</v>
      </c>
      <c r="B257" t="s">
        <v>156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9">
        <v>43965</v>
      </c>
      <c r="B258" t="s">
        <v>154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9">
        <v>43965</v>
      </c>
      <c r="B259" t="s">
        <v>155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9">
        <v>43965</v>
      </c>
      <c r="B260" t="s">
        <v>156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9">
        <v>43966</v>
      </c>
      <c r="B261" t="s">
        <v>154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9">
        <v>43966</v>
      </c>
      <c r="B262" t="s">
        <v>155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9">
        <v>43966</v>
      </c>
      <c r="B263" t="s">
        <v>156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9">
        <v>43967</v>
      </c>
      <c r="B264" t="s">
        <v>154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9">
        <v>43967</v>
      </c>
      <c r="B265" t="s">
        <v>155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9">
        <v>43967</v>
      </c>
      <c r="B266" t="s">
        <v>156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9">
        <v>43968</v>
      </c>
      <c r="B267" t="s">
        <v>154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9">
        <v>43968</v>
      </c>
      <c r="B268" t="s">
        <v>155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9">
        <v>43968</v>
      </c>
      <c r="B269" t="s">
        <v>156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9">
        <v>43969</v>
      </c>
      <c r="B270" t="s">
        <v>154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9">
        <v>43969</v>
      </c>
      <c r="B271" t="s">
        <v>155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9">
        <v>43969</v>
      </c>
      <c r="B272" t="s">
        <v>156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9">
        <v>43970</v>
      </c>
      <c r="B273" t="s">
        <v>154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9">
        <v>43970</v>
      </c>
      <c r="B274" t="s">
        <v>155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9">
        <v>43970</v>
      </c>
      <c r="B275" t="s">
        <v>156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9">
        <v>43971</v>
      </c>
      <c r="B276" t="s">
        <v>154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9">
        <v>43971</v>
      </c>
      <c r="B277" t="s">
        <v>155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9">
        <v>43971</v>
      </c>
      <c r="B278" t="s">
        <v>156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9">
        <v>43972</v>
      </c>
      <c r="B279" t="s">
        <v>154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9">
        <v>43972</v>
      </c>
      <c r="B280" t="s">
        <v>155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9">
        <v>43972</v>
      </c>
      <c r="B281" t="s">
        <v>156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9">
        <v>43973</v>
      </c>
      <c r="B282" t="s">
        <v>154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9">
        <v>43973</v>
      </c>
      <c r="B283" t="s">
        <v>155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9">
        <v>43973</v>
      </c>
      <c r="B284" t="s">
        <v>156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9">
        <v>43974</v>
      </c>
      <c r="B285" t="s">
        <v>154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9">
        <v>43974</v>
      </c>
      <c r="B286" t="s">
        <v>155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9">
        <v>43974</v>
      </c>
      <c r="B287" t="s">
        <v>156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9">
        <v>43975</v>
      </c>
      <c r="B288" t="s">
        <v>154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9">
        <v>43975</v>
      </c>
      <c r="B289" t="s">
        <v>155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9">
        <v>43975</v>
      </c>
      <c r="B290" t="s">
        <v>156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9">
        <v>43976</v>
      </c>
      <c r="B291" t="s">
        <v>154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9">
        <v>43976</v>
      </c>
      <c r="B292" t="s">
        <v>155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9">
        <v>43976</v>
      </c>
      <c r="B293" t="s">
        <v>156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9">
        <v>43977</v>
      </c>
      <c r="B294" t="s">
        <v>154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9">
        <v>43977</v>
      </c>
      <c r="B295" t="s">
        <v>155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9">
        <v>43977</v>
      </c>
      <c r="B296" t="s">
        <v>156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9">
        <v>43978</v>
      </c>
      <c r="B297" t="s">
        <v>154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9">
        <v>43978</v>
      </c>
      <c r="B298" t="s">
        <v>155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9">
        <v>43978</v>
      </c>
      <c r="B299" t="s">
        <v>156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9">
        <v>43979</v>
      </c>
      <c r="B300" t="s">
        <v>154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9">
        <v>43979</v>
      </c>
      <c r="B301" t="s">
        <v>155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9">
        <v>43979</v>
      </c>
      <c r="B302" t="s">
        <v>156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9">
        <v>43980</v>
      </c>
      <c r="B303" t="s">
        <v>154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9">
        <v>43980</v>
      </c>
      <c r="B304" t="s">
        <v>155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9">
        <v>43980</v>
      </c>
      <c r="B305" t="s">
        <v>156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9">
        <v>43981</v>
      </c>
      <c r="B306" t="s">
        <v>154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9">
        <v>43981</v>
      </c>
      <c r="B307" t="s">
        <v>155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9">
        <v>43981</v>
      </c>
      <c r="B308" t="s">
        <v>156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9">
        <v>43982</v>
      </c>
      <c r="B309" t="s">
        <v>154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9">
        <v>43982</v>
      </c>
      <c r="B310" t="s">
        <v>155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9">
        <v>43982</v>
      </c>
      <c r="B311" t="s">
        <v>156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9">
        <v>43983</v>
      </c>
      <c r="B312" t="s">
        <v>154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9">
        <v>43983</v>
      </c>
      <c r="B313" t="s">
        <v>155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9">
        <v>43983</v>
      </c>
      <c r="B314" t="s">
        <v>156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9">
        <v>43984</v>
      </c>
      <c r="B315" t="s">
        <v>154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9">
        <v>43984</v>
      </c>
      <c r="B316" t="s">
        <v>155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9">
        <v>43984</v>
      </c>
      <c r="B317" t="s">
        <v>156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9">
        <v>43985</v>
      </c>
      <c r="B318" t="s">
        <v>154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9">
        <v>43985</v>
      </c>
      <c r="B319" t="s">
        <v>155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9">
        <v>43985</v>
      </c>
      <c r="B320" t="s">
        <v>156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9">
        <v>43986</v>
      </c>
      <c r="B321" t="s">
        <v>154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9">
        <v>43986</v>
      </c>
      <c r="B322" t="s">
        <v>155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9">
        <v>43986</v>
      </c>
      <c r="B323" t="s">
        <v>156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9">
        <v>43987</v>
      </c>
      <c r="B324" t="s">
        <v>154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9">
        <v>43987</v>
      </c>
      <c r="B325" t="s">
        <v>155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9">
        <v>43987</v>
      </c>
      <c r="B326" t="s">
        <v>156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9">
        <v>43988</v>
      </c>
      <c r="B327" t="s">
        <v>154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9">
        <v>43988</v>
      </c>
      <c r="B328" t="s">
        <v>155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9">
        <v>43988</v>
      </c>
      <c r="B329" t="s">
        <v>156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9">
        <v>43989</v>
      </c>
      <c r="B330" t="s">
        <v>154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9">
        <v>43989</v>
      </c>
      <c r="B331" t="s">
        <v>155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9">
        <v>43989</v>
      </c>
      <c r="B332" t="s">
        <v>156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9">
        <v>43990</v>
      </c>
      <c r="B333" t="s">
        <v>154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9">
        <v>43990</v>
      </c>
      <c r="B334" t="s">
        <v>155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9">
        <v>43990</v>
      </c>
      <c r="B335" t="s">
        <v>156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9">
        <v>43991</v>
      </c>
      <c r="B336" t="s">
        <v>154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9">
        <v>43991</v>
      </c>
      <c r="B337" t="s">
        <v>155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9">
        <v>43991</v>
      </c>
      <c r="B338" t="s">
        <v>156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9">
        <v>43992</v>
      </c>
      <c r="B339" t="s">
        <v>154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9">
        <v>43992</v>
      </c>
      <c r="B340" t="s">
        <v>155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9">
        <v>43992</v>
      </c>
      <c r="B341" t="s">
        <v>156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9">
        <v>43993</v>
      </c>
      <c r="B342" t="s">
        <v>154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9">
        <v>43993</v>
      </c>
      <c r="B343" t="s">
        <v>155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9">
        <v>43993</v>
      </c>
      <c r="B344" t="s">
        <v>156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9">
        <v>43994</v>
      </c>
      <c r="B345" t="s">
        <v>154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9">
        <v>43994</v>
      </c>
      <c r="B346" t="s">
        <v>155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9">
        <v>43994</v>
      </c>
      <c r="B347" t="s">
        <v>156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9">
        <v>43995</v>
      </c>
      <c r="B348" t="s">
        <v>154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9">
        <v>43995</v>
      </c>
      <c r="B349" t="s">
        <v>155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9">
        <v>43995</v>
      </c>
      <c r="B350" t="s">
        <v>156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9">
        <v>43996</v>
      </c>
      <c r="B351" t="s">
        <v>154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9">
        <v>43996</v>
      </c>
      <c r="B352" t="s">
        <v>155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9">
        <v>43996</v>
      </c>
      <c r="B353" t="s">
        <v>156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9">
        <v>43997</v>
      </c>
      <c r="B354" t="s">
        <v>154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9">
        <v>43997</v>
      </c>
      <c r="B355" t="s">
        <v>155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9">
        <v>43997</v>
      </c>
      <c r="B356" t="s">
        <v>156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9">
        <v>43998</v>
      </c>
      <c r="B357" t="s">
        <v>154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9">
        <v>43998</v>
      </c>
      <c r="B358" t="s">
        <v>155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9">
        <v>43998</v>
      </c>
      <c r="B359" t="s">
        <v>156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9">
        <v>43999</v>
      </c>
      <c r="B360" t="s">
        <v>154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9">
        <v>43999</v>
      </c>
      <c r="B361" t="s">
        <v>155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9">
        <v>43999</v>
      </c>
      <c r="B362" t="s">
        <v>156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9">
        <v>44000</v>
      </c>
      <c r="B363" t="s">
        <v>154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9">
        <v>44000</v>
      </c>
      <c r="B364" t="s">
        <v>155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9">
        <v>44000</v>
      </c>
      <c r="B365" t="s">
        <v>156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9">
        <v>44001</v>
      </c>
      <c r="B366" t="s">
        <v>154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9">
        <v>44001</v>
      </c>
      <c r="B367" t="s">
        <v>155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9">
        <v>44001</v>
      </c>
      <c r="B368" t="s">
        <v>156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9">
        <v>44002</v>
      </c>
      <c r="B369" t="s">
        <v>154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9">
        <v>44002</v>
      </c>
      <c r="B370" t="s">
        <v>155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9">
        <v>44002</v>
      </c>
      <c r="B371" t="s">
        <v>156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9">
        <v>44003</v>
      </c>
      <c r="B372" t="s">
        <v>154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9">
        <v>44003</v>
      </c>
      <c r="B373" t="s">
        <v>155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9">
        <v>44003</v>
      </c>
      <c r="B374" t="s">
        <v>156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9">
        <v>44004</v>
      </c>
      <c r="B375" t="s">
        <v>154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9">
        <v>44004</v>
      </c>
      <c r="B376" t="s">
        <v>155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9">
        <v>44004</v>
      </c>
      <c r="B377" t="s">
        <v>156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9">
        <v>44005</v>
      </c>
      <c r="B378" t="s">
        <v>154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9">
        <v>44005</v>
      </c>
      <c r="B379" t="s">
        <v>155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9">
        <v>44005</v>
      </c>
      <c r="B380" t="s">
        <v>156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9">
        <v>44006</v>
      </c>
      <c r="B381" t="s">
        <v>154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9">
        <v>44006</v>
      </c>
      <c r="B382" t="s">
        <v>155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9">
        <v>44006</v>
      </c>
      <c r="B383" t="s">
        <v>156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9">
        <v>44007</v>
      </c>
      <c r="B384" t="s">
        <v>154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9">
        <v>44007</v>
      </c>
      <c r="B385" t="s">
        <v>155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9">
        <v>44007</v>
      </c>
      <c r="B386" t="s">
        <v>156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9">
        <v>44008</v>
      </c>
      <c r="B387" t="s">
        <v>154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9">
        <v>44008</v>
      </c>
      <c r="B388" t="s">
        <v>155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9">
        <v>44008</v>
      </c>
      <c r="B389" t="s">
        <v>156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9">
        <v>44009</v>
      </c>
      <c r="B390" t="s">
        <v>154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9">
        <v>44009</v>
      </c>
      <c r="B391" t="s">
        <v>155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9">
        <v>44009</v>
      </c>
      <c r="B392" t="s">
        <v>156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9">
        <v>44010</v>
      </c>
      <c r="B393" t="s">
        <v>154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9">
        <v>44010</v>
      </c>
      <c r="B394" t="s">
        <v>155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9">
        <v>44010</v>
      </c>
      <c r="B395" t="s">
        <v>156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9">
        <v>44011</v>
      </c>
      <c r="B396" t="s">
        <v>154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9">
        <v>44011</v>
      </c>
      <c r="B397" t="s">
        <v>155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9">
        <v>44011</v>
      </c>
      <c r="B398" t="s">
        <v>156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9">
        <v>44012</v>
      </c>
      <c r="B399" t="s">
        <v>154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9">
        <v>44012</v>
      </c>
      <c r="B400" t="s">
        <v>155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9">
        <v>44012</v>
      </c>
      <c r="B401" t="s">
        <v>156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9">
        <v>44013</v>
      </c>
      <c r="B402" t="s">
        <v>154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9">
        <v>44013</v>
      </c>
      <c r="B403" t="s">
        <v>155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9">
        <v>44013</v>
      </c>
      <c r="B404" t="s">
        <v>156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9">
        <v>44014</v>
      </c>
      <c r="B405" t="s">
        <v>154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9">
        <v>44014</v>
      </c>
      <c r="B406" t="s">
        <v>155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9">
        <v>44014</v>
      </c>
      <c r="B407" t="s">
        <v>156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9">
        <v>44015</v>
      </c>
      <c r="B408" t="s">
        <v>154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9">
        <v>44015</v>
      </c>
      <c r="B409" t="s">
        <v>155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9">
        <v>44015</v>
      </c>
      <c r="B410" t="s">
        <v>156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9">
        <v>44016</v>
      </c>
      <c r="B411" t="s">
        <v>154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9">
        <v>44016</v>
      </c>
      <c r="B412" t="s">
        <v>155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9">
        <v>44016</v>
      </c>
      <c r="B413" t="s">
        <v>156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9">
        <v>44017</v>
      </c>
      <c r="B414" t="s">
        <v>154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9">
        <v>44017</v>
      </c>
      <c r="B415" t="s">
        <v>155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9">
        <v>44017</v>
      </c>
      <c r="B416" t="s">
        <v>156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9">
        <v>44018</v>
      </c>
      <c r="B417" t="s">
        <v>154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9">
        <v>44018</v>
      </c>
      <c r="B418" t="s">
        <v>155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9">
        <v>44018</v>
      </c>
      <c r="B419" t="s">
        <v>156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9">
        <v>44019</v>
      </c>
      <c r="B420" t="s">
        <v>154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9">
        <v>44019</v>
      </c>
      <c r="B421" t="s">
        <v>155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9">
        <v>44019</v>
      </c>
      <c r="B422" t="s">
        <v>156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9">
        <v>44020</v>
      </c>
      <c r="B423" t="s">
        <v>154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9">
        <v>44020</v>
      </c>
      <c r="B424" t="s">
        <v>155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9">
        <v>44020</v>
      </c>
      <c r="B425" t="s">
        <v>156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9">
        <v>44021</v>
      </c>
      <c r="B426" t="s">
        <v>154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9">
        <v>44021</v>
      </c>
      <c r="B427" t="s">
        <v>155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9">
        <v>44021</v>
      </c>
      <c r="B428" t="s">
        <v>156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9">
        <v>44022</v>
      </c>
      <c r="B429" t="s">
        <v>154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9">
        <v>44022</v>
      </c>
      <c r="B430" t="s">
        <v>155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9">
        <v>44022</v>
      </c>
      <c r="B431" t="s">
        <v>156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9">
        <v>44023</v>
      </c>
      <c r="B432" t="s">
        <v>154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9">
        <v>44023</v>
      </c>
      <c r="B433" t="s">
        <v>155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9">
        <v>44023</v>
      </c>
      <c r="B434" t="s">
        <v>156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9">
        <v>44024</v>
      </c>
      <c r="B435" t="s">
        <v>154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9">
        <v>44024</v>
      </c>
      <c r="B436" t="s">
        <v>155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9">
        <v>44024</v>
      </c>
      <c r="B437" t="s">
        <v>156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9">
        <v>44025</v>
      </c>
      <c r="B438" t="s">
        <v>154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9">
        <v>44025</v>
      </c>
      <c r="B439" t="s">
        <v>155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9">
        <v>44025</v>
      </c>
      <c r="B440" t="s">
        <v>156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9">
        <v>44026</v>
      </c>
      <c r="B441" t="s">
        <v>154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9">
        <v>44026</v>
      </c>
      <c r="B442" t="s">
        <v>155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9">
        <v>44026</v>
      </c>
      <c r="B443" t="s">
        <v>156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9">
        <v>44027</v>
      </c>
      <c r="B444" t="s">
        <v>154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9">
        <v>44027</v>
      </c>
      <c r="B445" t="s">
        <v>155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9">
        <v>44027</v>
      </c>
      <c r="B446" t="s">
        <v>156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9">
        <v>44028</v>
      </c>
      <c r="B447" t="s">
        <v>154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9">
        <v>44028</v>
      </c>
      <c r="B448" t="s">
        <v>155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9">
        <v>44028</v>
      </c>
      <c r="B449" t="s">
        <v>156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9">
        <v>44029</v>
      </c>
      <c r="B450" t="s">
        <v>154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9">
        <v>44029</v>
      </c>
      <c r="B451" t="s">
        <v>155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9">
        <v>44029</v>
      </c>
      <c r="B452" t="s">
        <v>156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9">
        <v>44030</v>
      </c>
      <c r="B453" t="s">
        <v>154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9">
        <v>44030</v>
      </c>
      <c r="B454" t="s">
        <v>155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9">
        <v>44030</v>
      </c>
      <c r="B455" t="s">
        <v>156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9">
        <v>44031</v>
      </c>
      <c r="B456" t="s">
        <v>154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9">
        <v>44031</v>
      </c>
      <c r="B457" t="s">
        <v>155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9">
        <v>44031</v>
      </c>
      <c r="B458" t="s">
        <v>156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9">
        <v>44032</v>
      </c>
      <c r="B459" t="s">
        <v>154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9">
        <v>44032</v>
      </c>
      <c r="B460" t="s">
        <v>155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9">
        <v>44032</v>
      </c>
      <c r="B461" t="s">
        <v>156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9">
        <v>44033</v>
      </c>
      <c r="B462" t="s">
        <v>154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9">
        <v>44033</v>
      </c>
      <c r="B463" t="s">
        <v>155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9">
        <v>44033</v>
      </c>
      <c r="B464" t="s">
        <v>156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9">
        <v>44034</v>
      </c>
      <c r="B465" t="s">
        <v>154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9">
        <v>44034</v>
      </c>
      <c r="B466" t="s">
        <v>155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9">
        <v>44034</v>
      </c>
      <c r="B467" t="s">
        <v>156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9">
        <v>44035</v>
      </c>
      <c r="B468" t="s">
        <v>154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9">
        <v>44035</v>
      </c>
      <c r="B469" t="s">
        <v>155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9">
        <v>44035</v>
      </c>
      <c r="B470" t="s">
        <v>156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9">
        <v>44036</v>
      </c>
      <c r="B471" t="s">
        <v>154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9">
        <v>44036</v>
      </c>
      <c r="B472" t="s">
        <v>155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9">
        <v>44036</v>
      </c>
      <c r="B473" t="s">
        <v>156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9">
        <v>44037</v>
      </c>
      <c r="B474" t="s">
        <v>154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9">
        <v>44037</v>
      </c>
      <c r="B475" t="s">
        <v>155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9">
        <v>44037</v>
      </c>
      <c r="B476" t="s">
        <v>156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9">
        <v>44038</v>
      </c>
      <c r="B477" t="s">
        <v>154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9">
        <v>44038</v>
      </c>
      <c r="B478" t="s">
        <v>155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9">
        <v>44038</v>
      </c>
      <c r="B479" t="s">
        <v>156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9">
        <v>44039</v>
      </c>
      <c r="B480" t="s">
        <v>154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9">
        <v>44039</v>
      </c>
      <c r="B481" t="s">
        <v>155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9">
        <v>44039</v>
      </c>
      <c r="B482" t="s">
        <v>156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9">
        <v>44040</v>
      </c>
      <c r="B483" t="s">
        <v>154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9">
        <v>44040</v>
      </c>
      <c r="B484" t="s">
        <v>155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9">
        <v>44040</v>
      </c>
      <c r="B485" t="s">
        <v>156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9">
        <v>44041</v>
      </c>
      <c r="B486" t="s">
        <v>154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9">
        <v>44041</v>
      </c>
      <c r="B487" t="s">
        <v>155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9">
        <v>44041</v>
      </c>
      <c r="B488" t="s">
        <v>156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9">
        <v>44042</v>
      </c>
      <c r="B489" t="s">
        <v>154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9">
        <v>44042</v>
      </c>
      <c r="B490" t="s">
        <v>155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9">
        <v>44042</v>
      </c>
      <c r="B491" t="s">
        <v>156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9">
        <v>44043</v>
      </c>
      <c r="B492" t="s">
        <v>154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9">
        <v>44043</v>
      </c>
      <c r="B493" t="s">
        <v>155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9">
        <v>44043</v>
      </c>
      <c r="B494" t="s">
        <v>156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9">
        <v>44044</v>
      </c>
      <c r="B495" t="s">
        <v>154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9">
        <v>44044</v>
      </c>
      <c r="B496" t="s">
        <v>155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9">
        <v>44044</v>
      </c>
      <c r="B497" t="s">
        <v>156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9">
        <v>44045</v>
      </c>
      <c r="B498" t="s">
        <v>154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9">
        <v>44045</v>
      </c>
      <c r="B499" t="s">
        <v>155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9">
        <v>44045</v>
      </c>
      <c r="B500" t="s">
        <v>156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9">
        <v>44046</v>
      </c>
      <c r="B501" t="s">
        <v>154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9">
        <v>44046</v>
      </c>
      <c r="B502" t="s">
        <v>155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9">
        <v>44046</v>
      </c>
      <c r="B503" t="s">
        <v>156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9">
        <v>44047</v>
      </c>
      <c r="B504" t="s">
        <v>154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9">
        <v>44047</v>
      </c>
      <c r="B505" t="s">
        <v>155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9">
        <v>44047</v>
      </c>
      <c r="B506" t="s">
        <v>156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9">
        <v>44048</v>
      </c>
      <c r="B507" t="s">
        <v>154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9">
        <v>44048</v>
      </c>
      <c r="B508" t="s">
        <v>155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9">
        <v>44048</v>
      </c>
      <c r="B509" t="s">
        <v>156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9">
        <v>44049</v>
      </c>
      <c r="B510" t="s">
        <v>154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9">
        <v>44049</v>
      </c>
      <c r="B511" t="s">
        <v>155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9">
        <v>44049</v>
      </c>
      <c r="B512" t="s">
        <v>156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9">
        <v>44050</v>
      </c>
      <c r="B513" t="s">
        <v>154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9">
        <v>44050</v>
      </c>
      <c r="B514" t="s">
        <v>155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9">
        <v>44050</v>
      </c>
      <c r="B515" t="s">
        <v>156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9">
        <v>44051</v>
      </c>
      <c r="B516" t="s">
        <v>154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9">
        <v>44051</v>
      </c>
      <c r="B517" t="s">
        <v>155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9">
        <v>44051</v>
      </c>
      <c r="B518" t="s">
        <v>156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9">
        <v>44052</v>
      </c>
      <c r="B519" t="s">
        <v>154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9">
        <v>44052</v>
      </c>
      <c r="B520" t="s">
        <v>155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9">
        <v>44052</v>
      </c>
      <c r="B521" t="s">
        <v>156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9">
        <v>44053</v>
      </c>
      <c r="B522" t="s">
        <v>154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9">
        <v>44053</v>
      </c>
      <c r="B523" t="s">
        <v>155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9">
        <v>44053</v>
      </c>
      <c r="B524" t="s">
        <v>156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9">
        <v>44054</v>
      </c>
      <c r="B525" t="s">
        <v>154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9">
        <v>44054</v>
      </c>
      <c r="B526" t="s">
        <v>155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9">
        <v>44054</v>
      </c>
      <c r="B527" t="s">
        <v>156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9">
        <v>44055</v>
      </c>
      <c r="B528" t="s">
        <v>154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9">
        <v>44055</v>
      </c>
      <c r="B529" t="s">
        <v>155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9">
        <v>44055</v>
      </c>
      <c r="B530" t="s">
        <v>156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9">
        <v>44056</v>
      </c>
      <c r="B531" t="s">
        <v>154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9">
        <v>44056</v>
      </c>
      <c r="B532" t="s">
        <v>155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9">
        <v>44056</v>
      </c>
      <c r="B533" t="s">
        <v>156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9">
        <v>44057</v>
      </c>
      <c r="B534" t="s">
        <v>154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9">
        <v>44057</v>
      </c>
      <c r="B535" t="s">
        <v>155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9">
        <v>44057</v>
      </c>
      <c r="B536" t="s">
        <v>156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9">
        <v>44058</v>
      </c>
      <c r="B537" t="s">
        <v>154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9">
        <v>44058</v>
      </c>
      <c r="B538" t="s">
        <v>155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9">
        <v>44058</v>
      </c>
      <c r="B539" t="s">
        <v>156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9">
        <v>44059</v>
      </c>
      <c r="B540" t="s">
        <v>154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9">
        <v>44059</v>
      </c>
      <c r="B541" t="s">
        <v>155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9">
        <v>44059</v>
      </c>
      <c r="B542" t="s">
        <v>156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9">
        <v>44060</v>
      </c>
      <c r="B543" t="s">
        <v>154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9">
        <v>44060</v>
      </c>
      <c r="B544" t="s">
        <v>155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9">
        <v>44060</v>
      </c>
      <c r="B545" t="s">
        <v>156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9">
        <v>44061</v>
      </c>
      <c r="B546" t="s">
        <v>154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9">
        <v>44061</v>
      </c>
      <c r="B547" t="s">
        <v>155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9">
        <v>44061</v>
      </c>
      <c r="B548" t="s">
        <v>156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9">
        <v>44062</v>
      </c>
      <c r="B549" t="s">
        <v>154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9">
        <v>44062</v>
      </c>
      <c r="B550" t="s">
        <v>155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9">
        <v>44062</v>
      </c>
      <c r="B551" t="s">
        <v>156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9">
        <v>44063</v>
      </c>
      <c r="B552" t="s">
        <v>154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9">
        <v>44063</v>
      </c>
      <c r="B553" t="s">
        <v>155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9">
        <v>44063</v>
      </c>
      <c r="B554" t="s">
        <v>156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9">
        <v>44064</v>
      </c>
      <c r="B555" t="s">
        <v>154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9">
        <v>44064</v>
      </c>
      <c r="B556" t="s">
        <v>155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9">
        <v>44064</v>
      </c>
      <c r="B557" t="s">
        <v>156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9">
        <v>44065</v>
      </c>
      <c r="B558" t="s">
        <v>154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9">
        <v>44065</v>
      </c>
      <c r="B559" t="s">
        <v>155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9">
        <v>44065</v>
      </c>
      <c r="B560" t="s">
        <v>156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9">
        <v>44066</v>
      </c>
      <c r="B561" t="s">
        <v>154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9">
        <v>44066</v>
      </c>
      <c r="B562" t="s">
        <v>155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9">
        <v>44066</v>
      </c>
      <c r="B563" t="s">
        <v>156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9">
        <v>44067</v>
      </c>
      <c r="B564" t="s">
        <v>154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9">
        <v>44067</v>
      </c>
      <c r="B565" t="s">
        <v>155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9">
        <v>44067</v>
      </c>
      <c r="B566" t="s">
        <v>156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9">
        <v>44068</v>
      </c>
      <c r="B567" t="s">
        <v>154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9">
        <v>44068</v>
      </c>
      <c r="B568" t="s">
        <v>155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9">
        <v>44068</v>
      </c>
      <c r="B569" t="s">
        <v>156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9">
        <v>44069</v>
      </c>
      <c r="B570" t="s">
        <v>154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9">
        <v>44069</v>
      </c>
      <c r="B571" t="s">
        <v>155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9">
        <v>44069</v>
      </c>
      <c r="B572" t="s">
        <v>156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9">
        <v>44070</v>
      </c>
      <c r="B573" t="s">
        <v>154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9">
        <v>44070</v>
      </c>
      <c r="B574" t="s">
        <v>155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9">
        <v>44070</v>
      </c>
      <c r="B575" t="s">
        <v>156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9">
        <v>44071</v>
      </c>
      <c r="B576" t="s">
        <v>154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9">
        <v>44071</v>
      </c>
      <c r="B577" t="s">
        <v>155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9">
        <v>44071</v>
      </c>
      <c r="B578" t="s">
        <v>156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9">
        <v>44072</v>
      </c>
      <c r="B579" t="s">
        <v>154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9">
        <v>44072</v>
      </c>
      <c r="B580" t="s">
        <v>155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9">
        <v>44072</v>
      </c>
      <c r="B581" t="s">
        <v>156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9">
        <v>44073</v>
      </c>
      <c r="B582" t="s">
        <v>154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9">
        <v>44073</v>
      </c>
      <c r="B583" t="s">
        <v>155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9">
        <v>44073</v>
      </c>
      <c r="B584" t="s">
        <v>156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9">
        <v>44074</v>
      </c>
      <c r="B585" t="s">
        <v>154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9">
        <v>44074</v>
      </c>
      <c r="B586" t="s">
        <v>155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9">
        <v>44074</v>
      </c>
      <c r="B587" t="s">
        <v>156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9">
        <v>44075</v>
      </c>
      <c r="B588" t="s">
        <v>154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9">
        <v>44075</v>
      </c>
      <c r="B589" t="s">
        <v>155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9">
        <v>44075</v>
      </c>
      <c r="B590" t="s">
        <v>156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9">
        <v>44076</v>
      </c>
      <c r="B591" t="s">
        <v>154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9">
        <v>44076</v>
      </c>
      <c r="B592" t="s">
        <v>155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9">
        <v>44076</v>
      </c>
      <c r="B593" t="s">
        <v>156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9">
        <v>44077</v>
      </c>
      <c r="B594" t="s">
        <v>154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9">
        <v>44077</v>
      </c>
      <c r="B595" t="s">
        <v>155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9">
        <v>44077</v>
      </c>
      <c r="B596" t="s">
        <v>156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9">
        <v>44078</v>
      </c>
      <c r="B597" t="s">
        <v>154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9">
        <v>44078</v>
      </c>
      <c r="B598" t="s">
        <v>155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9">
        <v>44078</v>
      </c>
      <c r="B599" t="s">
        <v>156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9">
        <v>44079</v>
      </c>
      <c r="B600" t="s">
        <v>154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9">
        <v>44079</v>
      </c>
      <c r="B601" t="s">
        <v>155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9">
        <v>44079</v>
      </c>
      <c r="B602" t="s">
        <v>156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9">
        <v>44080</v>
      </c>
      <c r="B603" t="s">
        <v>154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9">
        <v>44080</v>
      </c>
      <c r="B604" t="s">
        <v>155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9">
        <v>44080</v>
      </c>
      <c r="B605" t="s">
        <v>156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9">
        <v>44081</v>
      </c>
      <c r="B606" t="s">
        <v>154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9">
        <v>44081</v>
      </c>
      <c r="B607" t="s">
        <v>155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9">
        <v>44081</v>
      </c>
      <c r="B608" t="s">
        <v>156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9">
        <v>44082</v>
      </c>
      <c r="B609" t="s">
        <v>154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9">
        <v>44082</v>
      </c>
      <c r="B610" t="s">
        <v>155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9">
        <v>44082</v>
      </c>
      <c r="B611" t="s">
        <v>156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9">
        <v>44083</v>
      </c>
      <c r="B612" t="s">
        <v>154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9">
        <v>44083</v>
      </c>
      <c r="B613" t="s">
        <v>155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9">
        <v>44083</v>
      </c>
      <c r="B614" t="s">
        <v>156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9">
        <v>44084</v>
      </c>
      <c r="B615" t="s">
        <v>154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9">
        <v>44084</v>
      </c>
      <c r="B616" t="s">
        <v>155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9">
        <v>44084</v>
      </c>
      <c r="B617" t="s">
        <v>156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9">
        <v>44085</v>
      </c>
      <c r="B618" t="s">
        <v>154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9">
        <v>44085</v>
      </c>
      <c r="B619" t="s">
        <v>155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9">
        <v>44085</v>
      </c>
      <c r="B620" t="s">
        <v>156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9">
        <v>44086</v>
      </c>
      <c r="B621" t="s">
        <v>154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9">
        <v>44086</v>
      </c>
      <c r="B622" t="s">
        <v>155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9">
        <v>44086</v>
      </c>
      <c r="B623" t="s">
        <v>156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9">
        <v>44087</v>
      </c>
      <c r="B624" t="s">
        <v>154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9">
        <v>44087</v>
      </c>
      <c r="B625" t="s">
        <v>155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9">
        <v>44087</v>
      </c>
      <c r="B626" t="s">
        <v>156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9">
        <v>44088</v>
      </c>
      <c r="B627" t="s">
        <v>154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9">
        <v>44088</v>
      </c>
      <c r="B628" t="s">
        <v>155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9">
        <v>44088</v>
      </c>
      <c r="B629" t="s">
        <v>156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9">
        <v>44089</v>
      </c>
      <c r="B630" t="s">
        <v>154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9">
        <v>44089</v>
      </c>
      <c r="B631" t="s">
        <v>155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9">
        <v>44089</v>
      </c>
      <c r="B632" t="s">
        <v>156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9">
        <v>44090</v>
      </c>
      <c r="B633" t="s">
        <v>154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9">
        <v>44090</v>
      </c>
      <c r="B634" t="s">
        <v>155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9">
        <v>44090</v>
      </c>
      <c r="B635" t="s">
        <v>156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9">
        <v>44091</v>
      </c>
      <c r="B636" t="s">
        <v>154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9">
        <v>44091</v>
      </c>
      <c r="B637" t="s">
        <v>155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9">
        <v>44091</v>
      </c>
      <c r="B638" t="s">
        <v>156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9">
        <v>44092</v>
      </c>
      <c r="B639" t="s">
        <v>154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9">
        <v>44092</v>
      </c>
      <c r="B640" t="s">
        <v>155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9">
        <v>44092</v>
      </c>
      <c r="B641" t="s">
        <v>156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9">
        <v>44093</v>
      </c>
      <c r="B642" t="s">
        <v>154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9">
        <v>44093</v>
      </c>
      <c r="B643" t="s">
        <v>155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9">
        <v>44093</v>
      </c>
      <c r="B644" t="s">
        <v>156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9">
        <v>44094</v>
      </c>
      <c r="B645" t="s">
        <v>154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9">
        <v>44094</v>
      </c>
      <c r="B646" t="s">
        <v>155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9">
        <v>44094</v>
      </c>
      <c r="B647" t="s">
        <v>156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9">
        <v>44095</v>
      </c>
      <c r="B648" t="s">
        <v>154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9">
        <v>44095</v>
      </c>
      <c r="B649" t="s">
        <v>155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9">
        <v>44095</v>
      </c>
      <c r="B650" t="s">
        <v>156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9">
        <v>44096</v>
      </c>
      <c r="B651" t="s">
        <v>154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9">
        <v>44096</v>
      </c>
      <c r="B652" t="s">
        <v>155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9">
        <v>44096</v>
      </c>
      <c r="B653" t="s">
        <v>156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9">
        <v>44097</v>
      </c>
      <c r="B654" t="s">
        <v>154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9">
        <v>44097</v>
      </c>
      <c r="B655" t="s">
        <v>155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9">
        <v>44097</v>
      </c>
      <c r="B656" t="s">
        <v>156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9">
        <v>44098</v>
      </c>
      <c r="B657" t="s">
        <v>154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9">
        <v>44098</v>
      </c>
      <c r="B658" t="s">
        <v>155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9">
        <v>44098</v>
      </c>
      <c r="B659" t="s">
        <v>156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9">
        <v>44099</v>
      </c>
      <c r="B660" t="s">
        <v>154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9">
        <v>44099</v>
      </c>
      <c r="B661" t="s">
        <v>155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9">
        <v>44099</v>
      </c>
      <c r="B662" t="s">
        <v>156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9">
        <v>44100</v>
      </c>
      <c r="B663" t="s">
        <v>154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9">
        <v>44100</v>
      </c>
      <c r="B664" t="s">
        <v>155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9">
        <v>44100</v>
      </c>
      <c r="B665" t="s">
        <v>156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9">
        <v>44101</v>
      </c>
      <c r="B666" t="s">
        <v>154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9">
        <v>44101</v>
      </c>
      <c r="B667" t="s">
        <v>155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9">
        <v>44101</v>
      </c>
      <c r="B668" t="s">
        <v>156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9">
        <v>44102</v>
      </c>
      <c r="B669" t="s">
        <v>154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9">
        <v>44102</v>
      </c>
      <c r="B670" t="s">
        <v>155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9">
        <v>44102</v>
      </c>
      <c r="B671" t="s">
        <v>156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9">
        <v>44103</v>
      </c>
      <c r="B672" t="s">
        <v>154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9">
        <v>44103</v>
      </c>
      <c r="B673" t="s">
        <v>155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9">
        <v>44103</v>
      </c>
      <c r="B674" t="s">
        <v>156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9">
        <v>44104</v>
      </c>
      <c r="B675" t="s">
        <v>154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9">
        <v>44104</v>
      </c>
      <c r="B676" t="s">
        <v>155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9">
        <v>44104</v>
      </c>
      <c r="B677" t="s">
        <v>156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9">
        <v>44105</v>
      </c>
      <c r="B678" t="s">
        <v>154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9">
        <v>44105</v>
      </c>
      <c r="B679" t="s">
        <v>155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9">
        <v>44105</v>
      </c>
      <c r="B680" t="s">
        <v>156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9">
        <v>44106</v>
      </c>
      <c r="B681" t="s">
        <v>154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9">
        <v>44106</v>
      </c>
      <c r="B682" t="s">
        <v>155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9">
        <v>44106</v>
      </c>
      <c r="B683" t="s">
        <v>156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9">
        <v>44107</v>
      </c>
      <c r="B684" t="s">
        <v>154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9">
        <v>44107</v>
      </c>
      <c r="B685" t="s">
        <v>155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9">
        <v>44107</v>
      </c>
      <c r="B686" t="s">
        <v>156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9">
        <v>44108</v>
      </c>
      <c r="B687" t="s">
        <v>154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9">
        <v>44108</v>
      </c>
      <c r="B688" t="s">
        <v>155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9">
        <v>44108</v>
      </c>
      <c r="B689" t="s">
        <v>156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9">
        <v>44109</v>
      </c>
      <c r="B690" t="s">
        <v>154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9">
        <v>44109</v>
      </c>
      <c r="B691" t="s">
        <v>155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9">
        <v>44109</v>
      </c>
      <c r="B692" t="s">
        <v>156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9">
        <v>44110</v>
      </c>
      <c r="B693" t="s">
        <v>154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9">
        <v>44110</v>
      </c>
      <c r="B694" t="s">
        <v>155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9">
        <v>44110</v>
      </c>
      <c r="B695" t="s">
        <v>156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9">
        <v>44111</v>
      </c>
      <c r="B696" t="s">
        <v>154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9">
        <v>44111</v>
      </c>
      <c r="B697" t="s">
        <v>155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9">
        <v>44111</v>
      </c>
      <c r="B698" t="s">
        <v>156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9">
        <v>44112</v>
      </c>
      <c r="B699" t="s">
        <v>154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9">
        <v>44112</v>
      </c>
      <c r="B700" t="s">
        <v>155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9">
        <v>44112</v>
      </c>
      <c r="B701" t="s">
        <v>156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9">
        <v>44113</v>
      </c>
      <c r="B702" t="s">
        <v>154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9">
        <v>44113</v>
      </c>
      <c r="B703" t="s">
        <v>155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9">
        <v>44113</v>
      </c>
      <c r="B704" t="s">
        <v>156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9">
        <v>44114</v>
      </c>
      <c r="B705" t="s">
        <v>154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9">
        <v>44114</v>
      </c>
      <c r="B706" t="s">
        <v>155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9">
        <v>44114</v>
      </c>
      <c r="B707" t="s">
        <v>156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9">
        <v>44115</v>
      </c>
      <c r="B708" t="s">
        <v>154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9">
        <v>44115</v>
      </c>
      <c r="B709" t="s">
        <v>155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9">
        <v>44115</v>
      </c>
      <c r="B710" t="s">
        <v>156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9">
        <v>44116</v>
      </c>
      <c r="B711" t="s">
        <v>154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9">
        <v>44116</v>
      </c>
      <c r="B712" t="s">
        <v>155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9">
        <v>44116</v>
      </c>
      <c r="B713" t="s">
        <v>156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9">
        <v>44117</v>
      </c>
      <c r="B714" t="s">
        <v>154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9">
        <v>44117</v>
      </c>
      <c r="B715" t="s">
        <v>155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9">
        <v>44117</v>
      </c>
      <c r="B716" t="s">
        <v>156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9">
        <v>44118</v>
      </c>
      <c r="B717" t="s">
        <v>154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9">
        <v>44118</v>
      </c>
      <c r="B718" t="s">
        <v>155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9">
        <v>44118</v>
      </c>
      <c r="B719" t="s">
        <v>156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9">
        <v>44119</v>
      </c>
      <c r="B720" t="s">
        <v>154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9">
        <v>44119</v>
      </c>
      <c r="B721" t="s">
        <v>155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9">
        <v>44119</v>
      </c>
      <c r="B722" t="s">
        <v>156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9">
        <v>44120</v>
      </c>
      <c r="B723" t="s">
        <v>154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9">
        <v>44120</v>
      </c>
      <c r="B724" t="s">
        <v>155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9">
        <v>44120</v>
      </c>
      <c r="B725" t="s">
        <v>156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9">
        <v>44121</v>
      </c>
      <c r="B726" t="s">
        <v>154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9">
        <v>44121</v>
      </c>
      <c r="B727" t="s">
        <v>155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9">
        <v>44121</v>
      </c>
      <c r="B728" t="s">
        <v>156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9">
        <v>44122</v>
      </c>
      <c r="B729" t="s">
        <v>154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9">
        <v>44122</v>
      </c>
      <c r="B730" t="s">
        <v>155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9">
        <v>44122</v>
      </c>
      <c r="B731" t="s">
        <v>156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9">
        <v>44123</v>
      </c>
      <c r="B732" t="s">
        <v>154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9">
        <v>44123</v>
      </c>
      <c r="B733" t="s">
        <v>155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9">
        <v>44123</v>
      </c>
      <c r="B734" t="s">
        <v>156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9">
        <v>44124</v>
      </c>
      <c r="B735" t="s">
        <v>154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9">
        <v>44124</v>
      </c>
      <c r="B736" t="s">
        <v>155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9">
        <v>44124</v>
      </c>
      <c r="B737" t="s">
        <v>156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9">
        <v>44125</v>
      </c>
      <c r="B738" t="s">
        <v>154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9">
        <v>44125</v>
      </c>
      <c r="B739" t="s">
        <v>155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9">
        <v>44125</v>
      </c>
      <c r="B740" t="s">
        <v>156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9">
        <v>44126</v>
      </c>
      <c r="B741" t="s">
        <v>154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9">
        <v>44126</v>
      </c>
      <c r="B742" t="s">
        <v>155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9">
        <v>44126</v>
      </c>
      <c r="B743" t="s">
        <v>156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9">
        <v>44127</v>
      </c>
      <c r="B744" t="s">
        <v>154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9">
        <v>44127</v>
      </c>
      <c r="B745" t="s">
        <v>155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9">
        <v>44127</v>
      </c>
      <c r="B746" t="s">
        <v>156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9">
        <v>44128</v>
      </c>
      <c r="B747" t="s">
        <v>154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9">
        <v>44128</v>
      </c>
      <c r="B748" t="s">
        <v>155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9">
        <v>44128</v>
      </c>
      <c r="B749" t="s">
        <v>156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9">
        <v>44129</v>
      </c>
      <c r="B750" t="s">
        <v>154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9">
        <v>44129</v>
      </c>
      <c r="B751" t="s">
        <v>155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9">
        <v>44129</v>
      </c>
      <c r="B752" t="s">
        <v>156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9">
        <v>44130</v>
      </c>
      <c r="B753" t="s">
        <v>154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9">
        <v>44130</v>
      </c>
      <c r="B754" t="s">
        <v>155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9">
        <v>44130</v>
      </c>
      <c r="B755" t="s">
        <v>156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9">
        <v>44131</v>
      </c>
      <c r="B756" t="s">
        <v>154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9">
        <v>44131</v>
      </c>
      <c r="B757" t="s">
        <v>155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9">
        <v>44131</v>
      </c>
      <c r="B758" t="s">
        <v>156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9">
        <v>44132</v>
      </c>
      <c r="B759" t="s">
        <v>154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9">
        <v>44132</v>
      </c>
      <c r="B760" t="s">
        <v>155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9">
        <v>44132</v>
      </c>
      <c r="B761" t="s">
        <v>156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9">
        <v>44133</v>
      </c>
      <c r="B762" t="s">
        <v>154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9">
        <v>44133</v>
      </c>
      <c r="B763" t="s">
        <v>155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9">
        <v>44133</v>
      </c>
      <c r="B764" t="s">
        <v>156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9">
        <v>44134</v>
      </c>
      <c r="B765" t="s">
        <v>154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9">
        <v>44134</v>
      </c>
      <c r="B766" t="s">
        <v>155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9">
        <v>44134</v>
      </c>
      <c r="B767" t="s">
        <v>156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9">
        <v>44135</v>
      </c>
      <c r="B768" t="s">
        <v>154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9">
        <v>44135</v>
      </c>
      <c r="B769" t="s">
        <v>155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9">
        <v>44135</v>
      </c>
      <c r="B770" t="s">
        <v>156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9">
        <v>44136</v>
      </c>
      <c r="B771" t="s">
        <v>154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9">
        <v>44136</v>
      </c>
      <c r="B772" t="s">
        <v>155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9">
        <v>44136</v>
      </c>
      <c r="B773" t="s">
        <v>156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9">
        <v>44137</v>
      </c>
      <c r="B774" t="s">
        <v>154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9">
        <v>44137</v>
      </c>
      <c r="B775" t="s">
        <v>155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9">
        <v>44137</v>
      </c>
      <c r="B776" t="s">
        <v>156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9">
        <v>44138</v>
      </c>
      <c r="B777" t="s">
        <v>154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9">
        <v>44138</v>
      </c>
      <c r="B778" t="s">
        <v>155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9">
        <v>44138</v>
      </c>
      <c r="B779" t="s">
        <v>156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9">
        <v>44139</v>
      </c>
      <c r="B780" t="s">
        <v>154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9">
        <v>44139</v>
      </c>
      <c r="B781" t="s">
        <v>155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9">
        <v>44139</v>
      </c>
      <c r="B782" t="s">
        <v>156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9">
        <v>44140</v>
      </c>
      <c r="B783" t="s">
        <v>154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9">
        <v>44140</v>
      </c>
      <c r="B784" t="s">
        <v>155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9">
        <v>44140</v>
      </c>
      <c r="B785" t="s">
        <v>156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9">
        <v>44141</v>
      </c>
      <c r="B786" t="s">
        <v>154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9">
        <v>44141</v>
      </c>
      <c r="B787" t="s">
        <v>155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9">
        <v>44141</v>
      </c>
      <c r="B788" t="s">
        <v>156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9">
        <v>44142</v>
      </c>
      <c r="B789" t="s">
        <v>154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9">
        <v>44142</v>
      </c>
      <c r="B790" t="s">
        <v>155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9">
        <v>44142</v>
      </c>
      <c r="B791" t="s">
        <v>156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9">
        <v>44143</v>
      </c>
      <c r="B792" t="s">
        <v>154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9">
        <v>44143</v>
      </c>
      <c r="B793" t="s">
        <v>155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9">
        <v>44143</v>
      </c>
      <c r="B794" t="s">
        <v>156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9">
        <v>44144</v>
      </c>
      <c r="B795" t="s">
        <v>154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9">
        <v>44144</v>
      </c>
      <c r="B796" t="s">
        <v>155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9">
        <v>44144</v>
      </c>
      <c r="B797" t="s">
        <v>156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9">
        <v>44145</v>
      </c>
      <c r="B798" t="s">
        <v>154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9">
        <v>44145</v>
      </c>
      <c r="B799" t="s">
        <v>155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9">
        <v>44145</v>
      </c>
      <c r="B800" t="s">
        <v>156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9">
        <v>44146</v>
      </c>
      <c r="B801" t="s">
        <v>154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9">
        <v>44146</v>
      </c>
      <c r="B802" t="s">
        <v>155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9">
        <v>44146</v>
      </c>
      <c r="B803" t="s">
        <v>156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9">
        <v>44147</v>
      </c>
      <c r="B804" t="s">
        <v>154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9">
        <v>44147</v>
      </c>
      <c r="B805" t="s">
        <v>155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9">
        <v>44147</v>
      </c>
      <c r="B806" t="s">
        <v>156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9">
        <v>44148</v>
      </c>
      <c r="B807" t="s">
        <v>154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9">
        <v>44148</v>
      </c>
      <c r="B808" t="s">
        <v>155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9">
        <v>44148</v>
      </c>
      <c r="B809" t="s">
        <v>156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9">
        <v>44149</v>
      </c>
      <c r="B810" t="s">
        <v>154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9">
        <v>44149</v>
      </c>
      <c r="B811" t="s">
        <v>155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9">
        <v>44149</v>
      </c>
      <c r="B812" t="s">
        <v>156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9">
        <v>44150</v>
      </c>
      <c r="B813" t="s">
        <v>154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9">
        <v>44150</v>
      </c>
      <c r="B814" t="s">
        <v>155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9">
        <v>44150</v>
      </c>
      <c r="B815" t="s">
        <v>156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9">
        <v>44151</v>
      </c>
      <c r="B816" t="s">
        <v>154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9">
        <v>44151</v>
      </c>
      <c r="B817" t="s">
        <v>155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9">
        <v>44151</v>
      </c>
      <c r="B818" t="s">
        <v>156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9">
        <v>44152</v>
      </c>
      <c r="B819" t="s">
        <v>154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9">
        <v>44152</v>
      </c>
      <c r="B820" t="s">
        <v>155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9">
        <v>44152</v>
      </c>
      <c r="B821" t="s">
        <v>156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9">
        <v>44153</v>
      </c>
      <c r="B822" t="s">
        <v>154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9">
        <v>44153</v>
      </c>
      <c r="B823" t="s">
        <v>155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9">
        <v>44153</v>
      </c>
      <c r="B824" t="s">
        <v>156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9">
        <v>44154</v>
      </c>
      <c r="B825" t="s">
        <v>154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9">
        <v>44154</v>
      </c>
      <c r="B826" t="s">
        <v>155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9">
        <v>44154</v>
      </c>
      <c r="B827" t="s">
        <v>156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9">
        <v>44155</v>
      </c>
      <c r="B828" t="s">
        <v>154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9">
        <v>44155</v>
      </c>
      <c r="B829" t="s">
        <v>155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9">
        <v>44155</v>
      </c>
      <c r="B830" t="s">
        <v>156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9">
        <v>44156</v>
      </c>
      <c r="B831" t="s">
        <v>154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9">
        <v>44156</v>
      </c>
      <c r="B832" t="s">
        <v>155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9">
        <v>44156</v>
      </c>
      <c r="B833" t="s">
        <v>156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9">
        <v>44157</v>
      </c>
      <c r="B834" t="s">
        <v>154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9">
        <v>44157</v>
      </c>
      <c r="B835" t="s">
        <v>155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9">
        <v>44157</v>
      </c>
      <c r="B836" t="s">
        <v>156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9">
        <v>44158</v>
      </c>
      <c r="B837" t="s">
        <v>154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9">
        <v>44158</v>
      </c>
      <c r="B838" t="s">
        <v>155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9">
        <v>44158</v>
      </c>
      <c r="B839" t="s">
        <v>156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9">
        <v>44159</v>
      </c>
      <c r="B840" t="s">
        <v>154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9">
        <v>44159</v>
      </c>
      <c r="B841" t="s">
        <v>155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9">
        <v>44159</v>
      </c>
      <c r="B842" t="s">
        <v>156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9">
        <v>44160</v>
      </c>
      <c r="B843" t="s">
        <v>154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9">
        <v>44160</v>
      </c>
      <c r="B844" t="s">
        <v>155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9">
        <v>44160</v>
      </c>
      <c r="B845" t="s">
        <v>156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9">
        <v>44161</v>
      </c>
      <c r="B846" t="s">
        <v>154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9">
        <v>44161</v>
      </c>
      <c r="B847" t="s">
        <v>155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9">
        <v>44161</v>
      </c>
      <c r="B848" t="s">
        <v>156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9">
        <v>44162</v>
      </c>
      <c r="B849" t="s">
        <v>154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9">
        <v>44162</v>
      </c>
      <c r="B850" t="s">
        <v>155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9">
        <v>44162</v>
      </c>
      <c r="B851" t="s">
        <v>156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9">
        <v>44163</v>
      </c>
      <c r="B852" t="s">
        <v>154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9">
        <v>44163</v>
      </c>
      <c r="B853" t="s">
        <v>155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9">
        <v>44163</v>
      </c>
      <c r="B854" t="s">
        <v>156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9">
        <v>44164</v>
      </c>
      <c r="B855" t="s">
        <v>154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9">
        <v>44164</v>
      </c>
      <c r="B856" t="s">
        <v>155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9">
        <v>44164</v>
      </c>
      <c r="B857" t="s">
        <v>156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9">
        <v>44165</v>
      </c>
      <c r="B858" t="s">
        <v>154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9">
        <v>44165</v>
      </c>
      <c r="B859" t="s">
        <v>155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9">
        <v>44165</v>
      </c>
      <c r="B860" t="s">
        <v>156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9">
        <v>44166</v>
      </c>
      <c r="B861" t="s">
        <v>154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9">
        <v>44166</v>
      </c>
      <c r="B862" t="s">
        <v>155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9">
        <v>44166</v>
      </c>
      <c r="B863" t="s">
        <v>156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9">
        <v>44167</v>
      </c>
      <c r="B864" t="s">
        <v>154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9">
        <v>44167</v>
      </c>
      <c r="B865" t="s">
        <v>155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9">
        <v>44167</v>
      </c>
      <c r="B866" t="s">
        <v>156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9">
        <v>44168</v>
      </c>
      <c r="B867" t="s">
        <v>154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9">
        <v>44168</v>
      </c>
      <c r="B868" t="s">
        <v>155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9">
        <v>44168</v>
      </c>
      <c r="B869" t="s">
        <v>156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9">
        <v>44169</v>
      </c>
      <c r="B870" t="s">
        <v>154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9">
        <v>44169</v>
      </c>
      <c r="B871" t="s">
        <v>155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9">
        <v>44169</v>
      </c>
      <c r="B872" t="s">
        <v>156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9">
        <v>44170</v>
      </c>
      <c r="B873" t="s">
        <v>154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9">
        <v>44170</v>
      </c>
      <c r="B874" t="s">
        <v>155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9">
        <v>44170</v>
      </c>
      <c r="B875" t="s">
        <v>156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9">
        <v>44171</v>
      </c>
      <c r="B876" t="s">
        <v>154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9">
        <v>44171</v>
      </c>
      <c r="B877" t="s">
        <v>155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9">
        <v>44171</v>
      </c>
      <c r="B878" t="s">
        <v>156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9">
        <v>44172</v>
      </c>
      <c r="B879" t="s">
        <v>154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9">
        <v>44172</v>
      </c>
      <c r="B880" t="s">
        <v>155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9">
        <v>44172</v>
      </c>
      <c r="B881" t="s">
        <v>156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9">
        <v>44173</v>
      </c>
      <c r="B882" t="s">
        <v>154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9">
        <v>44173</v>
      </c>
      <c r="B883" t="s">
        <v>155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9">
        <v>44173</v>
      </c>
      <c r="B884" t="s">
        <v>156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9">
        <v>44174</v>
      </c>
      <c r="B885" t="s">
        <v>154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9">
        <v>44174</v>
      </c>
      <c r="B886" t="s">
        <v>155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9">
        <v>44174</v>
      </c>
      <c r="B887" t="s">
        <v>156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9">
        <v>44175</v>
      </c>
      <c r="B888" t="s">
        <v>154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9">
        <v>44175</v>
      </c>
      <c r="B889" t="s">
        <v>155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9">
        <v>44175</v>
      </c>
      <c r="B890" t="s">
        <v>156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9">
        <v>44176</v>
      </c>
      <c r="B891" t="s">
        <v>154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9">
        <v>44176</v>
      </c>
      <c r="B892" t="s">
        <v>155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9">
        <v>44176</v>
      </c>
      <c r="B893" t="s">
        <v>156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9">
        <v>44177</v>
      </c>
      <c r="B894" t="s">
        <v>154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9">
        <v>44177</v>
      </c>
      <c r="B895" t="s">
        <v>155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9">
        <v>44177</v>
      </c>
      <c r="B896" t="s">
        <v>156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9">
        <v>44178</v>
      </c>
      <c r="B897" t="s">
        <v>154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9">
        <v>44178</v>
      </c>
      <c r="B898" t="s">
        <v>155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9">
        <v>44178</v>
      </c>
      <c r="B899" t="s">
        <v>156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9">
        <v>44179</v>
      </c>
      <c r="B900" t="s">
        <v>154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9">
        <v>44179</v>
      </c>
      <c r="B901" t="s">
        <v>155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9">
        <v>44179</v>
      </c>
      <c r="B902" t="s">
        <v>156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9">
        <v>44180</v>
      </c>
      <c r="B903" t="s">
        <v>154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9">
        <v>44180</v>
      </c>
      <c r="B904" t="s">
        <v>155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9">
        <v>44180</v>
      </c>
      <c r="B905" t="s">
        <v>156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9">
        <v>44181</v>
      </c>
      <c r="B906" t="s">
        <v>154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9">
        <v>44181</v>
      </c>
      <c r="B907" t="s">
        <v>155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9">
        <v>44181</v>
      </c>
      <c r="B908" t="s">
        <v>156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9">
        <v>44182</v>
      </c>
      <c r="B909" t="s">
        <v>154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9">
        <v>44182</v>
      </c>
      <c r="B910" t="s">
        <v>155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9">
        <v>44182</v>
      </c>
      <c r="B911" t="s">
        <v>156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9">
        <v>44183</v>
      </c>
      <c r="B912" t="s">
        <v>154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9">
        <v>44183</v>
      </c>
      <c r="B913" t="s">
        <v>155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9">
        <v>44183</v>
      </c>
      <c r="B914" t="s">
        <v>156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9">
        <v>44184</v>
      </c>
      <c r="B915" t="s">
        <v>154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9">
        <v>44184</v>
      </c>
      <c r="B916" t="s">
        <v>155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9">
        <v>44184</v>
      </c>
      <c r="B917" t="s">
        <v>156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9">
        <v>44185</v>
      </c>
      <c r="B918" t="s">
        <v>154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9">
        <v>44185</v>
      </c>
      <c r="B919" t="s">
        <v>155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9">
        <v>44185</v>
      </c>
      <c r="B920" t="s">
        <v>156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9">
        <v>44186</v>
      </c>
      <c r="B921" t="s">
        <v>154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9">
        <v>44186</v>
      </c>
      <c r="B922" t="s">
        <v>155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9">
        <v>44186</v>
      </c>
      <c r="B923" t="s">
        <v>156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9">
        <v>44187</v>
      </c>
      <c r="B924" t="s">
        <v>154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9">
        <v>44187</v>
      </c>
      <c r="B925" t="s">
        <v>155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9">
        <v>44187</v>
      </c>
      <c r="B926" t="s">
        <v>156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9">
        <v>44188</v>
      </c>
      <c r="B927" t="s">
        <v>154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9">
        <v>44188</v>
      </c>
      <c r="B928" t="s">
        <v>155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9">
        <v>44188</v>
      </c>
      <c r="B929" t="s">
        <v>156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9">
        <v>44189</v>
      </c>
      <c r="B930" t="s">
        <v>154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9">
        <v>44189</v>
      </c>
      <c r="B931" t="s">
        <v>155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9">
        <v>44189</v>
      </c>
      <c r="B932" t="s">
        <v>156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9">
        <v>44190</v>
      </c>
      <c r="B933" t="s">
        <v>154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9">
        <v>44190</v>
      </c>
      <c r="B934" t="s">
        <v>155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9">
        <v>44190</v>
      </c>
      <c r="B935" t="s">
        <v>156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9">
        <v>44191</v>
      </c>
      <c r="B936" t="s">
        <v>154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9">
        <v>44191</v>
      </c>
      <c r="B937" t="s">
        <v>155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9">
        <v>44191</v>
      </c>
      <c r="B938" t="s">
        <v>156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50">
        <v>44192</v>
      </c>
      <c r="B939" t="s">
        <v>154</v>
      </c>
      <c r="C939">
        <v>215461</v>
      </c>
      <c r="D939">
        <v>4314979</v>
      </c>
      <c r="F939" t="s">
        <v>289</v>
      </c>
      <c r="G939" t="s">
        <v>289</v>
      </c>
      <c r="H939">
        <v>30369</v>
      </c>
      <c r="I939" t="s">
        <v>289</v>
      </c>
      <c r="J939">
        <v>659</v>
      </c>
      <c r="K939" t="s">
        <v>289</v>
      </c>
      <c r="L939" t="s">
        <v>289</v>
      </c>
      <c r="M939">
        <v>180882</v>
      </c>
      <c r="N939">
        <v>3212</v>
      </c>
    </row>
    <row r="940" spans="1:14" x14ac:dyDescent="0.55000000000000004">
      <c r="A940" s="50">
        <v>44192</v>
      </c>
      <c r="B940" t="s">
        <v>155</v>
      </c>
      <c r="C940">
        <v>1836</v>
      </c>
      <c r="D940">
        <v>396043</v>
      </c>
      <c r="E940" t="s">
        <v>289</v>
      </c>
      <c r="F940" t="s">
        <v>289</v>
      </c>
      <c r="G940" t="s">
        <v>289</v>
      </c>
      <c r="H940">
        <v>136</v>
      </c>
      <c r="I940" t="s">
        <v>289</v>
      </c>
      <c r="J940">
        <v>0</v>
      </c>
      <c r="K940" t="s">
        <v>289</v>
      </c>
      <c r="L940" t="s">
        <v>289</v>
      </c>
      <c r="M940">
        <v>1699</v>
      </c>
      <c r="N940">
        <v>1</v>
      </c>
    </row>
    <row r="941" spans="1:14" x14ac:dyDescent="0.55000000000000004">
      <c r="A941" s="50">
        <v>44192</v>
      </c>
      <c r="B941" t="s">
        <v>156</v>
      </c>
      <c r="C941">
        <v>15</v>
      </c>
      <c r="D941">
        <v>829</v>
      </c>
      <c r="E941" t="s">
        <v>289</v>
      </c>
      <c r="F941" t="s">
        <v>289</v>
      </c>
      <c r="G941" t="s">
        <v>289</v>
      </c>
      <c r="H941">
        <v>0</v>
      </c>
      <c r="I941" t="s">
        <v>289</v>
      </c>
      <c r="J941">
        <v>0</v>
      </c>
      <c r="K941" t="s">
        <v>289</v>
      </c>
      <c r="L941" t="s">
        <v>289</v>
      </c>
      <c r="M941">
        <v>15</v>
      </c>
      <c r="N941">
        <v>0</v>
      </c>
    </row>
    <row r="942" spans="1:14" x14ac:dyDescent="0.55000000000000004">
      <c r="A942" s="50">
        <v>44193</v>
      </c>
      <c r="B942" t="s">
        <v>154</v>
      </c>
      <c r="C942">
        <v>218374</v>
      </c>
      <c r="D942">
        <v>4326942</v>
      </c>
      <c r="F942" t="s">
        <v>289</v>
      </c>
      <c r="G942" t="s">
        <v>289</v>
      </c>
      <c r="H942">
        <v>31098</v>
      </c>
      <c r="I942" t="s">
        <v>289</v>
      </c>
      <c r="J942">
        <v>661</v>
      </c>
      <c r="K942" t="s">
        <v>289</v>
      </c>
      <c r="L942" t="s">
        <v>289</v>
      </c>
      <c r="M942">
        <v>182947</v>
      </c>
      <c r="N942">
        <v>3251</v>
      </c>
    </row>
    <row r="943" spans="1:14" x14ac:dyDescent="0.55000000000000004">
      <c r="A943" s="50">
        <v>44193</v>
      </c>
      <c r="B943" t="s">
        <v>155</v>
      </c>
      <c r="C943">
        <v>1847</v>
      </c>
      <c r="D943">
        <v>398195</v>
      </c>
      <c r="E943" t="s">
        <v>289</v>
      </c>
      <c r="F943" t="s">
        <v>289</v>
      </c>
      <c r="G943" t="s">
        <v>289</v>
      </c>
      <c r="H943">
        <v>146</v>
      </c>
      <c r="I943" t="s">
        <v>289</v>
      </c>
      <c r="J943">
        <v>0</v>
      </c>
      <c r="K943" t="s">
        <v>289</v>
      </c>
      <c r="L943" t="s">
        <v>289</v>
      </c>
      <c r="M943">
        <v>1700</v>
      </c>
      <c r="N943">
        <v>1</v>
      </c>
    </row>
    <row r="944" spans="1:14" x14ac:dyDescent="0.55000000000000004">
      <c r="A944" s="50">
        <v>44193</v>
      </c>
      <c r="B944" t="s">
        <v>156</v>
      </c>
      <c r="C944">
        <v>15</v>
      </c>
      <c r="D944">
        <v>829</v>
      </c>
      <c r="E944" t="s">
        <v>289</v>
      </c>
      <c r="F944" t="s">
        <v>289</v>
      </c>
      <c r="G944" t="s">
        <v>289</v>
      </c>
      <c r="H944">
        <v>0</v>
      </c>
      <c r="I944" t="s">
        <v>289</v>
      </c>
      <c r="J944">
        <v>0</v>
      </c>
      <c r="K944" t="s">
        <v>289</v>
      </c>
      <c r="L944" t="s">
        <v>289</v>
      </c>
      <c r="M944">
        <v>15</v>
      </c>
      <c r="N944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396"/>
  <sheetViews>
    <sheetView workbookViewId="0">
      <pane xSplit="1" ySplit="1" topLeftCell="B13387" activePane="bottomRight" state="frozen"/>
      <selection activeCell="A933" sqref="A933"/>
      <selection pane="topRight" activeCell="A933" sqref="A933"/>
      <selection pane="bottomLeft" activeCell="A933" sqref="A933"/>
      <selection pane="bottomRight" activeCell="A13397" sqref="A13397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141</v>
      </c>
      <c r="D1" s="31" t="s">
        <v>142</v>
      </c>
      <c r="E1" s="31" t="s">
        <v>143</v>
      </c>
      <c r="F1" s="31" t="s">
        <v>144</v>
      </c>
      <c r="G1" s="10" t="s">
        <v>145</v>
      </c>
      <c r="H1" s="10" t="s">
        <v>146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tabSelected="1" workbookViewId="0">
      <selection activeCell="G9" sqref="G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2.4140625" style="26" bestFit="1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11.4140625" style="26" customWidth="1"/>
    <col min="11" max="11" width="14.25" style="26" customWidth="1"/>
    <col min="12" max="12" width="12.1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5" x14ac:dyDescent="0.55000000000000004">
      <c r="A1" s="51" t="s">
        <v>147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5" s="31" customFormat="1" x14ac:dyDescent="0.55000000000000004">
      <c r="A2" s="37" t="s">
        <v>4</v>
      </c>
      <c r="B2" s="31" t="s">
        <v>73</v>
      </c>
      <c r="C2" s="31" t="s">
        <v>141</v>
      </c>
      <c r="D2" s="31" t="s">
        <v>142</v>
      </c>
      <c r="E2" s="31" t="s">
        <v>148</v>
      </c>
      <c r="F2" s="31" t="s">
        <v>149</v>
      </c>
      <c r="G2" s="31" t="s">
        <v>150</v>
      </c>
      <c r="H2" s="31" t="s">
        <v>145</v>
      </c>
      <c r="I2" s="31" t="s">
        <v>151</v>
      </c>
      <c r="J2" s="31" t="s">
        <v>146</v>
      </c>
      <c r="K2" s="31" t="s">
        <v>152</v>
      </c>
      <c r="L2" s="31" t="s">
        <v>153</v>
      </c>
      <c r="M2" s="31" t="s">
        <v>143</v>
      </c>
      <c r="N2" s="31" t="s">
        <v>144</v>
      </c>
    </row>
    <row r="3" spans="1:15" x14ac:dyDescent="0.55000000000000004">
      <c r="A3" s="38">
        <f>DATE($E$9, $F$9, $G$9)</f>
        <v>44193</v>
      </c>
      <c r="B3" s="26" t="s">
        <v>154</v>
      </c>
      <c r="C3" s="26">
        <f>IF(C21="", "", C21)</f>
        <v>218374</v>
      </c>
      <c r="D3" s="26">
        <f>IF(B21="", "", B21)</f>
        <v>4326942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31098</v>
      </c>
      <c r="I3" s="26" t="str">
        <f t="shared" si="1"/>
        <v/>
      </c>
      <c r="J3" s="26">
        <f t="shared" si="1"/>
        <v>661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182947</v>
      </c>
      <c r="N3" s="26">
        <f t="shared" si="2"/>
        <v>3251</v>
      </c>
    </row>
    <row r="4" spans="1:15" x14ac:dyDescent="0.55000000000000004">
      <c r="A4" s="38">
        <f>DATE($E$9, $F$9, $G$9)</f>
        <v>44193</v>
      </c>
      <c r="B4" s="26" t="s">
        <v>155</v>
      </c>
      <c r="C4" s="26">
        <f>IF(C22="", "", C22)</f>
        <v>1847</v>
      </c>
      <c r="D4" s="26">
        <f>IF(B22="", "", B22)</f>
        <v>398195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146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1700</v>
      </c>
      <c r="N4" s="26">
        <f t="shared" si="2"/>
        <v>1</v>
      </c>
    </row>
    <row r="5" spans="1:15" x14ac:dyDescent="0.55000000000000004">
      <c r="A5" s="38">
        <f>DATE($E$9, $F$9, $G$9)</f>
        <v>44193</v>
      </c>
      <c r="B5" s="26" t="s">
        <v>156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</row>
    <row r="7" spans="1:15" x14ac:dyDescent="0.55000000000000004">
      <c r="D7" s="51" t="s">
        <v>157</v>
      </c>
      <c r="E7" s="52"/>
      <c r="F7" s="52"/>
      <c r="G7" s="52"/>
      <c r="H7" s="52"/>
      <c r="I7" s="52"/>
      <c r="J7" s="52"/>
      <c r="K7" s="52"/>
      <c r="L7" s="27"/>
      <c r="M7" s="27"/>
      <c r="N7" s="27"/>
      <c r="O7" s="27"/>
    </row>
    <row r="8" spans="1:15" x14ac:dyDescent="0.55000000000000004">
      <c r="D8" s="55" t="s">
        <v>158</v>
      </c>
      <c r="E8" s="52"/>
      <c r="F8" s="52"/>
      <c r="G8" s="52"/>
      <c r="H8" s="52"/>
      <c r="I8" s="52"/>
      <c r="J8" s="52"/>
      <c r="K8" s="52"/>
      <c r="L8" s="8"/>
      <c r="M8" s="8"/>
      <c r="N8" s="8"/>
      <c r="O8" s="8"/>
    </row>
    <row r="9" spans="1:15" x14ac:dyDescent="0.55000000000000004">
      <c r="E9" s="4">
        <v>2020</v>
      </c>
      <c r="F9" s="4">
        <v>12</v>
      </c>
      <c r="G9" s="4">
        <v>28</v>
      </c>
    </row>
    <row r="10" spans="1:15" x14ac:dyDescent="0.55000000000000004">
      <c r="E10" s="51" t="s">
        <v>159</v>
      </c>
      <c r="F10" s="52"/>
      <c r="G10" s="51" t="s">
        <v>160</v>
      </c>
      <c r="H10" s="52"/>
      <c r="I10" s="51" t="s">
        <v>161</v>
      </c>
      <c r="J10" s="51" t="s">
        <v>162</v>
      </c>
      <c r="K10" s="51" t="s">
        <v>163</v>
      </c>
      <c r="L10" s="27"/>
      <c r="M10" s="27"/>
    </row>
    <row r="11" spans="1:15" x14ac:dyDescent="0.55000000000000004">
      <c r="E11" s="31" t="s">
        <v>164</v>
      </c>
      <c r="F11" s="31" t="s">
        <v>165</v>
      </c>
      <c r="G11" s="31" t="s">
        <v>166</v>
      </c>
      <c r="H11" s="31" t="s">
        <v>167</v>
      </c>
      <c r="I11" s="52"/>
      <c r="J11" s="52"/>
      <c r="K11" s="52"/>
    </row>
    <row r="12" spans="1:15" x14ac:dyDescent="0.55000000000000004">
      <c r="C12" s="51" t="s">
        <v>168</v>
      </c>
      <c r="D12" s="52"/>
      <c r="E12" s="4">
        <v>4326942</v>
      </c>
      <c r="F12" s="4">
        <v>218374</v>
      </c>
      <c r="G12" s="4">
        <v>31098</v>
      </c>
      <c r="H12" s="4">
        <v>661</v>
      </c>
      <c r="I12" s="4">
        <v>182947</v>
      </c>
      <c r="J12" s="4">
        <v>3251</v>
      </c>
      <c r="K12" s="3"/>
    </row>
    <row r="13" spans="1:15" x14ac:dyDescent="0.55000000000000004">
      <c r="C13" s="51" t="s">
        <v>169</v>
      </c>
      <c r="D13" s="52"/>
      <c r="E13" s="4">
        <v>398195</v>
      </c>
      <c r="F13" s="4">
        <v>1847</v>
      </c>
      <c r="G13" s="4">
        <v>146</v>
      </c>
      <c r="H13" s="4">
        <v>0</v>
      </c>
      <c r="I13" s="4">
        <v>1700</v>
      </c>
      <c r="J13" s="4">
        <v>1</v>
      </c>
      <c r="K13" s="3"/>
    </row>
    <row r="14" spans="1:15" x14ac:dyDescent="0.55000000000000004">
      <c r="C14" s="51" t="s">
        <v>170</v>
      </c>
      <c r="D14" s="52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5" x14ac:dyDescent="0.55000000000000004">
      <c r="C15" s="53" t="s">
        <v>166</v>
      </c>
      <c r="D15" s="54"/>
      <c r="E15" s="29">
        <f t="shared" ref="E15:J15" si="3">SUM(E12:E14)</f>
        <v>4725966</v>
      </c>
      <c r="F15" s="29">
        <f t="shared" si="3"/>
        <v>220236</v>
      </c>
      <c r="G15" s="29">
        <f t="shared" si="3"/>
        <v>31244</v>
      </c>
      <c r="H15" s="29">
        <f t="shared" si="3"/>
        <v>661</v>
      </c>
      <c r="I15" s="29">
        <f t="shared" si="3"/>
        <v>184662</v>
      </c>
      <c r="J15" s="29">
        <f t="shared" si="3"/>
        <v>3252</v>
      </c>
      <c r="K15" s="30"/>
    </row>
    <row r="18" spans="1:15" x14ac:dyDescent="0.55000000000000004">
      <c r="B18" s="51" t="s">
        <v>159</v>
      </c>
      <c r="C18" s="52"/>
      <c r="D18" s="51" t="s">
        <v>171</v>
      </c>
      <c r="E18" s="52"/>
      <c r="F18" s="52"/>
      <c r="G18" s="51" t="s">
        <v>172</v>
      </c>
      <c r="H18" s="52"/>
      <c r="I18" s="52"/>
      <c r="J18" s="52"/>
      <c r="K18" s="52"/>
      <c r="L18" s="52"/>
      <c r="M18" s="52"/>
      <c r="N18" s="52"/>
      <c r="O18" s="52"/>
    </row>
    <row r="19" spans="1:15" x14ac:dyDescent="0.55000000000000004">
      <c r="B19" s="52"/>
      <c r="C19" s="52"/>
      <c r="D19" s="52"/>
      <c r="E19" s="52"/>
      <c r="F19" s="52"/>
      <c r="G19" s="51" t="s">
        <v>160</v>
      </c>
      <c r="H19" s="52"/>
      <c r="I19" s="52"/>
      <c r="J19" s="52"/>
      <c r="K19" s="52"/>
      <c r="L19" s="52"/>
      <c r="M19" s="52"/>
      <c r="N19" s="51" t="s">
        <v>161</v>
      </c>
      <c r="O19" s="51" t="s">
        <v>162</v>
      </c>
    </row>
    <row r="20" spans="1:15" x14ac:dyDescent="0.55000000000000004">
      <c r="B20" s="26" t="s">
        <v>164</v>
      </c>
      <c r="C20" s="26" t="s">
        <v>165</v>
      </c>
      <c r="D20" s="26" t="s">
        <v>173</v>
      </c>
      <c r="E20" s="26" t="s">
        <v>174</v>
      </c>
      <c r="F20" s="26" t="s">
        <v>175</v>
      </c>
      <c r="G20" s="3"/>
      <c r="H20" s="26" t="s">
        <v>166</v>
      </c>
      <c r="I20" s="26" t="s">
        <v>176</v>
      </c>
      <c r="J20" s="26" t="s">
        <v>167</v>
      </c>
      <c r="K20" s="26" t="s">
        <v>177</v>
      </c>
      <c r="L20" s="26" t="s">
        <v>178</v>
      </c>
      <c r="M20" s="26" t="s">
        <v>175</v>
      </c>
      <c r="N20" s="52"/>
      <c r="O20" s="52"/>
    </row>
    <row r="21" spans="1:15" x14ac:dyDescent="0.55000000000000004">
      <c r="A21" s="26" t="s">
        <v>168</v>
      </c>
      <c r="B21" s="28">
        <f t="shared" ref="B21:C23" si="4">E12</f>
        <v>4326942</v>
      </c>
      <c r="C21" s="28">
        <f t="shared" si="4"/>
        <v>218374</v>
      </c>
      <c r="D21" s="3"/>
      <c r="E21" s="3"/>
      <c r="F21" s="3"/>
      <c r="G21" s="3"/>
      <c r="H21" s="28">
        <f>G12</f>
        <v>31098</v>
      </c>
      <c r="I21" s="3"/>
      <c r="J21" s="28">
        <f>H12</f>
        <v>661</v>
      </c>
      <c r="K21" s="3"/>
      <c r="L21" s="3"/>
      <c r="M21" s="16">
        <f>F21</f>
        <v>0</v>
      </c>
      <c r="N21" s="28">
        <f t="shared" ref="N21:O23" si="5">I12</f>
        <v>182947</v>
      </c>
      <c r="O21" s="28">
        <f t="shared" si="5"/>
        <v>3251</v>
      </c>
    </row>
    <row r="22" spans="1:15" x14ac:dyDescent="0.55000000000000004">
      <c r="A22" s="26" t="s">
        <v>169</v>
      </c>
      <c r="B22" s="28">
        <f t="shared" si="4"/>
        <v>398195</v>
      </c>
      <c r="C22" s="28">
        <f t="shared" si="4"/>
        <v>1847</v>
      </c>
      <c r="D22" s="3"/>
      <c r="E22" s="3"/>
      <c r="F22" s="3"/>
      <c r="G22" s="3"/>
      <c r="H22" s="28">
        <f>G13</f>
        <v>146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5"/>
        <v>1700</v>
      </c>
      <c r="O22" s="28">
        <f t="shared" si="5"/>
        <v>1</v>
      </c>
    </row>
    <row r="23" spans="1:15" x14ac:dyDescent="0.55000000000000004">
      <c r="A23" s="26" t="s">
        <v>170</v>
      </c>
      <c r="B23" s="28">
        <f t="shared" si="4"/>
        <v>829</v>
      </c>
      <c r="C23" s="28">
        <f t="shared" si="4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5"/>
        <v>15</v>
      </c>
      <c r="O23" s="28">
        <f t="shared" si="5"/>
        <v>0</v>
      </c>
    </row>
    <row r="24" spans="1:15" x14ac:dyDescent="0.55000000000000004">
      <c r="A24" s="26" t="s">
        <v>166</v>
      </c>
      <c r="B24" s="26">
        <f t="shared" ref="B24:O24" si="6">SUM(B21:B23)</f>
        <v>4725966</v>
      </c>
      <c r="C24" s="26">
        <f t="shared" si="6"/>
        <v>220236</v>
      </c>
      <c r="D24" s="26">
        <f t="shared" si="6"/>
        <v>0</v>
      </c>
      <c r="E24" s="26">
        <f t="shared" si="6"/>
        <v>0</v>
      </c>
      <c r="F24" s="26">
        <f t="shared" si="6"/>
        <v>0</v>
      </c>
      <c r="G24" s="26">
        <f t="shared" si="6"/>
        <v>0</v>
      </c>
      <c r="H24" s="26">
        <f t="shared" si="6"/>
        <v>31244</v>
      </c>
      <c r="I24" s="26">
        <f t="shared" si="6"/>
        <v>0</v>
      </c>
      <c r="J24" s="26">
        <f t="shared" si="6"/>
        <v>661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184662</v>
      </c>
      <c r="O24" s="26">
        <f t="shared" si="6"/>
        <v>3252</v>
      </c>
    </row>
    <row r="26" spans="1:15" x14ac:dyDescent="0.55000000000000004">
      <c r="E26" s="51" t="s">
        <v>179</v>
      </c>
      <c r="F26" s="52"/>
      <c r="G26" s="52"/>
      <c r="H26" s="52"/>
      <c r="I26" s="52"/>
      <c r="J26" s="52"/>
    </row>
  </sheetData>
  <mergeCells count="19">
    <mergeCell ref="I10:I11"/>
    <mergeCell ref="G10:H10"/>
    <mergeCell ref="E10:F10"/>
    <mergeCell ref="E26:J26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D7:K7"/>
    <mergeCell ref="D8:K8"/>
    <mergeCell ref="K10:K11"/>
    <mergeCell ref="J10:J11"/>
  </mergeCells>
  <phoneticPr fontId="1"/>
  <hyperlinks>
    <hyperlink ref="D8" r:id="rId1" xr:uid="{00000000-0004-0000-0200-000000000000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workbookViewId="0">
      <selection activeCell="B5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1" t="s">
        <v>180</v>
      </c>
      <c r="B1" s="51"/>
      <c r="C1" s="51"/>
      <c r="D1" s="57"/>
      <c r="E1" s="57"/>
      <c r="F1" s="57"/>
      <c r="G1" s="57"/>
      <c r="H1" s="57"/>
      <c r="I1" s="57"/>
      <c r="J1" s="9"/>
    </row>
    <row r="2" spans="1:10" x14ac:dyDescent="0.55000000000000004">
      <c r="A2" s="39">
        <f>YEAR(DATE('Conv-total'!$E$9, 'Conv-total'!$F$9, 'Conv-total'!$G$9) -1)</f>
        <v>2020</v>
      </c>
      <c r="B2" s="39">
        <f>MONTH(DATE('Conv-total'!$E$9, 'Conv-total'!$F$9, 'Conv-total'!$G$9) -1)</f>
        <v>12</v>
      </c>
      <c r="C2" s="39">
        <f>DAY(DATE('Conv-total'!$E$9, 'Conv-total'!$F$9, 'Conv-total'!$G$9) -1)</f>
        <v>27</v>
      </c>
      <c r="D2" s="56" t="s">
        <v>181</v>
      </c>
      <c r="E2" s="57"/>
      <c r="F2" s="57"/>
      <c r="G2" s="57"/>
      <c r="H2" s="57"/>
      <c r="I2" s="57"/>
      <c r="J2" s="9"/>
    </row>
    <row r="3" spans="1:10" x14ac:dyDescent="0.55000000000000004">
      <c r="A3" s="40"/>
      <c r="B3" s="40"/>
      <c r="C3" s="40" t="s">
        <v>182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183</v>
      </c>
      <c r="B4" s="10" t="s">
        <v>4</v>
      </c>
      <c r="C4" s="10" t="s">
        <v>0</v>
      </c>
      <c r="D4" s="10" t="s">
        <v>141</v>
      </c>
      <c r="E4" s="10" t="s">
        <v>142</v>
      </c>
      <c r="F4" s="10" t="s">
        <v>143</v>
      </c>
      <c r="G4" s="10" t="s">
        <v>144</v>
      </c>
      <c r="H4" s="10" t="s">
        <v>145</v>
      </c>
      <c r="I4" s="10" t="s">
        <v>146</v>
      </c>
      <c r="J4" s="11"/>
    </row>
    <row r="5" spans="1:10" s="27" customFormat="1" ht="18" customHeight="1" x14ac:dyDescent="0.55000000000000004">
      <c r="A5" s="12" t="s">
        <v>184</v>
      </c>
      <c r="B5" s="13">
        <f t="shared" ref="B5:B51" si="0">DATE($A$2, $B$2, $C$2)</f>
        <v>44192</v>
      </c>
      <c r="C5" s="31" t="s">
        <v>7</v>
      </c>
      <c r="D5" s="41">
        <f>IFERROR(INT(TRIM(SUBSTITUTE(VLOOKUP($A5&amp;"*",各都道府県の状況!$A:$I,D$3,FALSE), "※5", ""))), "")</f>
        <v>12961</v>
      </c>
      <c r="E5" s="41">
        <f>IFERROR(INT(TRIM(SUBSTITUTE(VLOOKUP($A5&amp;"*",各都道府県の状況!$A:$I,E$3,FALSE), "※5", ""))), "")</f>
        <v>229609</v>
      </c>
      <c r="F5" s="41">
        <f>IFERROR(INT(TRIM(SUBSTITUTE(VLOOKUP($A5&amp;"*",各都道府県の状況!$A:$I,F$3,FALSE), "※5", ""))), "")</f>
        <v>10906</v>
      </c>
      <c r="G5" s="41">
        <f>IFERROR(INT(TRIM(SUBSTITUTE(VLOOKUP($A5&amp;"*",各都道府県の状況!$A:$I,G$3,FALSE), "※5", ""))), "")</f>
        <v>434</v>
      </c>
      <c r="H5" s="41">
        <f>IFERROR(INT(TRIM(SUBSTITUTE(VLOOKUP($A5&amp;"*",各都道府県の状況!$A:$I,H$3,FALSE), "※5", ""))), "")</f>
        <v>1598</v>
      </c>
      <c r="I5" s="41">
        <f>IFERROR(INT(TRIM(SUBSTITUTE(VLOOKUP($A5&amp;"*",各都道府県の状況!$A:$I,I$3,FALSE), "※5", ""))), "")</f>
        <v>25</v>
      </c>
      <c r="J5" s="2"/>
    </row>
    <row r="6" spans="1:10" x14ac:dyDescent="0.55000000000000004">
      <c r="A6" s="12" t="s">
        <v>185</v>
      </c>
      <c r="B6" s="13">
        <f t="shared" si="0"/>
        <v>44192</v>
      </c>
      <c r="C6" s="31" t="s">
        <v>11</v>
      </c>
      <c r="D6" s="41">
        <f>IFERROR(INT(TRIM(SUBSTITUTE(VLOOKUP($A6&amp;"*",各都道府県の状況!$A:$I,D$3,FALSE), "※5", ""))), "")</f>
        <v>428</v>
      </c>
      <c r="E6" s="41">
        <f>IFERROR(INT(TRIM(SUBSTITUTE(VLOOKUP($A6&amp;"*",各都道府県の状況!$A:$I,E$3,FALSE), "※5", ""))), "")</f>
        <v>9237</v>
      </c>
      <c r="F6" s="41">
        <f>IFERROR(INT(TRIM(SUBSTITUTE(VLOOKUP($A6&amp;"*",各都道府県の状況!$A:$I,F$3,FALSE), "※5", ""))), "")</f>
        <v>377</v>
      </c>
      <c r="G6" s="41">
        <f>IFERROR(INT(TRIM(SUBSTITUTE(VLOOKUP($A6&amp;"*",各都道府県の状況!$A:$I,G$3,FALSE), "※5", ""))), "")</f>
        <v>7</v>
      </c>
      <c r="H6" s="41">
        <f>IFERROR(INT(TRIM(SUBSTITUTE(VLOOKUP($A6&amp;"*",各都道府県の状況!$A:$I,H$3,FALSE), "※5", ""))), "")</f>
        <v>44</v>
      </c>
      <c r="I6" s="41">
        <f>IFERROR(INT(TRIM(SUBSTITUTE(VLOOKUP($A6&amp;"*",各都道府県の状況!$A:$I,I$3,FALSE), "※5", ""))), "")</f>
        <v>1</v>
      </c>
    </row>
    <row r="7" spans="1:10" x14ac:dyDescent="0.55000000000000004">
      <c r="A7" s="12" t="s">
        <v>186</v>
      </c>
      <c r="B7" s="13">
        <f t="shared" si="0"/>
        <v>44192</v>
      </c>
      <c r="C7" s="31" t="s">
        <v>12</v>
      </c>
      <c r="D7" s="41">
        <f>IFERROR(INT(TRIM(SUBSTITUTE(VLOOKUP($A7&amp;"*",各都道府県の状況!$A:$I,D$3,FALSE), "※5", ""))), "")</f>
        <v>372</v>
      </c>
      <c r="E7" s="41">
        <f>IFERROR(INT(TRIM(SUBSTITUTE(VLOOKUP($A7&amp;"*",各都道府県の状況!$A:$I,E$3,FALSE), "※5", ""))), "")</f>
        <v>13693</v>
      </c>
      <c r="F7" s="41">
        <f>IFERROR(INT(TRIM(SUBSTITUTE(VLOOKUP($A7&amp;"*",各都道府県の状況!$A:$I,F$3,FALSE), "※5", ""))), "")</f>
        <v>285</v>
      </c>
      <c r="G7" s="41">
        <f>IFERROR(INT(TRIM(SUBSTITUTE(VLOOKUP($A7&amp;"*",各都道府県の状況!$A:$I,G$3,FALSE), "※5", ""))), "")</f>
        <v>22</v>
      </c>
      <c r="H7" s="41">
        <f>IFERROR(INT(TRIM(SUBSTITUTE(VLOOKUP($A7&amp;"*",各都道府県の状況!$A:$I,H$3,FALSE), "※5", ""))), "")</f>
        <v>65</v>
      </c>
      <c r="I7" s="41">
        <f>IFERROR(INT(TRIM(SUBSTITUTE(VLOOKUP($A7&amp;"*",各都道府県の状況!$A:$I,I$3,FALSE), "※5", ""))), "")</f>
        <v>3</v>
      </c>
    </row>
    <row r="8" spans="1:10" x14ac:dyDescent="0.55000000000000004">
      <c r="A8" s="12" t="s">
        <v>187</v>
      </c>
      <c r="B8" s="13">
        <f t="shared" si="0"/>
        <v>44192</v>
      </c>
      <c r="C8" s="31" t="s">
        <v>13</v>
      </c>
      <c r="D8" s="41">
        <f>IFERROR(INT(TRIM(SUBSTITUTE(VLOOKUP($A8&amp;"*",各都道府県の状況!$A:$I,D$3,FALSE), "※5", ""))), "")</f>
        <v>2035</v>
      </c>
      <c r="E8" s="41">
        <f>IFERROR(INT(TRIM(SUBSTITUTE(VLOOKUP($A8&amp;"*",各都道府県の状況!$A:$I,E$3,FALSE), "※5", ""))), "")</f>
        <v>24089</v>
      </c>
      <c r="F8" s="41">
        <f>IFERROR(INT(TRIM(SUBSTITUTE(VLOOKUP($A8&amp;"*",各都道府県の状況!$A:$I,F$3,FALSE), "※5", ""))), "")</f>
        <v>1569</v>
      </c>
      <c r="G8" s="41">
        <f>IFERROR(INT(TRIM(SUBSTITUTE(VLOOKUP($A8&amp;"*",各都道府県の状況!$A:$I,G$3,FALSE), "※5", ""))), "")</f>
        <v>14</v>
      </c>
      <c r="H8" s="41">
        <f>IFERROR(INT(TRIM(SUBSTITUTE(VLOOKUP($A8&amp;"*",各都道府県の状況!$A:$I,H$3,FALSE), "※5", ""))), "")</f>
        <v>452</v>
      </c>
      <c r="I8" s="41">
        <f>IFERROR(INT(TRIM(SUBSTITUTE(VLOOKUP($A8&amp;"*",各都道府県の状況!$A:$I,I$3,FALSE), "※5", ""))), "")</f>
        <v>5</v>
      </c>
    </row>
    <row r="9" spans="1:10" ht="21" customHeight="1" x14ac:dyDescent="0.55000000000000004">
      <c r="A9" s="12" t="s">
        <v>188</v>
      </c>
      <c r="B9" s="13">
        <f t="shared" si="0"/>
        <v>44192</v>
      </c>
      <c r="C9" s="31" t="s">
        <v>14</v>
      </c>
      <c r="D9" s="41">
        <f>IFERROR(INT(TRIM(SUBSTITUTE(VLOOKUP($A9&amp;"*",各都道府県の状況!$A:$I,D$3,FALSE), "※5", ""))), "")</f>
        <v>125</v>
      </c>
      <c r="E9" s="41">
        <f>IFERROR(INT(TRIM(SUBSTITUTE(VLOOKUP($A9&amp;"*",各都道府県の状況!$A:$I,E$3,FALSE), "※5", ""))), "")</f>
        <v>4020</v>
      </c>
      <c r="F9" s="41">
        <f>IFERROR(INT(TRIM(SUBSTITUTE(VLOOKUP($A9&amp;"*",各都道府県の状況!$A:$I,F$3,FALSE), "※5", ""))), "")</f>
        <v>94</v>
      </c>
      <c r="G9" s="41">
        <f>IFERROR(INT(TRIM(SUBSTITUTE(VLOOKUP($A9&amp;"*",各都道府県の状況!$A:$I,G$3,FALSE), "※5", ""))), "")</f>
        <v>1</v>
      </c>
      <c r="H9" s="41">
        <f>IFERROR(INT(TRIM(SUBSTITUTE(VLOOKUP($A9&amp;"*",各都道府県の状況!$A:$I,H$3,FALSE), "※5", ""))), "")</f>
        <v>30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189</v>
      </c>
      <c r="B10" s="13">
        <f t="shared" si="0"/>
        <v>44192</v>
      </c>
      <c r="C10" s="31" t="s">
        <v>15</v>
      </c>
      <c r="D10" s="41">
        <f>IFERROR(INT(TRIM(SUBSTITUTE(VLOOKUP($A10&amp;"*",各都道府県の状況!$A:$I,D$3,FALSE), "※5", ""))), "")</f>
        <v>365</v>
      </c>
      <c r="E10" s="41">
        <f>IFERROR(INT(TRIM(SUBSTITUTE(VLOOKUP($A10&amp;"*",各都道府県の状況!$A:$I,E$3,FALSE), "※5", ""))), "")</f>
        <v>10057</v>
      </c>
      <c r="F10" s="41">
        <f>IFERROR(INT(TRIM(SUBSTITUTE(VLOOKUP($A10&amp;"*",各都道府県の状況!$A:$I,F$3,FALSE), "※5", ""))), "")</f>
        <v>275</v>
      </c>
      <c r="G10" s="41">
        <f>IFERROR(INT(TRIM(SUBSTITUTE(VLOOKUP($A10&amp;"*",各都道府県の状況!$A:$I,G$3,FALSE), "※5", ""))), "")</f>
        <v>4</v>
      </c>
      <c r="H10" s="41">
        <f>IFERROR(INT(TRIM(SUBSTITUTE(VLOOKUP($A10&amp;"*",各都道府県の状況!$A:$I,H$3,FALSE), "※5", ""))), "")</f>
        <v>86</v>
      </c>
      <c r="I10" s="41">
        <f>IFERROR(INT(TRIM(SUBSTITUTE(VLOOKUP($A10&amp;"*",各都道府県の状況!$A:$I,I$3,FALSE), "※5", ""))), "")</f>
        <v>6</v>
      </c>
    </row>
    <row r="11" spans="1:10" x14ac:dyDescent="0.55000000000000004">
      <c r="A11" s="12" t="s">
        <v>190</v>
      </c>
      <c r="B11" s="13">
        <f t="shared" si="0"/>
        <v>44192</v>
      </c>
      <c r="C11" s="31" t="s">
        <v>16</v>
      </c>
      <c r="D11" s="41">
        <f>IFERROR(INT(TRIM(SUBSTITUTE(VLOOKUP($A11&amp;"*",各都道府県の状況!$A:$I,D$3,FALSE), "※5", ""))), "")</f>
        <v>886</v>
      </c>
      <c r="E11" s="41">
        <f>IFERROR(INT(TRIM(SUBSTITUTE(VLOOKUP($A11&amp;"*",各都道府県の状況!$A:$I,E$3,FALSE), "※5", ""))), "")</f>
        <v>55218</v>
      </c>
      <c r="F11" s="41">
        <f>IFERROR(INT(TRIM(SUBSTITUTE(VLOOKUP($A11&amp;"*",各都道府県の状況!$A:$I,F$3,FALSE), "※5", ""))), "")</f>
        <v>636</v>
      </c>
      <c r="G11" s="41">
        <f>IFERROR(INT(TRIM(SUBSTITUTE(VLOOKUP($A11&amp;"*",各都道府県の状況!$A:$I,G$3,FALSE), "※5", ""))), "")</f>
        <v>17</v>
      </c>
      <c r="H11" s="41">
        <f>IFERROR(INT(TRIM(SUBSTITUTE(VLOOKUP($A11&amp;"*",各都道府県の状況!$A:$I,H$3,FALSE), "※5", ""))), "")</f>
        <v>233</v>
      </c>
      <c r="I11" s="41">
        <f>IFERROR(INT(TRIM(SUBSTITUTE(VLOOKUP($A11&amp;"*",各都道府県の状況!$A:$I,I$3,FALSE), "※5", ""))), "")</f>
        <v>5</v>
      </c>
    </row>
    <row r="12" spans="1:10" x14ac:dyDescent="0.55000000000000004">
      <c r="A12" s="12" t="s">
        <v>191</v>
      </c>
      <c r="B12" s="13">
        <f t="shared" si="0"/>
        <v>44192</v>
      </c>
      <c r="C12" s="31" t="s">
        <v>17</v>
      </c>
      <c r="D12" s="41">
        <f>IFERROR(INT(TRIM(SUBSTITUTE(VLOOKUP($A12&amp;"*",各都道府県の状況!$A:$I,D$3,FALSE), "※5", ""))), "")</f>
        <v>2307</v>
      </c>
      <c r="E12" s="41">
        <f>IFERROR(INT(TRIM(SUBSTITUTE(VLOOKUP($A12&amp;"*",各都道府県の状況!$A:$I,E$3,FALSE), "※5", ""))), "")</f>
        <v>18432</v>
      </c>
      <c r="F12" s="41">
        <f>IFERROR(INT(TRIM(SUBSTITUTE(VLOOKUP($A12&amp;"*",各都道府県の状況!$A:$I,F$3,FALSE), "※5", ""))), "")</f>
        <v>2045</v>
      </c>
      <c r="G12" s="41">
        <f>IFERROR(INT(TRIM(SUBSTITUTE(VLOOKUP($A12&amp;"*",各都道府県の状況!$A:$I,G$3,FALSE), "※5", ""))), "")</f>
        <v>35</v>
      </c>
      <c r="H12" s="41">
        <f>IFERROR(INT(TRIM(SUBSTITUTE(VLOOKUP($A12&amp;"*",各都道府県の状況!$A:$I,H$3,FALSE), "※5", ""))), "")</f>
        <v>227</v>
      </c>
      <c r="I12" s="41">
        <f>IFERROR(INT(TRIM(SUBSTITUTE(VLOOKUP($A12&amp;"*",各都道府県の状況!$A:$I,I$3,FALSE), "※5", ""))), "")</f>
        <v>7</v>
      </c>
    </row>
    <row r="13" spans="1:10" x14ac:dyDescent="0.55000000000000004">
      <c r="A13" s="12" t="s">
        <v>192</v>
      </c>
      <c r="B13" s="13">
        <f t="shared" si="0"/>
        <v>44192</v>
      </c>
      <c r="C13" s="31" t="s">
        <v>18</v>
      </c>
      <c r="D13" s="41">
        <f>IFERROR(INT(TRIM(SUBSTITUTE(VLOOKUP($A13&amp;"*",各都道府県の状況!$A:$I,D$3,FALSE), "※5", ""))), "")</f>
        <v>1235</v>
      </c>
      <c r="E13" s="41">
        <f>IFERROR(INT(TRIM(SUBSTITUTE(VLOOKUP($A13&amp;"*",各都道府県の状況!$A:$I,E$3,FALSE), "※5", ""))), "")</f>
        <v>70531</v>
      </c>
      <c r="F13" s="41">
        <f>IFERROR(INT(TRIM(SUBSTITUTE(VLOOKUP($A13&amp;"*",各都道府県の状況!$A:$I,F$3,FALSE), "※5", ""))), "")</f>
        <v>935</v>
      </c>
      <c r="G13" s="41">
        <f>IFERROR(INT(TRIM(SUBSTITUTE(VLOOKUP($A13&amp;"*",各都道府県の状況!$A:$I,G$3,FALSE), "※5", ""))), "")</f>
        <v>6</v>
      </c>
      <c r="H13" s="41">
        <f>IFERROR(INT(TRIM(SUBSTITUTE(VLOOKUP($A13&amp;"*",各都道府県の状況!$A:$I,H$3,FALSE), "※5", ""))), "")</f>
        <v>300</v>
      </c>
      <c r="I13" s="41">
        <f>IFERROR(INT(TRIM(SUBSTITUTE(VLOOKUP($A13&amp;"*",各都道府県の状況!$A:$I,I$3,FALSE), "※5", ""))), "")</f>
        <v>9</v>
      </c>
    </row>
    <row r="14" spans="1:10" x14ac:dyDescent="0.55000000000000004">
      <c r="A14" s="12" t="s">
        <v>193</v>
      </c>
      <c r="B14" s="13">
        <f t="shared" si="0"/>
        <v>44192</v>
      </c>
      <c r="C14" s="31" t="s">
        <v>19</v>
      </c>
      <c r="D14" s="41">
        <f>IFERROR(INT(TRIM(SUBSTITUTE(VLOOKUP($A14&amp;"*",各都道府県の状況!$A:$I,D$3,FALSE), "※5", ""))), "")</f>
        <v>2172</v>
      </c>
      <c r="E14" s="41">
        <f>IFERROR(INT(TRIM(SUBSTITUTE(VLOOKUP($A14&amp;"*",各都道府県の状況!$A:$I,E$3,FALSE), "※5", ""))), "")</f>
        <v>50358</v>
      </c>
      <c r="F14" s="41">
        <f>IFERROR(INT(TRIM(SUBSTITUTE(VLOOKUP($A14&amp;"*",各都道府県の状況!$A:$I,F$3,FALSE), "※5", ""))), "")</f>
        <v>1756</v>
      </c>
      <c r="G14" s="41">
        <f>IFERROR(INT(TRIM(SUBSTITUTE(VLOOKUP($A14&amp;"*",各都道府県の状況!$A:$I,G$3,FALSE), "※5", ""))), "")</f>
        <v>35</v>
      </c>
      <c r="H14" s="41">
        <f>IFERROR(INT(TRIM(SUBSTITUTE(VLOOKUP($A14&amp;"*",各都道府県の状況!$A:$I,H$3,FALSE), "※5", ""))), "")</f>
        <v>343</v>
      </c>
      <c r="I14" s="41">
        <f>IFERROR(INT(TRIM(SUBSTITUTE(VLOOKUP($A14&amp;"*",各都道府県の状況!$A:$I,I$3,FALSE), "※5", ""))), "")</f>
        <v>9</v>
      </c>
    </row>
    <row r="15" spans="1:10" x14ac:dyDescent="0.55000000000000004">
      <c r="A15" s="12" t="s">
        <v>194</v>
      </c>
      <c r="B15" s="13">
        <f t="shared" si="0"/>
        <v>44192</v>
      </c>
      <c r="C15" s="31" t="s">
        <v>20</v>
      </c>
      <c r="D15" s="41">
        <f>IFERROR(INT(TRIM(SUBSTITUTE(VLOOKUP($A15&amp;"*",各都道府県の状況!$A:$I,D$3,FALSE), "※5", ""))), "")</f>
        <v>13240</v>
      </c>
      <c r="E15" s="41">
        <f>IFERROR(INT(TRIM(SUBSTITUTE(VLOOKUP($A15&amp;"*",各都道府県の状況!$A:$I,E$3,FALSE), "※5", ""))), "")</f>
        <v>302712</v>
      </c>
      <c r="F15" s="41">
        <f>IFERROR(INT(TRIM(SUBSTITUTE(VLOOKUP($A15&amp;"*",各都道府県の状況!$A:$I,F$3,FALSE), "※5", ""))), "")</f>
        <v>10353</v>
      </c>
      <c r="G15" s="41">
        <f>IFERROR(INT(TRIM(SUBSTITUTE(VLOOKUP($A15&amp;"*",各都道府県の状況!$A:$I,G$3,FALSE), "※5", ""))), "")</f>
        <v>196</v>
      </c>
      <c r="H15" s="41">
        <f>IFERROR(INT(TRIM(SUBSTITUTE(VLOOKUP($A15&amp;"*",各都道府県の状況!$A:$I,H$3,FALSE), "※5", ""))), "")</f>
        <v>2691</v>
      </c>
      <c r="I15" s="41">
        <f>IFERROR(INT(TRIM(SUBSTITUTE(VLOOKUP($A15&amp;"*",各都道府県の状況!$A:$I,I$3,FALSE), "※5", ""))), "")</f>
        <v>46</v>
      </c>
    </row>
    <row r="16" spans="1:10" x14ac:dyDescent="0.55000000000000004">
      <c r="A16" s="12" t="s">
        <v>195</v>
      </c>
      <c r="B16" s="13">
        <f t="shared" si="0"/>
        <v>44192</v>
      </c>
      <c r="C16" s="31" t="s">
        <v>21</v>
      </c>
      <c r="D16" s="41">
        <f>IFERROR(INT(TRIM(SUBSTITUTE(VLOOKUP($A16&amp;"*",各都道府県の状況!$A:$I,D$3,FALSE), "※5", ""))), "")</f>
        <v>10218</v>
      </c>
      <c r="E16" s="41">
        <f>IFERROR(INT(TRIM(SUBSTITUTE(VLOOKUP($A16&amp;"*",各都道府県の状況!$A:$I,E$3,FALSE), "※5", ""))), "")</f>
        <v>220069</v>
      </c>
      <c r="F16" s="41">
        <f>IFERROR(INT(TRIM(SUBSTITUTE(VLOOKUP($A16&amp;"*",各都道府県の状況!$A:$I,F$3,FALSE), "※5", ""))), "")</f>
        <v>8303</v>
      </c>
      <c r="G16" s="41">
        <f>IFERROR(INT(TRIM(SUBSTITUTE(VLOOKUP($A16&amp;"*",各都道府県の状況!$A:$I,G$3,FALSE), "※5", ""))), "")</f>
        <v>114</v>
      </c>
      <c r="H16" s="41">
        <f>IFERROR(INT(TRIM(SUBSTITUTE(VLOOKUP($A16&amp;"*",各都道府県の状況!$A:$I,H$3,FALSE), "※5", ""))), "")</f>
        <v>1801</v>
      </c>
      <c r="I16" s="41">
        <f>IFERROR(INT(TRIM(SUBSTITUTE(VLOOKUP($A16&amp;"*",各都道府県の状況!$A:$I,I$3,FALSE), "※5", ""))), "")</f>
        <v>20</v>
      </c>
    </row>
    <row r="17" spans="1:9" x14ac:dyDescent="0.55000000000000004">
      <c r="A17" s="12" t="s">
        <v>196</v>
      </c>
      <c r="B17" s="13">
        <f t="shared" si="0"/>
        <v>44192</v>
      </c>
      <c r="C17" s="31" t="s">
        <v>22</v>
      </c>
      <c r="D17" s="41">
        <f>IFERROR(INT(TRIM(SUBSTITUTE(VLOOKUP($A17&amp;"*",各都道府県の状況!$A:$I,D$3,FALSE), "※5", ""))), "")</f>
        <v>56559</v>
      </c>
      <c r="E17" s="41">
        <f>IFERROR(INT(TRIM(SUBSTITUTE(VLOOKUP($A17&amp;"*",各都道府県の状況!$A:$I,E$3,FALSE), "※5", ""))), "")</f>
        <v>962086</v>
      </c>
      <c r="F17" s="41">
        <f>IFERROR(INT(TRIM(SUBSTITUTE(VLOOKUP($A17&amp;"*",各都道府県の状況!$A:$I,F$3,FALSE), "※5", ""))), "")</f>
        <v>48442</v>
      </c>
      <c r="G17" s="41">
        <f>IFERROR(INT(TRIM(SUBSTITUTE(VLOOKUP($A17&amp;"*",各都道府県の状況!$A:$I,G$3,FALSE), "※5", ""))), "")</f>
        <v>607</v>
      </c>
      <c r="H17" s="41">
        <f>IFERROR(INT(TRIM(SUBSTITUTE(VLOOKUP($A17&amp;"*",各都道府県の状況!$A:$I,H$3,FALSE), "※5", ""))), "")</f>
        <v>7510</v>
      </c>
      <c r="I17" s="41">
        <f>IFERROR(INT(TRIM(SUBSTITUTE(VLOOKUP($A17&amp;"*",各都道府県の状況!$A:$I,I$3,FALSE), "※5", ""))), "")</f>
        <v>82</v>
      </c>
    </row>
    <row r="18" spans="1:9" x14ac:dyDescent="0.55000000000000004">
      <c r="A18" s="12" t="s">
        <v>197</v>
      </c>
      <c r="B18" s="13">
        <f t="shared" si="0"/>
        <v>44192</v>
      </c>
      <c r="C18" s="31" t="s">
        <v>23</v>
      </c>
      <c r="D18" s="41">
        <f>IFERROR(INT(TRIM(SUBSTITUTE(VLOOKUP($A18&amp;"*",各都道府県の状況!$A:$I,D$3,FALSE), "※5", ""))), "")</f>
        <v>19516</v>
      </c>
      <c r="E18" s="41">
        <f>IFERROR(INT(TRIM(SUBSTITUTE(VLOOKUP($A18&amp;"*",各都道府県の状況!$A:$I,E$3,FALSE), "※5", ""))), "")</f>
        <v>334987</v>
      </c>
      <c r="F18" s="41">
        <f>IFERROR(INT(TRIM(SUBSTITUTE(VLOOKUP($A18&amp;"*",各都道府県の状況!$A:$I,F$3,FALSE), "※5", ""))), "")</f>
        <v>16834</v>
      </c>
      <c r="G18" s="41">
        <f>IFERROR(INT(TRIM(SUBSTITUTE(VLOOKUP($A18&amp;"*",各都道府県の状況!$A:$I,G$3,FALSE), "※5", ""))), "")</f>
        <v>259</v>
      </c>
      <c r="H18" s="41">
        <f>IFERROR(INT(TRIM(SUBSTITUTE(VLOOKUP($A18&amp;"*",各都道府県の状況!$A:$I,H$3,FALSE), "※5", ""))), "")</f>
        <v>2423</v>
      </c>
      <c r="I18" s="41">
        <f>IFERROR(INT(TRIM(SUBSTITUTE(VLOOKUP($A18&amp;"*",各都道府県の状況!$A:$I,I$3,FALSE), "※5", ""))), "")</f>
        <v>61</v>
      </c>
    </row>
    <row r="19" spans="1:9" x14ac:dyDescent="0.55000000000000004">
      <c r="A19" s="12" t="s">
        <v>198</v>
      </c>
      <c r="B19" s="13">
        <f t="shared" si="0"/>
        <v>44192</v>
      </c>
      <c r="C19" s="31" t="s">
        <v>24</v>
      </c>
      <c r="D19" s="41">
        <f>IFERROR(INT(TRIM(SUBSTITUTE(VLOOKUP($A19&amp;"*",各都道府県の状況!$A:$I,D$3,FALSE), "※5", ""))), "")</f>
        <v>505</v>
      </c>
      <c r="E19" s="41">
        <f>IFERROR(INT(TRIM(SUBSTITUTE(VLOOKUP($A19&amp;"*",各都道府県の状況!$A:$I,E$3,FALSE), "※5", ""))), "")</f>
        <v>27246</v>
      </c>
      <c r="F19" s="41">
        <f>IFERROR(INT(TRIM(SUBSTITUTE(VLOOKUP($A19&amp;"*",各都道府県の状況!$A:$I,F$3,FALSE), "※5", ""))), "")</f>
        <v>410</v>
      </c>
      <c r="G19" s="41">
        <f>IFERROR(INT(TRIM(SUBSTITUTE(VLOOKUP($A19&amp;"*",各都道府県の状況!$A:$I,G$3,FALSE), "※5", ""))), "")</f>
        <v>3</v>
      </c>
      <c r="H19" s="41">
        <f>IFERROR(INT(TRIM(SUBSTITUTE(VLOOKUP($A19&amp;"*",各都道府県の状況!$A:$I,H$3,FALSE), "※5", ""))), "")</f>
        <v>95</v>
      </c>
      <c r="I19" s="41">
        <f>IFERROR(INT(TRIM(SUBSTITUTE(VLOOKUP($A19&amp;"*",各都道府県の状況!$A:$I,I$3,FALSE), "※5", ""))), "")</f>
        <v>0</v>
      </c>
    </row>
    <row r="20" spans="1:9" x14ac:dyDescent="0.55000000000000004">
      <c r="A20" s="12" t="s">
        <v>199</v>
      </c>
      <c r="B20" s="13">
        <f t="shared" si="0"/>
        <v>44192</v>
      </c>
      <c r="C20" s="31" t="s">
        <v>25</v>
      </c>
      <c r="D20" s="41">
        <f>IFERROR(INT(TRIM(SUBSTITUTE(VLOOKUP($A20&amp;"*",各都道府県の状況!$A:$I,D$3,FALSE), "※5", ""))), "")</f>
        <v>541</v>
      </c>
      <c r="E20" s="41">
        <f>IFERROR(INT(TRIM(SUBSTITUTE(VLOOKUP($A20&amp;"*",各都道府県の状況!$A:$I,E$3,FALSE), "※5", ""))), "")</f>
        <v>21295</v>
      </c>
      <c r="F20" s="41">
        <f>IFERROR(INT(TRIM(SUBSTITUTE(VLOOKUP($A20&amp;"*",各都道府県の状況!$A:$I,F$3,FALSE), "※5", ""))), "")</f>
        <v>459</v>
      </c>
      <c r="G20" s="41">
        <f>IFERROR(INT(TRIM(SUBSTITUTE(VLOOKUP($A20&amp;"*",各都道府県の状況!$A:$I,G$3,FALSE), "※5", ""))), "")</f>
        <v>26</v>
      </c>
      <c r="H20" s="41">
        <f>IFERROR(INT(TRIM(SUBSTITUTE(VLOOKUP($A20&amp;"*",各都道府県の状況!$A:$I,H$3,FALSE), "※5", ""))), "")</f>
        <v>56</v>
      </c>
      <c r="I20" s="41">
        <f>IFERROR(INT(TRIM(SUBSTITUTE(VLOOKUP($A20&amp;"*",各都道府県の状況!$A:$I,I$3,FALSE), "※5", ""))), "")</f>
        <v>1</v>
      </c>
    </row>
    <row r="21" spans="1:9" x14ac:dyDescent="0.55000000000000004">
      <c r="A21" s="12" t="s">
        <v>200</v>
      </c>
      <c r="B21" s="13">
        <f t="shared" si="0"/>
        <v>44192</v>
      </c>
      <c r="C21" s="31" t="s">
        <v>26</v>
      </c>
      <c r="D21" s="41">
        <f>IFERROR(INT(TRIM(SUBSTITUTE(VLOOKUP($A21&amp;"*",各都道府県の状況!$A:$I,D$3,FALSE), "※5", ""))), "")</f>
        <v>1034</v>
      </c>
      <c r="E21" s="41">
        <f>IFERROR(INT(TRIM(SUBSTITUTE(VLOOKUP($A21&amp;"*",各都道府県の状況!$A:$I,E$3,FALSE), "※5", ""))), "")</f>
        <v>28990</v>
      </c>
      <c r="F21" s="41">
        <f>IFERROR(INT(TRIM(SUBSTITUTE(VLOOKUP($A21&amp;"*",各都道府県の状況!$A:$I,F$3,FALSE), "※5", ""))), "")</f>
        <v>875</v>
      </c>
      <c r="G21" s="41">
        <f>IFERROR(INT(TRIM(SUBSTITUTE(VLOOKUP($A21&amp;"*",各都道府県の状況!$A:$I,G$3,FALSE), "※5", ""))), "")</f>
        <v>50</v>
      </c>
      <c r="H21" s="41">
        <f>IFERROR(INT(TRIM(SUBSTITUTE(VLOOKUP($A21&amp;"*",各都道府県の状況!$A:$I,H$3,FALSE), "※5", ""))), "")</f>
        <v>114</v>
      </c>
      <c r="I21" s="41">
        <f>IFERROR(INT(TRIM(SUBSTITUTE(VLOOKUP($A21&amp;"*",各都道府県の状況!$A:$I,I$3,FALSE), "※5", ""))), "")</f>
        <v>7</v>
      </c>
    </row>
    <row r="22" spans="1:9" x14ac:dyDescent="0.55000000000000004">
      <c r="A22" s="12" t="s">
        <v>201</v>
      </c>
      <c r="B22" s="13">
        <f t="shared" si="0"/>
        <v>44192</v>
      </c>
      <c r="C22" s="31" t="s">
        <v>27</v>
      </c>
      <c r="D22" s="41">
        <f>IFERROR(INT(TRIM(SUBSTITUTE(VLOOKUP($A22&amp;"*",各都道府県の状況!$A:$I,D$3,FALSE), "※5", ""))), "")</f>
        <v>346</v>
      </c>
      <c r="E22" s="41">
        <f>IFERROR(INT(TRIM(SUBSTITUTE(VLOOKUP($A22&amp;"*",各都道府県の状況!$A:$I,E$3,FALSE), "※5", ""))), "")</f>
        <v>18724</v>
      </c>
      <c r="F22" s="41">
        <f>IFERROR(INT(TRIM(SUBSTITUTE(VLOOKUP($A22&amp;"*",各都道府県の状況!$A:$I,F$3,FALSE), "※5", ""))), "")</f>
        <v>319</v>
      </c>
      <c r="G22" s="41">
        <f>IFERROR(INT(TRIM(SUBSTITUTE(VLOOKUP($A22&amp;"*",各都道府県の状況!$A:$I,G$3,FALSE), "※5", ""))), "")</f>
        <v>11</v>
      </c>
      <c r="H22" s="41">
        <f>IFERROR(INT(TRIM(SUBSTITUTE(VLOOKUP($A22&amp;"*",各都道府県の状況!$A:$I,H$3,FALSE), "※5", ""))), "")</f>
        <v>16</v>
      </c>
      <c r="I22" s="41">
        <f>IFERROR(INT(TRIM(SUBSTITUTE(VLOOKUP($A22&amp;"*",各都道府県の状況!$A:$I,I$3,FALSE), "※5", ""))), "")</f>
        <v>2</v>
      </c>
    </row>
    <row r="23" spans="1:9" ht="21" customHeight="1" x14ac:dyDescent="0.55000000000000004">
      <c r="A23" s="12" t="s">
        <v>202</v>
      </c>
      <c r="B23" s="13">
        <f t="shared" si="0"/>
        <v>44192</v>
      </c>
      <c r="C23" s="31" t="s">
        <v>28</v>
      </c>
      <c r="D23" s="41">
        <f>IFERROR(INT(TRIM(SUBSTITUTE(VLOOKUP($A23&amp;"*",各都道府県の状況!$A:$I,D$3,FALSE), "※5", ""))), "")</f>
        <v>509</v>
      </c>
      <c r="E23" s="41">
        <f>IFERROR(INT(TRIM(SUBSTITUTE(VLOOKUP($A23&amp;"*",各都道府県の状況!$A:$I,E$3,FALSE), "※5", ""))), "")</f>
        <v>14417</v>
      </c>
      <c r="F23" s="41">
        <f>IFERROR(INT(TRIM(SUBSTITUTE(VLOOKUP($A23&amp;"*",各都道府県の状況!$A:$I,F$3,FALSE), "※5", ""))), "")</f>
        <v>453</v>
      </c>
      <c r="G23" s="41">
        <f>IFERROR(INT(TRIM(SUBSTITUTE(VLOOKUP($A23&amp;"*",各都道府県の状況!$A:$I,G$3,FALSE), "※5", ""))), "")</f>
        <v>11</v>
      </c>
      <c r="H23" s="41">
        <f>IFERROR(INT(TRIM(SUBSTITUTE(VLOOKUP($A23&amp;"*",各都道府県の状況!$A:$I,H$3,FALSE), "※5", ""))), "")</f>
        <v>45</v>
      </c>
      <c r="I23" s="41">
        <f>IFERROR(INT(TRIM(SUBSTITUTE(VLOOKUP($A23&amp;"*",各都道府県の状況!$A:$I,I$3,FALSE), "※5", ""))), "")</f>
        <v>3</v>
      </c>
    </row>
    <row r="24" spans="1:9" x14ac:dyDescent="0.55000000000000004">
      <c r="A24" s="12" t="s">
        <v>203</v>
      </c>
      <c r="B24" s="13">
        <f t="shared" si="0"/>
        <v>44192</v>
      </c>
      <c r="C24" s="31" t="s">
        <v>29</v>
      </c>
      <c r="D24" s="41">
        <f>IFERROR(INT(TRIM(SUBSTITUTE(VLOOKUP($A24&amp;"*",各都道府県の状況!$A:$I,D$3,FALSE), "※5", ""))), "")</f>
        <v>1126</v>
      </c>
      <c r="E24" s="41">
        <f>IFERROR(INT(TRIM(SUBSTITUTE(VLOOKUP($A24&amp;"*",各都道府県の状況!$A:$I,E$3,FALSE), "※5", ""))), "")</f>
        <v>45163</v>
      </c>
      <c r="F24" s="41">
        <f>IFERROR(INT(TRIM(SUBSTITUTE(VLOOKUP($A24&amp;"*",各都道府県の状況!$A:$I,F$3,FALSE), "※5", ""))), "")</f>
        <v>991</v>
      </c>
      <c r="G24" s="41">
        <f>IFERROR(INT(TRIM(SUBSTITUTE(VLOOKUP($A24&amp;"*",各都道府県の状況!$A:$I,G$3,FALSE), "※5", ""))), "")</f>
        <v>13</v>
      </c>
      <c r="H24" s="41">
        <f>IFERROR(INT(TRIM(SUBSTITUTE(VLOOKUP($A24&amp;"*",各都道府県の状況!$A:$I,H$3,FALSE), "※5", ""))), "")</f>
        <v>132</v>
      </c>
      <c r="I24" s="41">
        <f>IFERROR(INT(TRIM(SUBSTITUTE(VLOOKUP($A24&amp;"*",各都道府県の状況!$A:$I,I$3,FALSE), "※5", ""))), "")</f>
        <v>2</v>
      </c>
    </row>
    <row r="25" spans="1:9" x14ac:dyDescent="0.55000000000000004">
      <c r="A25" s="12" t="s">
        <v>204</v>
      </c>
      <c r="B25" s="13">
        <f t="shared" si="0"/>
        <v>44192</v>
      </c>
      <c r="C25" s="31" t="s">
        <v>30</v>
      </c>
      <c r="D25" s="41">
        <f>IFERROR(INT(TRIM(SUBSTITUTE(VLOOKUP($A25&amp;"*",各都道府県の状況!$A:$I,D$3,FALSE), "※5", ""))), "")</f>
        <v>2023</v>
      </c>
      <c r="E25" s="41">
        <f>IFERROR(INT(TRIM(SUBSTITUTE(VLOOKUP($A25&amp;"*",各都道府県の状況!$A:$I,E$3,FALSE), "※5", ""))), "")</f>
        <v>62735</v>
      </c>
      <c r="F25" s="41">
        <f>IFERROR(INT(TRIM(SUBSTITUTE(VLOOKUP($A25&amp;"*",各都道府県の状況!$A:$I,F$3,FALSE), "※5", ""))), "")</f>
        <v>1581</v>
      </c>
      <c r="G25" s="41">
        <f>IFERROR(INT(TRIM(SUBSTITUTE(VLOOKUP($A25&amp;"*",各都道府県の状況!$A:$I,G$3,FALSE), "※5", ""))), "")</f>
        <v>31</v>
      </c>
      <c r="H25" s="41">
        <f>IFERROR(INT(TRIM(SUBSTITUTE(VLOOKUP($A25&amp;"*",各都道府県の状況!$A:$I,H$3,FALSE), "※5", ""))), "")</f>
        <v>411</v>
      </c>
      <c r="I25" s="41">
        <f>IFERROR(INT(TRIM(SUBSTITUTE(VLOOKUP($A25&amp;"*",各都道府県の状況!$A:$I,I$3,FALSE), "※5", ""))), "")</f>
        <v>9</v>
      </c>
    </row>
    <row r="26" spans="1:9" x14ac:dyDescent="0.55000000000000004">
      <c r="A26" s="12" t="s">
        <v>205</v>
      </c>
      <c r="B26" s="13">
        <f t="shared" si="0"/>
        <v>44192</v>
      </c>
      <c r="C26" s="31" t="s">
        <v>31</v>
      </c>
      <c r="D26" s="41">
        <f>IFERROR(INT(TRIM(SUBSTITUTE(VLOOKUP($A26&amp;"*",各都道府県の状況!$A:$I,D$3,FALSE), "※5", ""))), "")</f>
        <v>2568</v>
      </c>
      <c r="E26" s="41">
        <f>IFERROR(INT(TRIM(SUBSTITUTE(VLOOKUP($A26&amp;"*",各都道府県の状況!$A:$I,E$3,FALSE), "※5", ""))), "")</f>
        <v>88334</v>
      </c>
      <c r="F26" s="41">
        <f>IFERROR(INT(TRIM(SUBSTITUTE(VLOOKUP($A26&amp;"*",各都道府県の状況!$A:$I,F$3,FALSE), "※5", ""))), "")</f>
        <v>2059</v>
      </c>
      <c r="G26" s="41">
        <f>IFERROR(INT(TRIM(SUBSTITUTE(VLOOKUP($A26&amp;"*",各都道府県の状況!$A:$I,G$3,FALSE), "※5", ""))), "")</f>
        <v>38</v>
      </c>
      <c r="H26" s="41">
        <f>IFERROR(INT(TRIM(SUBSTITUTE(VLOOKUP($A26&amp;"*",各都道府県の状況!$A:$I,H$3,FALSE), "※5", ""))), "")</f>
        <v>471</v>
      </c>
      <c r="I26" s="41">
        <f>IFERROR(INT(TRIM(SUBSTITUTE(VLOOKUP($A26&amp;"*",各都道府県の状況!$A:$I,I$3,FALSE), "※5", ""))), "")</f>
        <v>5</v>
      </c>
    </row>
    <row r="27" spans="1:9" x14ac:dyDescent="0.55000000000000004">
      <c r="A27" s="12" t="s">
        <v>206</v>
      </c>
      <c r="B27" s="13">
        <f t="shared" si="0"/>
        <v>44192</v>
      </c>
      <c r="C27" s="31" t="s">
        <v>32</v>
      </c>
      <c r="D27" s="41">
        <f>IFERROR(INT(TRIM(SUBSTITUTE(VLOOKUP($A27&amp;"*",各都道府県の状況!$A:$I,D$3,FALSE), "※5", ""))), "")</f>
        <v>15448</v>
      </c>
      <c r="E27" s="41">
        <f>IFERROR(INT(TRIM(SUBSTITUTE(VLOOKUP($A27&amp;"*",各都道府県の状況!$A:$I,E$3,FALSE), "※5", ""))), "")</f>
        <v>191017</v>
      </c>
      <c r="F27" s="41">
        <f>IFERROR(INT(TRIM(SUBSTITUTE(VLOOKUP($A27&amp;"*",各都道府県の状況!$A:$I,F$3,FALSE), "※5", ""))), "")</f>
        <v>12933</v>
      </c>
      <c r="G27" s="41">
        <f>IFERROR(INT(TRIM(SUBSTITUTE(VLOOKUP($A27&amp;"*",各都道府県の状況!$A:$I,G$3,FALSE), "※5", ""))), "")</f>
        <v>194</v>
      </c>
      <c r="H27" s="41">
        <f>IFERROR(INT(TRIM(SUBSTITUTE(VLOOKUP($A27&amp;"*",各都道府県の状況!$A:$I,H$3,FALSE), "※5", ""))), "")</f>
        <v>2321</v>
      </c>
      <c r="I27" s="41">
        <f>IFERROR(INT(TRIM(SUBSTITUTE(VLOOKUP($A27&amp;"*",各都道府県の状況!$A:$I,I$3,FALSE), "※5", ""))), "")</f>
        <v>40</v>
      </c>
    </row>
    <row r="28" spans="1:9" x14ac:dyDescent="0.55000000000000004">
      <c r="A28" s="12" t="s">
        <v>207</v>
      </c>
      <c r="B28" s="13">
        <f t="shared" si="0"/>
        <v>44192</v>
      </c>
      <c r="C28" s="31" t="s">
        <v>33</v>
      </c>
      <c r="D28" s="41">
        <f>IFERROR(INT(TRIM(SUBSTITUTE(VLOOKUP($A28&amp;"*",各都道府県の状況!$A:$I,D$3,FALSE), "※5", ""))), "")</f>
        <v>1225</v>
      </c>
      <c r="E28" s="41">
        <f>IFERROR(INT(TRIM(SUBSTITUTE(VLOOKUP($A28&amp;"*",各都道府県の状況!$A:$I,E$3,FALSE), "※5", ""))), "")</f>
        <v>29023</v>
      </c>
      <c r="F28" s="41">
        <f>IFERROR(INT(TRIM(SUBSTITUTE(VLOOKUP($A28&amp;"*",各都道府県の状況!$A:$I,F$3,FALSE), "※5", ""))), "")</f>
        <v>1064</v>
      </c>
      <c r="G28" s="41">
        <f>IFERROR(INT(TRIM(SUBSTITUTE(VLOOKUP($A28&amp;"*",各都道府県の状況!$A:$I,G$3,FALSE), "※5", ""))), "")</f>
        <v>16</v>
      </c>
      <c r="H28" s="41">
        <f>IFERROR(INT(TRIM(SUBSTITUTE(VLOOKUP($A28&amp;"*",各都道府県の状況!$A:$I,H$3,FALSE), "※5", ""))), "")</f>
        <v>145</v>
      </c>
      <c r="I28" s="41">
        <f>IFERROR(INT(TRIM(SUBSTITUTE(VLOOKUP($A28&amp;"*",各都道府県の状況!$A:$I,I$3,FALSE), "※5", ""))), "")</f>
        <v>4</v>
      </c>
    </row>
    <row r="29" spans="1:9" x14ac:dyDescent="0.55000000000000004">
      <c r="A29" s="12" t="s">
        <v>208</v>
      </c>
      <c r="B29" s="13">
        <f t="shared" si="0"/>
        <v>44192</v>
      </c>
      <c r="C29" s="31" t="s">
        <v>34</v>
      </c>
      <c r="D29" s="41">
        <f>IFERROR(INT(TRIM(SUBSTITUTE(VLOOKUP($A29&amp;"*",各都道府県の状況!$A:$I,D$3,FALSE), "※5", ""))), "")</f>
        <v>1087</v>
      </c>
      <c r="E29" s="41">
        <f>IFERROR(INT(TRIM(SUBSTITUTE(VLOOKUP($A29&amp;"*",各都道府県の状況!$A:$I,E$3,FALSE), "※5", ""))), "")</f>
        <v>36012</v>
      </c>
      <c r="F29" s="41">
        <f>IFERROR(INT(TRIM(SUBSTITUTE(VLOOKUP($A29&amp;"*",各都道府県の状況!$A:$I,F$3,FALSE), "※5", ""))), "")</f>
        <v>877</v>
      </c>
      <c r="G29" s="41">
        <f>IFERROR(INT(TRIM(SUBSTITUTE(VLOOKUP($A29&amp;"*",各都道府県の状況!$A:$I,G$3,FALSE), "※5", ""))), "")</f>
        <v>11</v>
      </c>
      <c r="H29" s="41">
        <f>IFERROR(INT(TRIM(SUBSTITUTE(VLOOKUP($A29&amp;"*",各都道府県の状況!$A:$I,H$3,FALSE), "※5", ""))), "")</f>
        <v>199</v>
      </c>
      <c r="I29" s="41">
        <f>IFERROR(INT(TRIM(SUBSTITUTE(VLOOKUP($A29&amp;"*",各都道府県の状況!$A:$I,I$3,FALSE), "※5", ""))), "")</f>
        <v>2</v>
      </c>
    </row>
    <row r="30" spans="1:9" x14ac:dyDescent="0.55000000000000004">
      <c r="A30" s="12" t="s">
        <v>209</v>
      </c>
      <c r="B30" s="13">
        <f t="shared" si="0"/>
        <v>44192</v>
      </c>
      <c r="C30" s="31" t="s">
        <v>35</v>
      </c>
      <c r="D30" s="41">
        <f>IFERROR(INT(TRIM(SUBSTITUTE(VLOOKUP($A30&amp;"*",各都道府県の状況!$A:$I,D$3,FALSE), "※5", ""))), "")</f>
        <v>4105</v>
      </c>
      <c r="E30" s="41">
        <f>IFERROR(INT(TRIM(SUBSTITUTE(VLOOKUP($A30&amp;"*",各都道府県の状況!$A:$I,E$3,FALSE), "※5", ""))), "")</f>
        <v>87310</v>
      </c>
      <c r="F30" s="41">
        <f>IFERROR(INT(TRIM(SUBSTITUTE(VLOOKUP($A30&amp;"*",各都道府県の状況!$A:$I,F$3,FALSE), "※5", ""))), "")</f>
        <v>3282</v>
      </c>
      <c r="G30" s="41">
        <f>IFERROR(INT(TRIM(SUBSTITUTE(VLOOKUP($A30&amp;"*",各都道府県の状況!$A:$I,G$3,FALSE), "※5", ""))), "")</f>
        <v>45</v>
      </c>
      <c r="H30" s="41">
        <f>IFERROR(INT(TRIM(SUBSTITUTE(VLOOKUP($A30&amp;"*",各都道府県の状況!$A:$I,H$3,FALSE), "※5", ""))), "")</f>
        <v>813</v>
      </c>
      <c r="I30" s="41">
        <f>IFERROR(INT(TRIM(SUBSTITUTE(VLOOKUP($A30&amp;"*",各都道府県の状況!$A:$I,I$3,FALSE), "※5", ""))), "")</f>
        <v>17</v>
      </c>
    </row>
    <row r="31" spans="1:9" x14ac:dyDescent="0.55000000000000004">
      <c r="A31" s="12" t="s">
        <v>210</v>
      </c>
      <c r="B31" s="13">
        <f t="shared" si="0"/>
        <v>44192</v>
      </c>
      <c r="C31" s="31" t="s">
        <v>36</v>
      </c>
      <c r="D31" s="41">
        <f>IFERROR(INT(TRIM(SUBSTITUTE(VLOOKUP($A31&amp;"*",各都道府県の状況!$A:$I,D$3,FALSE), "※5", ""))), "")</f>
        <v>28927</v>
      </c>
      <c r="E31" s="41">
        <f>IFERROR(INT(TRIM(SUBSTITUTE(VLOOKUP($A31&amp;"*",各都道府県の状況!$A:$I,E$3,FALSE), "※5", ""))), "")</f>
        <v>446674</v>
      </c>
      <c r="F31" s="41">
        <f>IFERROR(INT(TRIM(SUBSTITUTE(VLOOKUP($A31&amp;"*",各都道府県の状況!$A:$I,F$3,FALSE), "※5", ""))), "")</f>
        <v>24942</v>
      </c>
      <c r="G31" s="41">
        <f>IFERROR(INT(TRIM(SUBSTITUTE(VLOOKUP($A31&amp;"*",各都道府県の状況!$A:$I,G$3,FALSE), "※5", ""))), "")</f>
        <v>544</v>
      </c>
      <c r="H31" s="41">
        <f>IFERROR(INT(TRIM(SUBSTITUTE(VLOOKUP($A31&amp;"*",各都道府県の状況!$A:$I,H$3,FALSE), "※5", ""))), "")</f>
        <v>3441</v>
      </c>
      <c r="I31" s="41">
        <f>IFERROR(INT(TRIM(SUBSTITUTE(VLOOKUP($A31&amp;"*",各都道府県の状況!$A:$I,I$3,FALSE), "※5", ""))), "")</f>
        <v>161</v>
      </c>
    </row>
    <row r="32" spans="1:9" x14ac:dyDescent="0.55000000000000004">
      <c r="A32" s="12" t="s">
        <v>211</v>
      </c>
      <c r="B32" s="13">
        <f t="shared" si="0"/>
        <v>44192</v>
      </c>
      <c r="C32" s="31" t="s">
        <v>37</v>
      </c>
      <c r="D32" s="41">
        <f>IFERROR(INT(TRIM(SUBSTITUTE(VLOOKUP($A32&amp;"*",各都道府県の状況!$A:$I,D$3,FALSE), "※5", ""))), "")</f>
        <v>9163</v>
      </c>
      <c r="E32" s="41">
        <f>IFERROR(INT(TRIM(SUBSTITUTE(VLOOKUP($A32&amp;"*",各都道府県の状況!$A:$I,E$3,FALSE), "※5", ""))), "")</f>
        <v>132820</v>
      </c>
      <c r="F32" s="41">
        <f>IFERROR(INT(TRIM(SUBSTITUTE(VLOOKUP($A32&amp;"*",各都道府県の状況!$A:$I,F$3,FALSE), "※5", ""))), "")</f>
        <v>7871</v>
      </c>
      <c r="G32" s="41">
        <f>IFERROR(INT(TRIM(SUBSTITUTE(VLOOKUP($A32&amp;"*",各都道府県の状況!$A:$I,G$3,FALSE), "※5", ""))), "")</f>
        <v>172</v>
      </c>
      <c r="H32" s="41">
        <f>IFERROR(INT(TRIM(SUBSTITUTE(VLOOKUP($A32&amp;"*",各都道府県の状況!$A:$I,H$3,FALSE), "※5", ""))), "")</f>
        <v>1120</v>
      </c>
      <c r="I32" s="41">
        <f>IFERROR(INT(TRIM(SUBSTITUTE(VLOOKUP($A32&amp;"*",各都道府県の状況!$A:$I,I$3,FALSE), "※5", ""))), "")</f>
        <v>47</v>
      </c>
    </row>
    <row r="33" spans="1:9" x14ac:dyDescent="0.55000000000000004">
      <c r="A33" s="12" t="s">
        <v>212</v>
      </c>
      <c r="B33" s="13">
        <f t="shared" si="0"/>
        <v>44192</v>
      </c>
      <c r="C33" s="31" t="s">
        <v>38</v>
      </c>
      <c r="D33" s="41">
        <f>IFERROR(INT(TRIM(SUBSTITUTE(VLOOKUP($A33&amp;"*",各都道府県の状況!$A:$I,D$3,FALSE), "※5", ""))), "")</f>
        <v>1882</v>
      </c>
      <c r="E33" s="41">
        <f>IFERROR(INT(TRIM(SUBSTITUTE(VLOOKUP($A33&amp;"*",各都道府県の状況!$A:$I,E$3,FALSE), "※5", ""))), "")</f>
        <v>46358</v>
      </c>
      <c r="F33" s="41">
        <f>IFERROR(INT(TRIM(SUBSTITUTE(VLOOKUP($A33&amp;"*",各都道府県の状況!$A:$I,F$3,FALSE), "※5", ""))), "")</f>
        <v>1515</v>
      </c>
      <c r="G33" s="41">
        <f>IFERROR(INT(TRIM(SUBSTITUTE(VLOOKUP($A33&amp;"*",各都道府県の状況!$A:$I,G$3,FALSE), "※5", ""))), "")</f>
        <v>22</v>
      </c>
      <c r="H33" s="41">
        <f>IFERROR(INT(TRIM(SUBSTITUTE(VLOOKUP($A33&amp;"*",各都道府県の状況!$A:$I,H$3,FALSE), "※5", ""))), "")</f>
        <v>345</v>
      </c>
      <c r="I33" s="41">
        <f>IFERROR(INT(TRIM(SUBSTITUTE(VLOOKUP($A33&amp;"*",各都道府県の状況!$A:$I,I$3,FALSE), "※5", ""))), "")</f>
        <v>10</v>
      </c>
    </row>
    <row r="34" spans="1:9" x14ac:dyDescent="0.55000000000000004">
      <c r="A34" s="12" t="s">
        <v>213</v>
      </c>
      <c r="B34" s="13">
        <f t="shared" si="0"/>
        <v>44192</v>
      </c>
      <c r="C34" s="31" t="s">
        <v>39</v>
      </c>
      <c r="D34" s="41">
        <f>IFERROR(INT(TRIM(SUBSTITUTE(VLOOKUP($A34&amp;"*",各都道府県の状況!$A:$I,D$3,FALSE), "※5", ""))), "")</f>
        <v>594</v>
      </c>
      <c r="E34" s="41">
        <f>IFERROR(INT(TRIM(SUBSTITUTE(VLOOKUP($A34&amp;"*",各都道府県の状況!$A:$I,E$3,FALSE), "※5", ""))), "")</f>
        <v>16235</v>
      </c>
      <c r="F34" s="41">
        <f>IFERROR(INT(TRIM(SUBSTITUTE(VLOOKUP($A34&amp;"*",各都道府県の状況!$A:$I,F$3,FALSE), "※5", ""))), "")</f>
        <v>550</v>
      </c>
      <c r="G34" s="41">
        <f>IFERROR(INT(TRIM(SUBSTITUTE(VLOOKUP($A34&amp;"*",各都道府県の状況!$A:$I,G$3,FALSE), "※5", ""))), "")</f>
        <v>7</v>
      </c>
      <c r="H34" s="41">
        <f>IFERROR(INT(TRIM(SUBSTITUTE(VLOOKUP($A34&amp;"*",各都道府県の状況!$A:$I,H$3,FALSE), "※5", ""))), "")</f>
        <v>26</v>
      </c>
      <c r="I34" s="41">
        <f>IFERROR(INT(TRIM(SUBSTITUTE(VLOOKUP($A34&amp;"*",各都道府県の状況!$A:$I,I$3,FALSE), "※5", ""))), "")</f>
        <v>5</v>
      </c>
    </row>
    <row r="35" spans="1:9" x14ac:dyDescent="0.55000000000000004">
      <c r="A35" s="12" t="s">
        <v>214</v>
      </c>
      <c r="B35" s="13">
        <f t="shared" si="0"/>
        <v>44192</v>
      </c>
      <c r="C35" s="31" t="s">
        <v>40</v>
      </c>
      <c r="D35" s="41">
        <f>IFERROR(INT(TRIM(SUBSTITUTE(VLOOKUP($A35&amp;"*",各都道府県の状況!$A:$I,D$3,FALSE), "※5", ""))), "")</f>
        <v>87</v>
      </c>
      <c r="E35" s="41">
        <f>IFERROR(INT(TRIM(SUBSTITUTE(VLOOKUP($A35&amp;"*",各都道府県の状況!$A:$I,E$3,FALSE), "※5", ""))), "")</f>
        <v>23190</v>
      </c>
      <c r="F35" s="41">
        <f>IFERROR(INT(TRIM(SUBSTITUTE(VLOOKUP($A35&amp;"*",各都道府県の状況!$A:$I,F$3,FALSE), "※5", ""))), "")</f>
        <v>65</v>
      </c>
      <c r="G35" s="41">
        <f>IFERROR(INT(TRIM(SUBSTITUTE(VLOOKUP($A35&amp;"*",各都道府県の状況!$A:$I,G$3,FALSE), "※5", ""))), "")</f>
        <v>0</v>
      </c>
      <c r="H35" s="41">
        <f>IFERROR(INT(TRIM(SUBSTITUTE(VLOOKUP($A35&amp;"*",各都道府県の状況!$A:$I,H$3,FALSE), "※5", ""))), "")</f>
        <v>20</v>
      </c>
      <c r="I35" s="41">
        <f>IFERROR(INT(TRIM(SUBSTITUTE(VLOOKUP($A35&amp;"*",各都道府県の状況!$A:$I,I$3,FALSE), "※5", ""))), "")</f>
        <v>0</v>
      </c>
    </row>
    <row r="36" spans="1:9" x14ac:dyDescent="0.55000000000000004">
      <c r="A36" s="12" t="s">
        <v>215</v>
      </c>
      <c r="B36" s="13">
        <f t="shared" si="0"/>
        <v>44192</v>
      </c>
      <c r="C36" s="31" t="s">
        <v>41</v>
      </c>
      <c r="D36" s="41">
        <f>IFERROR(INT(TRIM(SUBSTITUTE(VLOOKUP($A36&amp;"*",各都道府県の状況!$A:$I,D$3,FALSE), "※5", ""))), "")</f>
        <v>202</v>
      </c>
      <c r="E36" s="41">
        <f>IFERROR(INT(TRIM(SUBSTITUTE(VLOOKUP($A36&amp;"*",各都道府県の状況!$A:$I,E$3,FALSE), "※5", ""))), "")</f>
        <v>9344</v>
      </c>
      <c r="F36" s="41">
        <f>IFERROR(INT(TRIM(SUBSTITUTE(VLOOKUP($A36&amp;"*",各都道府県の状況!$A:$I,F$3,FALSE), "※5", ""))), "")</f>
        <v>175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27</v>
      </c>
      <c r="I36" s="41">
        <f>IFERROR(INT(TRIM(SUBSTITUTE(VLOOKUP($A36&amp;"*",各都道府県の状況!$A:$I,I$3,FALSE), "※5", ""))), "")</f>
        <v>1</v>
      </c>
    </row>
    <row r="37" spans="1:9" x14ac:dyDescent="0.55000000000000004">
      <c r="A37" s="12" t="s">
        <v>216</v>
      </c>
      <c r="B37" s="13">
        <f t="shared" si="0"/>
        <v>44192</v>
      </c>
      <c r="C37" s="31" t="s">
        <v>42</v>
      </c>
      <c r="D37" s="41">
        <f>IFERROR(INT(TRIM(SUBSTITUTE(VLOOKUP($A37&amp;"*",各都道府県の状況!$A:$I,D$3,FALSE), "※5", ""))), "")</f>
        <v>1266</v>
      </c>
      <c r="E37" s="41">
        <f>IFERROR(INT(TRIM(SUBSTITUTE(VLOOKUP($A37&amp;"*",各都道府県の状況!$A:$I,E$3,FALSE), "※5", ""))), "")</f>
        <v>31723</v>
      </c>
      <c r="F37" s="41">
        <f>IFERROR(INT(TRIM(SUBSTITUTE(VLOOKUP($A37&amp;"*",各都道府県の状況!$A:$I,F$3,FALSE), "※5", ""))), "")</f>
        <v>762</v>
      </c>
      <c r="G37" s="41">
        <f>IFERROR(INT(TRIM(SUBSTITUTE(VLOOKUP($A37&amp;"*",各都道府県の状況!$A:$I,G$3,FALSE), "※5", ""))), "")</f>
        <v>13</v>
      </c>
      <c r="H37" s="41">
        <f>IFERROR(INT(TRIM(SUBSTITUTE(VLOOKUP($A37&amp;"*",各都道府県の状況!$A:$I,H$3,FALSE), "※5", ""))), "")</f>
        <v>384</v>
      </c>
      <c r="I37" s="41">
        <f>IFERROR(INT(TRIM(SUBSTITUTE(VLOOKUP($A37&amp;"*",各都道府県の状況!$A:$I,I$3,FALSE), "※5", ""))), "")</f>
        <v>8</v>
      </c>
    </row>
    <row r="38" spans="1:9" x14ac:dyDescent="0.55000000000000004">
      <c r="A38" s="12" t="s">
        <v>217</v>
      </c>
      <c r="B38" s="13">
        <f t="shared" si="0"/>
        <v>44192</v>
      </c>
      <c r="C38" s="31" t="s">
        <v>43</v>
      </c>
      <c r="D38" s="41">
        <f>IFERROR(INT(TRIM(SUBSTITUTE(VLOOKUP($A38&amp;"*",各都道府県の状況!$A:$I,D$3,FALSE), "※5", ""))), "")</f>
        <v>2925</v>
      </c>
      <c r="E38" s="41">
        <f>IFERROR(INT(TRIM(SUBSTITUTE(VLOOKUP($A38&amp;"*",各都道府県の状況!$A:$I,E$3,FALSE), "※5", ""))), "")</f>
        <v>65962</v>
      </c>
      <c r="F38" s="41">
        <f>IFERROR(INT(TRIM(SUBSTITUTE(VLOOKUP($A38&amp;"*",各都道府県の状況!$A:$I,F$3,FALSE), "※5", ""))), "")</f>
        <v>1580</v>
      </c>
      <c r="G38" s="41">
        <f>IFERROR(INT(TRIM(SUBSTITUTE(VLOOKUP($A38&amp;"*",各都道府県の状況!$A:$I,G$3,FALSE), "※5", ""))), "")</f>
        <v>18</v>
      </c>
      <c r="H38" s="41">
        <f>IFERROR(INT(TRIM(SUBSTITUTE(VLOOKUP($A38&amp;"*",各都道府県の状況!$A:$I,H$3,FALSE), "※5", ""))), "")</f>
        <v>493</v>
      </c>
      <c r="I38" s="41">
        <f>IFERROR(INT(TRIM(SUBSTITUTE(VLOOKUP($A38&amp;"*",各都道府県の状況!$A:$I,I$3,FALSE), "※5", ""))), "")</f>
        <v>15</v>
      </c>
    </row>
    <row r="39" spans="1:9" x14ac:dyDescent="0.55000000000000004">
      <c r="A39" s="12" t="s">
        <v>218</v>
      </c>
      <c r="B39" s="13">
        <f t="shared" si="0"/>
        <v>44192</v>
      </c>
      <c r="C39" s="31" t="s">
        <v>44</v>
      </c>
      <c r="D39" s="41">
        <f>IFERROR(INT(TRIM(SUBSTITUTE(VLOOKUP($A39&amp;"*",各都道府県の状況!$A:$I,D$3,FALSE), "※5", ""))), "")</f>
        <v>524</v>
      </c>
      <c r="E39" s="41">
        <f>IFERROR(INT(TRIM(SUBSTITUTE(VLOOKUP($A39&amp;"*",各都道府県の状況!$A:$I,E$3,FALSE), "※5", ""))), "")</f>
        <v>26760</v>
      </c>
      <c r="F39" s="41">
        <f>IFERROR(INT(TRIM(SUBSTITUTE(VLOOKUP($A39&amp;"*",各都道府県の状況!$A:$I,F$3,FALSE), "※5", ""))), "")</f>
        <v>420</v>
      </c>
      <c r="G39" s="41">
        <f>IFERROR(INT(TRIM(SUBSTITUTE(VLOOKUP($A39&amp;"*",各都道府県の状況!$A:$I,G$3,FALSE), "※5", ""))), "")</f>
        <v>3</v>
      </c>
      <c r="H39" s="41">
        <f>IFERROR(INT(TRIM(SUBSTITUTE(VLOOKUP($A39&amp;"*",各都道府県の状況!$A:$I,H$3,FALSE), "※5", ""))), "")</f>
        <v>97</v>
      </c>
      <c r="I39" s="41">
        <f>IFERROR(INT(TRIM(SUBSTITUTE(VLOOKUP($A39&amp;"*",各都道府県の状況!$A:$I,I$3,FALSE), "※5", ""))), "")</f>
        <v>2</v>
      </c>
    </row>
    <row r="40" spans="1:9" x14ac:dyDescent="0.55000000000000004">
      <c r="A40" s="12" t="s">
        <v>219</v>
      </c>
      <c r="B40" s="13">
        <f t="shared" si="0"/>
        <v>44192</v>
      </c>
      <c r="C40" s="31" t="s">
        <v>45</v>
      </c>
      <c r="D40" s="41">
        <f>IFERROR(INT(TRIM(SUBSTITUTE(VLOOKUP($A40&amp;"*",各都道府県の状況!$A:$I,D$3,FALSE), "※5", ""))), "")</f>
        <v>195</v>
      </c>
      <c r="E40" s="41">
        <f>IFERROR(INT(TRIM(SUBSTITUTE(VLOOKUP($A40&amp;"*",各都道府県の状況!$A:$I,E$3,FALSE), "※5", ""))), "")</f>
        <v>14949</v>
      </c>
      <c r="F40" s="41">
        <f>IFERROR(INT(TRIM(SUBSTITUTE(VLOOKUP($A40&amp;"*",各都道府県の状況!$A:$I,F$3,FALSE), "※5", ""))), "")</f>
        <v>179</v>
      </c>
      <c r="G40" s="41">
        <f>IFERROR(INT(TRIM(SUBSTITUTE(VLOOKUP($A40&amp;"*",各都道府県の状況!$A:$I,G$3,FALSE), "※5", ""))), "")</f>
        <v>9</v>
      </c>
      <c r="H40" s="41">
        <f>IFERROR(INT(TRIM(SUBSTITUTE(VLOOKUP($A40&amp;"*",各都道府県の状況!$A:$I,H$3,FALSE), "※5", ""))), "")</f>
        <v>7</v>
      </c>
      <c r="I40" s="41">
        <f>IFERROR(INT(TRIM(SUBSTITUTE(VLOOKUP($A40&amp;"*",各都道府県の状況!$A:$I,I$3,FALSE), "※5", ""))), "")</f>
        <v>0</v>
      </c>
    </row>
    <row r="41" spans="1:9" x14ac:dyDescent="0.55000000000000004">
      <c r="A41" s="12" t="s">
        <v>220</v>
      </c>
      <c r="B41" s="13">
        <f t="shared" si="0"/>
        <v>44192</v>
      </c>
      <c r="C41" s="31" t="s">
        <v>46</v>
      </c>
      <c r="D41" s="41">
        <f>IFERROR(INT(TRIM(SUBSTITUTE(VLOOKUP($A41&amp;"*",各都道府県の状況!$A:$I,D$3,FALSE), "※5", ""))), "")</f>
        <v>282</v>
      </c>
      <c r="E41" s="41">
        <f>IFERROR(INT(TRIM(SUBSTITUTE(VLOOKUP($A41&amp;"*",各都道府県の状況!$A:$I,E$3,FALSE), "※5", ""))), "")</f>
        <v>23175</v>
      </c>
      <c r="F41" s="41">
        <f>IFERROR(INT(TRIM(SUBSTITUTE(VLOOKUP($A41&amp;"*",各都道府県の状況!$A:$I,F$3,FALSE), "※5", ""))), "")</f>
        <v>196</v>
      </c>
      <c r="G41" s="41">
        <f>IFERROR(INT(TRIM(SUBSTITUTE(VLOOKUP($A41&amp;"*",各都道府県の状況!$A:$I,G$3,FALSE), "※5", ""))), "")</f>
        <v>3</v>
      </c>
      <c r="H41" s="41">
        <f>IFERROR(INT(TRIM(SUBSTITUTE(VLOOKUP($A41&amp;"*",各都道府県の状況!$A:$I,H$3,FALSE), "※5", ""))), "")</f>
        <v>83</v>
      </c>
      <c r="I41" s="41">
        <f>IFERROR(INT(TRIM(SUBSTITUTE(VLOOKUP($A41&amp;"*",各都道府県の状況!$A:$I,I$3,FALSE), "※5", ""))), "")</f>
        <v>0</v>
      </c>
    </row>
    <row r="42" spans="1:9" x14ac:dyDescent="0.55000000000000004">
      <c r="A42" s="12" t="s">
        <v>221</v>
      </c>
      <c r="B42" s="13">
        <f t="shared" si="0"/>
        <v>44192</v>
      </c>
      <c r="C42" s="31" t="s">
        <v>47</v>
      </c>
      <c r="D42" s="41">
        <f>IFERROR(INT(TRIM(SUBSTITUTE(VLOOKUP($A42&amp;"*",各都道府県の状況!$A:$I,D$3,FALSE), "※5", ""))), "")</f>
        <v>415</v>
      </c>
      <c r="E42" s="41">
        <f>IFERROR(INT(TRIM(SUBSTITUTE(VLOOKUP($A42&amp;"*",各都道府県の状況!$A:$I,E$3,FALSE), "※5", ""))), "")</f>
        <v>12107</v>
      </c>
      <c r="F42" s="41">
        <f>IFERROR(INT(TRIM(SUBSTITUTE(VLOOKUP($A42&amp;"*",各都道府県の状況!$A:$I,F$3,FALSE), "※5", ""))), "")</f>
        <v>348</v>
      </c>
      <c r="G42" s="41">
        <f>IFERROR(INT(TRIM(SUBSTITUTE(VLOOKUP($A42&amp;"*",各都道府県の状況!$A:$I,G$3,FALSE), "※5", ""))), "")</f>
        <v>11</v>
      </c>
      <c r="H42" s="41">
        <f>IFERROR(INT(TRIM(SUBSTITUTE(VLOOKUP($A42&amp;"*",各都道府県の状況!$A:$I,H$3,FALSE), "※5", ""))), "")</f>
        <v>56</v>
      </c>
      <c r="I42" s="41">
        <f>IFERROR(INT(TRIM(SUBSTITUTE(VLOOKUP($A42&amp;"*",各都道府県の状況!$A:$I,I$3,FALSE), "※5", ""))), "")</f>
        <v>4</v>
      </c>
    </row>
    <row r="43" spans="1:9" x14ac:dyDescent="0.55000000000000004">
      <c r="A43" s="12" t="s">
        <v>222</v>
      </c>
      <c r="B43" s="13">
        <f t="shared" si="0"/>
        <v>44192</v>
      </c>
      <c r="C43" s="31" t="s">
        <v>48</v>
      </c>
      <c r="D43" s="41">
        <f>IFERROR(INT(TRIM(SUBSTITUTE(VLOOKUP($A43&amp;"*",各都道府県の状況!$A:$I,D$3,FALSE), "※5", ""))), "")</f>
        <v>626</v>
      </c>
      <c r="E43" s="41">
        <f>IFERROR(INT(TRIM(SUBSTITUTE(VLOOKUP($A43&amp;"*",各都道府県の状況!$A:$I,E$3,FALSE), "※5", ""))), "")</f>
        <v>5727</v>
      </c>
      <c r="F43" s="41">
        <f>IFERROR(INT(TRIM(SUBSTITUTE(VLOOKUP($A43&amp;"*",各都道府県の状況!$A:$I,F$3,FALSE), "※5", ""))), "")</f>
        <v>461</v>
      </c>
      <c r="G43" s="41">
        <f>IFERROR(INT(TRIM(SUBSTITUTE(VLOOKUP($A43&amp;"*",各都道府県の状況!$A:$I,G$3,FALSE), "※5", ""))), "")</f>
        <v>6</v>
      </c>
      <c r="H43" s="41">
        <f>IFERROR(INT(TRIM(SUBSTITUTE(VLOOKUP($A43&amp;"*",各都道府県の状況!$A:$I,H$3,FALSE), "※5", ""))), "")</f>
        <v>159</v>
      </c>
      <c r="I43" s="41">
        <f>IFERROR(INT(TRIM(SUBSTITUTE(VLOOKUP($A43&amp;"*",各都道府県の状況!$A:$I,I$3,FALSE), "※5", ""))), "")</f>
        <v>8</v>
      </c>
    </row>
    <row r="44" spans="1:9" x14ac:dyDescent="0.55000000000000004">
      <c r="A44" s="12" t="s">
        <v>223</v>
      </c>
      <c r="B44" s="13">
        <f t="shared" si="0"/>
        <v>44192</v>
      </c>
      <c r="C44" s="31" t="s">
        <v>49</v>
      </c>
      <c r="D44" s="41">
        <f>IFERROR(INT(TRIM(SUBSTITUTE(VLOOKUP($A44&amp;"*",各都道府県の状況!$A:$I,D$3,FALSE), "※5", ""))), "")</f>
        <v>8155</v>
      </c>
      <c r="E44" s="41">
        <f>IFERROR(INT(TRIM(SUBSTITUTE(VLOOKUP($A44&amp;"*",各都道府県の状況!$A:$I,E$3,FALSE), "※5", ""))), "")</f>
        <v>255221</v>
      </c>
      <c r="F44" s="41">
        <f>IFERROR(INT(TRIM(SUBSTITUTE(VLOOKUP($A44&amp;"*",各都道府県の状況!$A:$I,F$3,FALSE), "※5", ""))), "")</f>
        <v>6765</v>
      </c>
      <c r="G44" s="41">
        <f>IFERROR(INT(TRIM(SUBSTITUTE(VLOOKUP($A44&amp;"*",各都道府県の状況!$A:$I,G$3,FALSE), "※5", ""))), "")</f>
        <v>117</v>
      </c>
      <c r="H44" s="41">
        <f>IFERROR(INT(TRIM(SUBSTITUTE(VLOOKUP($A44&amp;"*",各都道府県の状況!$A:$I,H$3,FALSE), "※5", ""))), "")</f>
        <v>1273</v>
      </c>
      <c r="I44" s="41">
        <f>IFERROR(INT(TRIM(SUBSTITUTE(VLOOKUP($A44&amp;"*",各都道府県の状況!$A:$I,I$3,FALSE), "※5", ""))), "")</f>
        <v>12</v>
      </c>
    </row>
    <row r="45" spans="1:9" x14ac:dyDescent="0.55000000000000004">
      <c r="A45" s="12" t="s">
        <v>224</v>
      </c>
      <c r="B45" s="13">
        <f t="shared" si="0"/>
        <v>44192</v>
      </c>
      <c r="C45" s="31" t="s">
        <v>50</v>
      </c>
      <c r="D45" s="41">
        <f>IFERROR(INT(TRIM(SUBSTITUTE(VLOOKUP($A45&amp;"*",各都道府県の状況!$A:$I,D$3,FALSE), "※5", ""))), "")</f>
        <v>445</v>
      </c>
      <c r="E45" s="41">
        <f>IFERROR(INT(TRIM(SUBSTITUTE(VLOOKUP($A45&amp;"*",各都道府県の状況!$A:$I,E$3,FALSE), "※5", ""))), "")</f>
        <v>14579</v>
      </c>
      <c r="F45" s="41">
        <f>IFERROR(INT(TRIM(SUBSTITUTE(VLOOKUP($A45&amp;"*",各都道府県の状況!$A:$I,F$3,FALSE), "※5", ""))), "")</f>
        <v>394</v>
      </c>
      <c r="G45" s="41">
        <f>IFERROR(INT(TRIM(SUBSTITUTE(VLOOKUP($A45&amp;"*",各都道府県の状況!$A:$I,G$3,FALSE), "※5", ""))), "")</f>
        <v>3</v>
      </c>
      <c r="H45" s="41">
        <f>IFERROR(INT(TRIM(SUBSTITUTE(VLOOKUP($A45&amp;"*",各都道府県の状況!$A:$I,H$3,FALSE), "※5", ""))), "")</f>
        <v>53</v>
      </c>
      <c r="I45" s="41">
        <f>IFERROR(INT(TRIM(SUBSTITUTE(VLOOKUP($A45&amp;"*",各都道府県の状況!$A:$I,I$3,FALSE), "※5", ""))), "")</f>
        <v>1</v>
      </c>
    </row>
    <row r="46" spans="1:9" ht="21" customHeight="1" x14ac:dyDescent="0.55000000000000004">
      <c r="A46" s="12" t="s">
        <v>225</v>
      </c>
      <c r="B46" s="13">
        <f t="shared" si="0"/>
        <v>44192</v>
      </c>
      <c r="C46" s="31" t="s">
        <v>51</v>
      </c>
      <c r="D46" s="41">
        <f>IFERROR(INT(TRIM(SUBSTITUTE(VLOOKUP($A46&amp;"*",各都道府県の状況!$A:$I,D$3,FALSE), "※5", ""))), "")</f>
        <v>457</v>
      </c>
      <c r="E46" s="41">
        <f>IFERROR(INT(TRIM(SUBSTITUTE(VLOOKUP($A46&amp;"*",各都道府県の状況!$A:$I,E$3,FALSE), "※5", ""))), "")</f>
        <v>37729</v>
      </c>
      <c r="F46" s="41">
        <f>IFERROR(INT(TRIM(SUBSTITUTE(VLOOKUP($A46&amp;"*",各都道府県の状況!$A:$I,F$3,FALSE), "※5", ""))), "")</f>
        <v>298</v>
      </c>
      <c r="G46" s="41">
        <f>IFERROR(INT(TRIM(SUBSTITUTE(VLOOKUP($A46&amp;"*",各都道府県の状況!$A:$I,G$3,FALSE), "※5", ""))), "")</f>
        <v>3</v>
      </c>
      <c r="H46" s="41">
        <f>IFERROR(INT(TRIM(SUBSTITUTE(VLOOKUP($A46&amp;"*",各都道府県の状況!$A:$I,H$3,FALSE), "※5", ""))), "")</f>
        <v>175</v>
      </c>
      <c r="I46" s="41">
        <f>IFERROR(INT(TRIM(SUBSTITUTE(VLOOKUP($A46&amp;"*",各都道府県の状況!$A:$I,I$3,FALSE), "※5", ""))), "")</f>
        <v>2</v>
      </c>
    </row>
    <row r="47" spans="1:9" x14ac:dyDescent="0.55000000000000004">
      <c r="A47" s="12" t="s">
        <v>226</v>
      </c>
      <c r="B47" s="13">
        <f t="shared" si="0"/>
        <v>44192</v>
      </c>
      <c r="C47" s="31" t="s">
        <v>52</v>
      </c>
      <c r="D47" s="41">
        <f>IFERROR(INT(TRIM(SUBSTITUTE(VLOOKUP($A47&amp;"*",各都道府県の状況!$A:$I,D$3,FALSE), "※5", ""))), "")</f>
        <v>1669</v>
      </c>
      <c r="E47" s="41">
        <f>IFERROR(INT(TRIM(SUBSTITUTE(VLOOKUP($A47&amp;"*",各都道府県の状況!$A:$I,E$3,FALSE), "※5", ""))), "")</f>
        <v>33475</v>
      </c>
      <c r="F47" s="41">
        <f>IFERROR(INT(TRIM(SUBSTITUTE(VLOOKUP($A47&amp;"*",各都道府県の状況!$A:$I,F$3,FALSE), "※5", ""))), "")</f>
        <v>1337</v>
      </c>
      <c r="G47" s="41">
        <f>IFERROR(INT(TRIM(SUBSTITUTE(VLOOKUP($A47&amp;"*",各都道府県の状況!$A:$I,G$3,FALSE), "※5", ""))), "")</f>
        <v>16</v>
      </c>
      <c r="H47" s="41">
        <f>IFERROR(INT(TRIM(SUBSTITUTE(VLOOKUP($A47&amp;"*",各都道府県の状況!$A:$I,H$3,FALSE), "※5", ""))), "")</f>
        <v>151</v>
      </c>
      <c r="I47" s="41">
        <f>IFERROR(INT(TRIM(SUBSTITUTE(VLOOKUP($A47&amp;"*",各都道府県の状況!$A:$I,I$3,FALSE), "※5", ""))), "")</f>
        <v>3</v>
      </c>
    </row>
    <row r="48" spans="1:9" x14ac:dyDescent="0.55000000000000004">
      <c r="A48" s="12" t="s">
        <v>227</v>
      </c>
      <c r="B48" s="13">
        <f t="shared" si="0"/>
        <v>44192</v>
      </c>
      <c r="C48" s="31" t="s">
        <v>53</v>
      </c>
      <c r="D48" s="41">
        <f>IFERROR(INT(TRIM(SUBSTITUTE(VLOOKUP($A48&amp;"*",各都道府県の状況!$A:$I,D$3,FALSE), "※5", ""))), "")</f>
        <v>620</v>
      </c>
      <c r="E48" s="41">
        <f>IFERROR(INT(TRIM(SUBSTITUTE(VLOOKUP($A48&amp;"*",各都道府県の状況!$A:$I,E$3,FALSE), "※5", ""))), "")</f>
        <v>40661</v>
      </c>
      <c r="F48" s="41">
        <f>IFERROR(INT(TRIM(SUBSTITUTE(VLOOKUP($A48&amp;"*",各都道府県の状況!$A:$I,F$3,FALSE), "※5", ""))), "")</f>
        <v>540</v>
      </c>
      <c r="G48" s="41">
        <f>IFERROR(INT(TRIM(SUBSTITUTE(VLOOKUP($A48&amp;"*",各都道府県の状況!$A:$I,G$3,FALSE), "※5", ""))), "")</f>
        <v>5</v>
      </c>
      <c r="H48" s="41">
        <f>IFERROR(INT(TRIM(SUBSTITUTE(VLOOKUP($A48&amp;"*",各都道府県の状況!$A:$I,H$3,FALSE), "※5", ""))), "")</f>
        <v>75</v>
      </c>
      <c r="I48" s="41">
        <f>IFERROR(INT(TRIM(SUBSTITUTE(VLOOKUP($A48&amp;"*",各都道府県の状況!$A:$I,I$3,FALSE), "※5", ""))), "")</f>
        <v>5</v>
      </c>
    </row>
    <row r="49" spans="1:9" x14ac:dyDescent="0.55000000000000004">
      <c r="A49" s="12" t="s">
        <v>228</v>
      </c>
      <c r="B49" s="13">
        <f t="shared" si="0"/>
        <v>44192</v>
      </c>
      <c r="C49" s="31" t="s">
        <v>54</v>
      </c>
      <c r="D49" s="41">
        <f>IFERROR(INT(TRIM(SUBSTITUTE(VLOOKUP($A49&amp;"*",各都道府県の状況!$A:$I,D$3,FALSE), "※5", ""))), "")</f>
        <v>710</v>
      </c>
      <c r="E49" s="41">
        <f>IFERROR(INT(TRIM(SUBSTITUTE(VLOOKUP($A49&amp;"*",各都道府県の状況!$A:$I,E$3,FALSE), "※5", ""))), "")</f>
        <v>12114</v>
      </c>
      <c r="F49" s="41">
        <f>IFERROR(INT(TRIM(SUBSTITUTE(VLOOKUP($A49&amp;"*",各都道府県の状況!$A:$I,F$3,FALSE), "※5", ""))), "")</f>
        <v>638</v>
      </c>
      <c r="G49" s="41">
        <f>IFERROR(INT(TRIM(SUBSTITUTE(VLOOKUP($A49&amp;"*",各都道府県の状況!$A:$I,G$3,FALSE), "※5", ""))), "")</f>
        <v>5</v>
      </c>
      <c r="H49" s="41">
        <f>IFERROR(INT(TRIM(SUBSTITUTE(VLOOKUP($A49&amp;"*",各都道府県の状況!$A:$I,H$3,FALSE), "※5", ""))), "")</f>
        <v>72</v>
      </c>
      <c r="I49" s="41">
        <f>IFERROR(INT(TRIM(SUBSTITUTE(VLOOKUP($A49&amp;"*",各都道府県の状況!$A:$I,I$3,FALSE), "※5", ""))), "")</f>
        <v>0</v>
      </c>
    </row>
    <row r="50" spans="1:9" x14ac:dyDescent="0.55000000000000004">
      <c r="A50" s="12" t="s">
        <v>229</v>
      </c>
      <c r="B50" s="13">
        <f t="shared" si="0"/>
        <v>44192</v>
      </c>
      <c r="C50" s="31" t="s">
        <v>55</v>
      </c>
      <c r="D50" s="41">
        <f>IFERROR(INT(TRIM(SUBSTITUTE(VLOOKUP($A50&amp;"*",各都道府県の状況!$A:$I,D$3,FALSE), "※5", ""))), "")</f>
        <v>946</v>
      </c>
      <c r="E50" s="41">
        <f>IFERROR(INT(TRIM(SUBSTITUTE(VLOOKUP($A50&amp;"*",各都道府県の状況!$A:$I,E$3,FALSE), "※5", ""))), "")</f>
        <v>36020</v>
      </c>
      <c r="F50" s="41">
        <f>IFERROR(INT(TRIM(SUBSTITUTE(VLOOKUP($A50&amp;"*",各都道府県の状況!$A:$I,F$3,FALSE), "※5", ""))), "")</f>
        <v>844</v>
      </c>
      <c r="G50" s="41">
        <f>IFERROR(INT(TRIM(SUBSTITUTE(VLOOKUP($A50&amp;"*",各都道府県の状況!$A:$I,G$3,FALSE), "※5", ""))), "")</f>
        <v>13</v>
      </c>
      <c r="H50" s="41">
        <f>IFERROR(INT(TRIM(SUBSTITUTE(VLOOKUP($A50&amp;"*",各都道府県の状況!$A:$I,H$3,FALSE), "※5", ""))), "")</f>
        <v>102</v>
      </c>
      <c r="I50" s="41">
        <f>IFERROR(INT(TRIM(SUBSTITUTE(VLOOKUP($A50&amp;"*",各都道府県の状況!$A:$I,I$3,FALSE), "※5", ""))), "")</f>
        <v>1</v>
      </c>
    </row>
    <row r="51" spans="1:9" x14ac:dyDescent="0.55000000000000004">
      <c r="A51" s="12" t="s">
        <v>230</v>
      </c>
      <c r="B51" s="13">
        <f t="shared" si="0"/>
        <v>44192</v>
      </c>
      <c r="C51" s="31" t="s">
        <v>56</v>
      </c>
      <c r="D51" s="41">
        <f>IFERROR(INT(TRIM(SUBSTITUTE(VLOOKUP($A51&amp;"*",各都道府県の状況!$A:$I,D$3,FALSE), "※5", ""))), "")</f>
        <v>5199</v>
      </c>
      <c r="E51" s="41">
        <f>IFERROR(INT(TRIM(SUBSTITUTE(VLOOKUP($A51&amp;"*",各都道府県の状況!$A:$I,E$3,FALSE), "※5", ""))), "")</f>
        <v>86755</v>
      </c>
      <c r="F51" s="41">
        <f>IFERROR(INT(TRIM(SUBSTITUTE(VLOOKUP($A51&amp;"*",各都道府県の状況!$A:$I,F$3,FALSE), "※5", ""))), "")</f>
        <v>4805</v>
      </c>
      <c r="G51" s="41">
        <f>IFERROR(INT(TRIM(SUBSTITUTE(VLOOKUP($A51&amp;"*",各都道府県の状況!$A:$I,G$3,FALSE), "※5", ""))), "")</f>
        <v>81</v>
      </c>
      <c r="H51" s="41">
        <f>IFERROR(INT(TRIM(SUBSTITUTE(VLOOKUP($A51&amp;"*",各都道府県の状況!$A:$I,H$3,FALSE), "※5", ""))), "")</f>
        <v>318</v>
      </c>
      <c r="I51" s="41">
        <f>IFERROR(INT(TRIM(SUBSTITUTE(VLOOKUP($A51&amp;"*",各都道府県の状況!$A:$I,I$3,FALSE), "※5", ""))), "")</f>
        <v>5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8" t="s">
        <v>231</v>
      </c>
      <c r="C1" s="59"/>
      <c r="D1" s="59"/>
      <c r="E1" s="59"/>
      <c r="F1" s="59"/>
      <c r="G1" s="59"/>
      <c r="H1" s="59"/>
      <c r="I1" s="59"/>
    </row>
    <row r="2" spans="1:9" ht="28.5" customHeight="1" x14ac:dyDescent="0.55000000000000004">
      <c r="B2" s="60" t="s">
        <v>232</v>
      </c>
      <c r="C2" s="59"/>
      <c r="D2" s="59"/>
      <c r="E2" s="59"/>
      <c r="F2" s="59"/>
      <c r="G2" s="59"/>
      <c r="H2" s="59"/>
      <c r="I2" s="59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1" t="s">
        <v>183</v>
      </c>
      <c r="C4" s="63" t="s">
        <v>281</v>
      </c>
      <c r="D4" s="65" t="s">
        <v>282</v>
      </c>
      <c r="E4" s="67" t="s">
        <v>283</v>
      </c>
      <c r="F4" s="68"/>
      <c r="G4" s="69" t="s">
        <v>284</v>
      </c>
      <c r="H4" s="69" t="s">
        <v>285</v>
      </c>
      <c r="I4" s="19"/>
    </row>
    <row r="5" spans="1:9" ht="13.25" customHeight="1" x14ac:dyDescent="0.55000000000000004">
      <c r="B5" s="62"/>
      <c r="C5" s="64"/>
      <c r="D5" s="66"/>
      <c r="E5" s="43" t="s">
        <v>286</v>
      </c>
      <c r="F5" s="44" t="s">
        <v>287</v>
      </c>
      <c r="G5" s="70"/>
      <c r="H5" s="70"/>
      <c r="I5" s="19"/>
    </row>
    <row r="6" spans="1:9" ht="12" customHeight="1" x14ac:dyDescent="0.55000000000000004">
      <c r="A6" s="15" t="s">
        <v>184</v>
      </c>
      <c r="B6" s="20" t="s">
        <v>233</v>
      </c>
      <c r="C6" s="45">
        <v>12961</v>
      </c>
      <c r="D6" s="45">
        <v>229609</v>
      </c>
      <c r="E6" s="45">
        <v>1598</v>
      </c>
      <c r="F6" s="46">
        <v>25</v>
      </c>
      <c r="G6" s="45">
        <v>10906</v>
      </c>
      <c r="H6" s="46">
        <v>434</v>
      </c>
      <c r="I6" s="25"/>
    </row>
    <row r="7" spans="1:9" ht="12" customHeight="1" x14ac:dyDescent="0.55000000000000004">
      <c r="A7" s="15" t="s">
        <v>185</v>
      </c>
      <c r="B7" s="21" t="s">
        <v>234</v>
      </c>
      <c r="C7" s="46">
        <v>428</v>
      </c>
      <c r="D7" s="45">
        <v>9237</v>
      </c>
      <c r="E7" s="46">
        <v>44</v>
      </c>
      <c r="F7" s="46">
        <v>1</v>
      </c>
      <c r="G7" s="46">
        <v>377</v>
      </c>
      <c r="H7" s="46">
        <v>7</v>
      </c>
      <c r="I7" s="25"/>
    </row>
    <row r="8" spans="1:9" ht="12" customHeight="1" x14ac:dyDescent="0.55000000000000004">
      <c r="A8" s="15" t="s">
        <v>186</v>
      </c>
      <c r="B8" s="21" t="s">
        <v>235</v>
      </c>
      <c r="C8" s="46">
        <v>372</v>
      </c>
      <c r="D8" s="45">
        <v>13693</v>
      </c>
      <c r="E8" s="46">
        <v>65</v>
      </c>
      <c r="F8" s="46">
        <v>3</v>
      </c>
      <c r="G8" s="46">
        <v>285</v>
      </c>
      <c r="H8" s="46">
        <v>22</v>
      </c>
      <c r="I8" s="25"/>
    </row>
    <row r="9" spans="1:9" ht="12" customHeight="1" x14ac:dyDescent="0.55000000000000004">
      <c r="A9" s="15" t="s">
        <v>187</v>
      </c>
      <c r="B9" s="21" t="s">
        <v>236</v>
      </c>
      <c r="C9" s="45">
        <v>2035</v>
      </c>
      <c r="D9" s="45">
        <v>24089</v>
      </c>
      <c r="E9" s="46">
        <v>452</v>
      </c>
      <c r="F9" s="46">
        <v>5</v>
      </c>
      <c r="G9" s="45">
        <v>1569</v>
      </c>
      <c r="H9" s="46">
        <v>14</v>
      </c>
      <c r="I9" s="25"/>
    </row>
    <row r="10" spans="1:9" ht="12" customHeight="1" x14ac:dyDescent="0.55000000000000004">
      <c r="A10" s="15" t="s">
        <v>188</v>
      </c>
      <c r="B10" s="21" t="s">
        <v>237</v>
      </c>
      <c r="C10" s="46">
        <v>125</v>
      </c>
      <c r="D10" s="45">
        <v>4020</v>
      </c>
      <c r="E10" s="46">
        <v>30</v>
      </c>
      <c r="F10" s="46">
        <v>0</v>
      </c>
      <c r="G10" s="46">
        <v>94</v>
      </c>
      <c r="H10" s="46">
        <v>1</v>
      </c>
      <c r="I10" s="25"/>
    </row>
    <row r="11" spans="1:9" ht="12" customHeight="1" x14ac:dyDescent="0.55000000000000004">
      <c r="A11" s="15" t="s">
        <v>189</v>
      </c>
      <c r="B11" s="21" t="s">
        <v>238</v>
      </c>
      <c r="C11" s="46">
        <v>365</v>
      </c>
      <c r="D11" s="45">
        <v>10057</v>
      </c>
      <c r="E11" s="46">
        <v>86</v>
      </c>
      <c r="F11" s="46">
        <v>6</v>
      </c>
      <c r="G11" s="46">
        <v>275</v>
      </c>
      <c r="H11" s="46">
        <v>4</v>
      </c>
      <c r="I11" s="25"/>
    </row>
    <row r="12" spans="1:9" ht="12" customHeight="1" x14ac:dyDescent="0.55000000000000004">
      <c r="A12" s="15" t="s">
        <v>190</v>
      </c>
      <c r="B12" s="21" t="s">
        <v>239</v>
      </c>
      <c r="C12" s="46">
        <v>886</v>
      </c>
      <c r="D12" s="45">
        <v>55218</v>
      </c>
      <c r="E12" s="46">
        <v>233</v>
      </c>
      <c r="F12" s="46">
        <v>5</v>
      </c>
      <c r="G12" s="46">
        <v>636</v>
      </c>
      <c r="H12" s="46">
        <v>17</v>
      </c>
      <c r="I12" s="25"/>
    </row>
    <row r="13" spans="1:9" ht="12" customHeight="1" x14ac:dyDescent="0.55000000000000004">
      <c r="A13" s="15" t="s">
        <v>191</v>
      </c>
      <c r="B13" s="21" t="s">
        <v>240</v>
      </c>
      <c r="C13" s="45">
        <v>2307</v>
      </c>
      <c r="D13" s="45">
        <v>18432</v>
      </c>
      <c r="E13" s="46">
        <v>227</v>
      </c>
      <c r="F13" s="46">
        <v>7</v>
      </c>
      <c r="G13" s="45">
        <v>2045</v>
      </c>
      <c r="H13" s="46">
        <v>35</v>
      </c>
      <c r="I13" s="25"/>
    </row>
    <row r="14" spans="1:9" ht="12" customHeight="1" x14ac:dyDescent="0.55000000000000004">
      <c r="A14" s="15" t="s">
        <v>192</v>
      </c>
      <c r="B14" s="21" t="s">
        <v>241</v>
      </c>
      <c r="C14" s="45">
        <v>1235</v>
      </c>
      <c r="D14" s="45">
        <v>70531</v>
      </c>
      <c r="E14" s="46">
        <v>300</v>
      </c>
      <c r="F14" s="46">
        <v>9</v>
      </c>
      <c r="G14" s="46">
        <v>935</v>
      </c>
      <c r="H14" s="46">
        <v>6</v>
      </c>
      <c r="I14" s="25"/>
    </row>
    <row r="15" spans="1:9" ht="12" customHeight="1" x14ac:dyDescent="0.55000000000000004">
      <c r="A15" s="15" t="s">
        <v>193</v>
      </c>
      <c r="B15" s="21" t="s">
        <v>242</v>
      </c>
      <c r="C15" s="45">
        <v>2172</v>
      </c>
      <c r="D15" s="45">
        <v>50358</v>
      </c>
      <c r="E15" s="46">
        <v>343</v>
      </c>
      <c r="F15" s="46">
        <v>9</v>
      </c>
      <c r="G15" s="45">
        <v>1756</v>
      </c>
      <c r="H15" s="46">
        <v>35</v>
      </c>
      <c r="I15" s="25"/>
    </row>
    <row r="16" spans="1:9" ht="12" customHeight="1" x14ac:dyDescent="0.55000000000000004">
      <c r="A16" s="15" t="s">
        <v>194</v>
      </c>
      <c r="B16" s="21" t="s">
        <v>243</v>
      </c>
      <c r="C16" s="45">
        <v>13240</v>
      </c>
      <c r="D16" s="45">
        <v>302712</v>
      </c>
      <c r="E16" s="45">
        <v>2691</v>
      </c>
      <c r="F16" s="46">
        <v>46</v>
      </c>
      <c r="G16" s="45">
        <v>10353</v>
      </c>
      <c r="H16" s="46">
        <v>196</v>
      </c>
      <c r="I16" s="25"/>
    </row>
    <row r="17" spans="1:9" ht="12" customHeight="1" x14ac:dyDescent="0.55000000000000004">
      <c r="A17" s="15" t="s">
        <v>195</v>
      </c>
      <c r="B17" s="21" t="s">
        <v>244</v>
      </c>
      <c r="C17" s="45">
        <v>10218</v>
      </c>
      <c r="D17" s="45">
        <v>220069</v>
      </c>
      <c r="E17" s="45">
        <v>1801</v>
      </c>
      <c r="F17" s="46">
        <v>20</v>
      </c>
      <c r="G17" s="45">
        <v>8303</v>
      </c>
      <c r="H17" s="46">
        <v>114</v>
      </c>
      <c r="I17" s="25"/>
    </row>
    <row r="18" spans="1:9" ht="12" customHeight="1" x14ac:dyDescent="0.55000000000000004">
      <c r="A18" s="15" t="s">
        <v>196</v>
      </c>
      <c r="B18" s="21" t="s">
        <v>245</v>
      </c>
      <c r="C18" s="45">
        <v>56559</v>
      </c>
      <c r="D18" s="45">
        <v>962086</v>
      </c>
      <c r="E18" s="45">
        <v>7510</v>
      </c>
      <c r="F18" s="46">
        <v>82</v>
      </c>
      <c r="G18" s="45">
        <v>48442</v>
      </c>
      <c r="H18" s="46">
        <v>607</v>
      </c>
      <c r="I18" s="25"/>
    </row>
    <row r="19" spans="1:9" ht="12" customHeight="1" x14ac:dyDescent="0.55000000000000004">
      <c r="A19" s="15" t="s">
        <v>197</v>
      </c>
      <c r="B19" s="20" t="s">
        <v>246</v>
      </c>
      <c r="C19" s="45">
        <v>19516</v>
      </c>
      <c r="D19" s="45">
        <v>334987</v>
      </c>
      <c r="E19" s="45">
        <v>2423</v>
      </c>
      <c r="F19" s="46">
        <v>61</v>
      </c>
      <c r="G19" s="45">
        <v>16834</v>
      </c>
      <c r="H19" s="46">
        <v>259</v>
      </c>
      <c r="I19" s="25"/>
    </row>
    <row r="20" spans="1:9" ht="12" customHeight="1" x14ac:dyDescent="0.55000000000000004">
      <c r="A20" s="15" t="s">
        <v>198</v>
      </c>
      <c r="B20" s="21" t="s">
        <v>247</v>
      </c>
      <c r="C20" s="46">
        <v>505</v>
      </c>
      <c r="D20" s="45">
        <v>27246</v>
      </c>
      <c r="E20" s="46">
        <v>95</v>
      </c>
      <c r="F20" s="46">
        <v>0</v>
      </c>
      <c r="G20" s="46">
        <v>410</v>
      </c>
      <c r="H20" s="46">
        <v>3</v>
      </c>
      <c r="I20" s="25"/>
    </row>
    <row r="21" spans="1:9" ht="12" customHeight="1" x14ac:dyDescent="0.55000000000000004">
      <c r="A21" s="15" t="s">
        <v>199</v>
      </c>
      <c r="B21" s="21" t="s">
        <v>248</v>
      </c>
      <c r="C21" s="46">
        <v>541</v>
      </c>
      <c r="D21" s="45">
        <v>21295</v>
      </c>
      <c r="E21" s="46">
        <v>56</v>
      </c>
      <c r="F21" s="46">
        <v>1</v>
      </c>
      <c r="G21" s="46">
        <v>459</v>
      </c>
      <c r="H21" s="46">
        <v>26</v>
      </c>
      <c r="I21" s="25"/>
    </row>
    <row r="22" spans="1:9" ht="12" customHeight="1" x14ac:dyDescent="0.55000000000000004">
      <c r="A22" s="15" t="s">
        <v>200</v>
      </c>
      <c r="B22" s="21" t="s">
        <v>249</v>
      </c>
      <c r="C22" s="45">
        <v>1034</v>
      </c>
      <c r="D22" s="45">
        <v>28990</v>
      </c>
      <c r="E22" s="46">
        <v>114</v>
      </c>
      <c r="F22" s="46">
        <v>7</v>
      </c>
      <c r="G22" s="46">
        <v>875</v>
      </c>
      <c r="H22" s="46">
        <v>50</v>
      </c>
      <c r="I22" s="25"/>
    </row>
    <row r="23" spans="1:9" ht="12" customHeight="1" x14ac:dyDescent="0.55000000000000004">
      <c r="A23" s="15" t="s">
        <v>201</v>
      </c>
      <c r="B23" s="21" t="s">
        <v>250</v>
      </c>
      <c r="C23" s="46">
        <v>346</v>
      </c>
      <c r="D23" s="45">
        <v>18724</v>
      </c>
      <c r="E23" s="46">
        <v>16</v>
      </c>
      <c r="F23" s="46">
        <v>2</v>
      </c>
      <c r="G23" s="46">
        <v>319</v>
      </c>
      <c r="H23" s="46">
        <v>11</v>
      </c>
      <c r="I23" s="25"/>
    </row>
    <row r="24" spans="1:9" ht="12" customHeight="1" x14ac:dyDescent="0.55000000000000004">
      <c r="A24" s="15" t="s">
        <v>202</v>
      </c>
      <c r="B24" s="21" t="s">
        <v>251</v>
      </c>
      <c r="C24" s="46">
        <v>509</v>
      </c>
      <c r="D24" s="45">
        <v>14417</v>
      </c>
      <c r="E24" s="46">
        <v>45</v>
      </c>
      <c r="F24" s="46">
        <v>3</v>
      </c>
      <c r="G24" s="46">
        <v>453</v>
      </c>
      <c r="H24" s="46">
        <v>11</v>
      </c>
      <c r="I24" s="25"/>
    </row>
    <row r="25" spans="1:9" ht="12" customHeight="1" x14ac:dyDescent="0.55000000000000004">
      <c r="A25" s="15" t="s">
        <v>203</v>
      </c>
      <c r="B25" s="21" t="s">
        <v>252</v>
      </c>
      <c r="C25" s="45">
        <v>1126</v>
      </c>
      <c r="D25" s="45">
        <v>45163</v>
      </c>
      <c r="E25" s="46">
        <v>132</v>
      </c>
      <c r="F25" s="46">
        <v>2</v>
      </c>
      <c r="G25" s="46">
        <v>991</v>
      </c>
      <c r="H25" s="46">
        <v>13</v>
      </c>
      <c r="I25" s="25"/>
    </row>
    <row r="26" spans="1:9" ht="12" customHeight="1" x14ac:dyDescent="0.55000000000000004">
      <c r="A26" s="15" t="s">
        <v>204</v>
      </c>
      <c r="B26" s="21" t="s">
        <v>253</v>
      </c>
      <c r="C26" s="45">
        <v>2023</v>
      </c>
      <c r="D26" s="45">
        <v>62735</v>
      </c>
      <c r="E26" s="46">
        <v>411</v>
      </c>
      <c r="F26" s="46">
        <v>9</v>
      </c>
      <c r="G26" s="45">
        <v>1581</v>
      </c>
      <c r="H26" s="46">
        <v>31</v>
      </c>
      <c r="I26" s="25"/>
    </row>
    <row r="27" spans="1:9" ht="12" customHeight="1" x14ac:dyDescent="0.55000000000000004">
      <c r="A27" s="15" t="s">
        <v>205</v>
      </c>
      <c r="B27" s="21" t="s">
        <v>254</v>
      </c>
      <c r="C27" s="45">
        <v>2568</v>
      </c>
      <c r="D27" s="45">
        <v>88334</v>
      </c>
      <c r="E27" s="46">
        <v>471</v>
      </c>
      <c r="F27" s="46">
        <v>5</v>
      </c>
      <c r="G27" s="45">
        <v>2059</v>
      </c>
      <c r="H27" s="46">
        <v>38</v>
      </c>
      <c r="I27" s="25"/>
    </row>
    <row r="28" spans="1:9" ht="12" customHeight="1" x14ac:dyDescent="0.55000000000000004">
      <c r="A28" s="15" t="s">
        <v>206</v>
      </c>
      <c r="B28" s="21" t="s">
        <v>255</v>
      </c>
      <c r="C28" s="45">
        <v>15448</v>
      </c>
      <c r="D28" s="45">
        <v>191017</v>
      </c>
      <c r="E28" s="45">
        <v>2321</v>
      </c>
      <c r="F28" s="46">
        <v>40</v>
      </c>
      <c r="G28" s="45">
        <v>12933</v>
      </c>
      <c r="H28" s="46">
        <v>194</v>
      </c>
      <c r="I28" s="25"/>
    </row>
    <row r="29" spans="1:9" ht="12" customHeight="1" x14ac:dyDescent="0.55000000000000004">
      <c r="A29" s="15" t="s">
        <v>207</v>
      </c>
      <c r="B29" s="21" t="s">
        <v>256</v>
      </c>
      <c r="C29" s="45">
        <v>1225</v>
      </c>
      <c r="D29" s="45">
        <v>29023</v>
      </c>
      <c r="E29" s="46">
        <v>145</v>
      </c>
      <c r="F29" s="46">
        <v>4</v>
      </c>
      <c r="G29" s="45">
        <v>1064</v>
      </c>
      <c r="H29" s="46">
        <v>16</v>
      </c>
      <c r="I29" s="25"/>
    </row>
    <row r="30" spans="1:9" ht="12" customHeight="1" x14ac:dyDescent="0.55000000000000004">
      <c r="A30" s="15" t="s">
        <v>208</v>
      </c>
      <c r="B30" s="21" t="s">
        <v>257</v>
      </c>
      <c r="C30" s="45">
        <v>1087</v>
      </c>
      <c r="D30" s="45">
        <v>36012</v>
      </c>
      <c r="E30" s="46">
        <v>199</v>
      </c>
      <c r="F30" s="46">
        <v>2</v>
      </c>
      <c r="G30" s="46">
        <v>877</v>
      </c>
      <c r="H30" s="46">
        <v>11</v>
      </c>
      <c r="I30" s="25"/>
    </row>
    <row r="31" spans="1:9" ht="12" customHeight="1" x14ac:dyDescent="0.55000000000000004">
      <c r="A31" s="15" t="s">
        <v>209</v>
      </c>
      <c r="B31" s="21" t="s">
        <v>258</v>
      </c>
      <c r="C31" s="45">
        <v>4105</v>
      </c>
      <c r="D31" s="45">
        <v>87310</v>
      </c>
      <c r="E31" s="46">
        <v>813</v>
      </c>
      <c r="F31" s="46">
        <v>17</v>
      </c>
      <c r="G31" s="45">
        <v>3282</v>
      </c>
      <c r="H31" s="46">
        <v>45</v>
      </c>
      <c r="I31" s="25"/>
    </row>
    <row r="32" spans="1:9" ht="12" customHeight="1" x14ac:dyDescent="0.55000000000000004">
      <c r="A32" s="15" t="s">
        <v>210</v>
      </c>
      <c r="B32" s="21" t="s">
        <v>259</v>
      </c>
      <c r="C32" s="45">
        <v>28927</v>
      </c>
      <c r="D32" s="45">
        <v>446674</v>
      </c>
      <c r="E32" s="45">
        <v>3441</v>
      </c>
      <c r="F32" s="46">
        <v>161</v>
      </c>
      <c r="G32" s="45">
        <v>24942</v>
      </c>
      <c r="H32" s="46">
        <v>544</v>
      </c>
      <c r="I32" s="25"/>
    </row>
    <row r="33" spans="1:9" ht="12" customHeight="1" x14ac:dyDescent="0.55000000000000004">
      <c r="A33" s="15" t="s">
        <v>211</v>
      </c>
      <c r="B33" s="21" t="s">
        <v>260</v>
      </c>
      <c r="C33" s="45">
        <v>9163</v>
      </c>
      <c r="D33" s="45">
        <v>132820</v>
      </c>
      <c r="E33" s="45">
        <v>1120</v>
      </c>
      <c r="F33" s="46">
        <v>47</v>
      </c>
      <c r="G33" s="45">
        <v>7871</v>
      </c>
      <c r="H33" s="46">
        <v>172</v>
      </c>
      <c r="I33" s="25"/>
    </row>
    <row r="34" spans="1:9" ht="12" customHeight="1" x14ac:dyDescent="0.55000000000000004">
      <c r="A34" s="15" t="s">
        <v>212</v>
      </c>
      <c r="B34" s="21" t="s">
        <v>261</v>
      </c>
      <c r="C34" s="45">
        <v>1882</v>
      </c>
      <c r="D34" s="45">
        <v>46358</v>
      </c>
      <c r="E34" s="46">
        <v>345</v>
      </c>
      <c r="F34" s="46">
        <v>10</v>
      </c>
      <c r="G34" s="45">
        <v>1515</v>
      </c>
      <c r="H34" s="46">
        <v>22</v>
      </c>
      <c r="I34" s="25"/>
    </row>
    <row r="35" spans="1:9" ht="12" customHeight="1" x14ac:dyDescent="0.55000000000000004">
      <c r="A35" s="15" t="s">
        <v>213</v>
      </c>
      <c r="B35" s="20" t="s">
        <v>262</v>
      </c>
      <c r="C35" s="46">
        <v>594</v>
      </c>
      <c r="D35" s="45">
        <v>16235</v>
      </c>
      <c r="E35" s="46">
        <v>26</v>
      </c>
      <c r="F35" s="46">
        <v>5</v>
      </c>
      <c r="G35" s="46">
        <v>550</v>
      </c>
      <c r="H35" s="46">
        <v>7</v>
      </c>
      <c r="I35" s="25"/>
    </row>
    <row r="36" spans="1:9" ht="12" customHeight="1" x14ac:dyDescent="0.55000000000000004">
      <c r="A36" s="15" t="s">
        <v>214</v>
      </c>
      <c r="B36" s="21" t="s">
        <v>263</v>
      </c>
      <c r="C36" s="46">
        <v>87</v>
      </c>
      <c r="D36" s="45">
        <v>23190</v>
      </c>
      <c r="E36" s="46">
        <v>20</v>
      </c>
      <c r="F36" s="46">
        <v>0</v>
      </c>
      <c r="G36" s="46">
        <v>65</v>
      </c>
      <c r="H36" s="46">
        <v>0</v>
      </c>
      <c r="I36" s="25"/>
    </row>
    <row r="37" spans="1:9" ht="12" customHeight="1" x14ac:dyDescent="0.55000000000000004">
      <c r="A37" s="15" t="s">
        <v>215</v>
      </c>
      <c r="B37" s="21" t="s">
        <v>264</v>
      </c>
      <c r="C37" s="46">
        <v>202</v>
      </c>
      <c r="D37" s="45">
        <v>9344</v>
      </c>
      <c r="E37" s="46">
        <v>27</v>
      </c>
      <c r="F37" s="46">
        <v>1</v>
      </c>
      <c r="G37" s="46">
        <v>175</v>
      </c>
      <c r="H37" s="46">
        <v>0</v>
      </c>
      <c r="I37" s="25"/>
    </row>
    <row r="38" spans="1:9" ht="12" customHeight="1" x14ac:dyDescent="0.55000000000000004">
      <c r="A38" s="15" t="s">
        <v>216</v>
      </c>
      <c r="B38" s="21" t="s">
        <v>265</v>
      </c>
      <c r="C38" s="45">
        <v>1266</v>
      </c>
      <c r="D38" s="45">
        <v>31723</v>
      </c>
      <c r="E38" s="46">
        <v>384</v>
      </c>
      <c r="F38" s="46">
        <v>8</v>
      </c>
      <c r="G38" s="46">
        <v>762</v>
      </c>
      <c r="H38" s="46">
        <v>13</v>
      </c>
      <c r="I38" s="25"/>
    </row>
    <row r="39" spans="1:9" ht="12" customHeight="1" x14ac:dyDescent="0.55000000000000004">
      <c r="A39" s="15" t="s">
        <v>217</v>
      </c>
      <c r="B39" s="21" t="s">
        <v>266</v>
      </c>
      <c r="C39" s="45">
        <v>2925</v>
      </c>
      <c r="D39" s="45">
        <v>65962</v>
      </c>
      <c r="E39" s="46">
        <v>493</v>
      </c>
      <c r="F39" s="46">
        <v>15</v>
      </c>
      <c r="G39" s="45">
        <v>1580</v>
      </c>
      <c r="H39" s="46">
        <v>18</v>
      </c>
      <c r="I39" s="25"/>
    </row>
    <row r="40" spans="1:9" ht="12" customHeight="1" x14ac:dyDescent="0.55000000000000004">
      <c r="A40" s="15" t="s">
        <v>218</v>
      </c>
      <c r="B40" s="21" t="s">
        <v>267</v>
      </c>
      <c r="C40" s="46">
        <v>524</v>
      </c>
      <c r="D40" s="45">
        <v>26760</v>
      </c>
      <c r="E40" s="46">
        <v>97</v>
      </c>
      <c r="F40" s="46">
        <v>2</v>
      </c>
      <c r="G40" s="46">
        <v>420</v>
      </c>
      <c r="H40" s="46">
        <v>3</v>
      </c>
      <c r="I40" s="25"/>
    </row>
    <row r="41" spans="1:9" ht="12" customHeight="1" x14ac:dyDescent="0.55000000000000004">
      <c r="A41" s="15" t="s">
        <v>219</v>
      </c>
      <c r="B41" s="21" t="s">
        <v>268</v>
      </c>
      <c r="C41" s="46">
        <v>195</v>
      </c>
      <c r="D41" s="45">
        <v>14949</v>
      </c>
      <c r="E41" s="46">
        <v>7</v>
      </c>
      <c r="F41" s="46">
        <v>0</v>
      </c>
      <c r="G41" s="46">
        <v>179</v>
      </c>
      <c r="H41" s="46">
        <v>9</v>
      </c>
      <c r="I41" s="25"/>
    </row>
    <row r="42" spans="1:9" ht="12" customHeight="1" x14ac:dyDescent="0.55000000000000004">
      <c r="A42" s="15" t="s">
        <v>220</v>
      </c>
      <c r="B42" s="21" t="s">
        <v>269</v>
      </c>
      <c r="C42" s="46">
        <v>282</v>
      </c>
      <c r="D42" s="45">
        <v>23175</v>
      </c>
      <c r="E42" s="46">
        <v>83</v>
      </c>
      <c r="F42" s="46">
        <v>0</v>
      </c>
      <c r="G42" s="46">
        <v>196</v>
      </c>
      <c r="H42" s="46">
        <v>3</v>
      </c>
      <c r="I42" s="25"/>
    </row>
    <row r="43" spans="1:9" ht="12" customHeight="1" x14ac:dyDescent="0.55000000000000004">
      <c r="A43" s="15" t="s">
        <v>221</v>
      </c>
      <c r="B43" s="21" t="s">
        <v>270</v>
      </c>
      <c r="C43" s="46">
        <v>415</v>
      </c>
      <c r="D43" s="45">
        <v>12107</v>
      </c>
      <c r="E43" s="46">
        <v>56</v>
      </c>
      <c r="F43" s="46">
        <v>4</v>
      </c>
      <c r="G43" s="46">
        <v>348</v>
      </c>
      <c r="H43" s="46">
        <v>11</v>
      </c>
      <c r="I43" s="25"/>
    </row>
    <row r="44" spans="1:9" ht="12" customHeight="1" x14ac:dyDescent="0.55000000000000004">
      <c r="A44" s="15" t="s">
        <v>222</v>
      </c>
      <c r="B44" s="21" t="s">
        <v>271</v>
      </c>
      <c r="C44" s="46">
        <v>626</v>
      </c>
      <c r="D44" s="45">
        <v>5727</v>
      </c>
      <c r="E44" s="46">
        <v>159</v>
      </c>
      <c r="F44" s="46">
        <v>8</v>
      </c>
      <c r="G44" s="46">
        <v>461</v>
      </c>
      <c r="H44" s="46">
        <v>6</v>
      </c>
      <c r="I44" s="25"/>
    </row>
    <row r="45" spans="1:9" ht="12" customHeight="1" x14ac:dyDescent="0.55000000000000004">
      <c r="A45" s="15" t="s">
        <v>223</v>
      </c>
      <c r="B45" s="21" t="s">
        <v>272</v>
      </c>
      <c r="C45" s="45">
        <v>8155</v>
      </c>
      <c r="D45" s="45">
        <v>255221</v>
      </c>
      <c r="E45" s="45">
        <v>1273</v>
      </c>
      <c r="F45" s="46">
        <v>12</v>
      </c>
      <c r="G45" s="45">
        <v>6765</v>
      </c>
      <c r="H45" s="46">
        <v>117</v>
      </c>
      <c r="I45" s="25"/>
    </row>
    <row r="46" spans="1:9" ht="12" customHeight="1" x14ac:dyDescent="0.55000000000000004">
      <c r="A46" s="15" t="s">
        <v>224</v>
      </c>
      <c r="B46" s="21" t="s">
        <v>273</v>
      </c>
      <c r="C46" s="46">
        <v>445</v>
      </c>
      <c r="D46" s="45">
        <v>14579</v>
      </c>
      <c r="E46" s="46">
        <v>53</v>
      </c>
      <c r="F46" s="46">
        <v>1</v>
      </c>
      <c r="G46" s="46">
        <v>394</v>
      </c>
      <c r="H46" s="46">
        <v>3</v>
      </c>
      <c r="I46" s="25"/>
    </row>
    <row r="47" spans="1:9" ht="12" customHeight="1" x14ac:dyDescent="0.55000000000000004">
      <c r="A47" s="15" t="s">
        <v>225</v>
      </c>
      <c r="B47" s="21" t="s">
        <v>274</v>
      </c>
      <c r="C47" s="46">
        <v>457</v>
      </c>
      <c r="D47" s="45">
        <v>37729</v>
      </c>
      <c r="E47" s="46">
        <v>175</v>
      </c>
      <c r="F47" s="46">
        <v>2</v>
      </c>
      <c r="G47" s="46">
        <v>298</v>
      </c>
      <c r="H47" s="46">
        <v>3</v>
      </c>
      <c r="I47" s="25"/>
    </row>
    <row r="48" spans="1:9" ht="12" customHeight="1" x14ac:dyDescent="0.55000000000000004">
      <c r="A48" s="15" t="s">
        <v>226</v>
      </c>
      <c r="B48" s="21" t="s">
        <v>275</v>
      </c>
      <c r="C48" s="45">
        <v>1669</v>
      </c>
      <c r="D48" s="45">
        <v>33475</v>
      </c>
      <c r="E48" s="46">
        <v>151</v>
      </c>
      <c r="F48" s="46">
        <v>3</v>
      </c>
      <c r="G48" s="45">
        <v>1337</v>
      </c>
      <c r="H48" s="46">
        <v>16</v>
      </c>
      <c r="I48" s="25"/>
    </row>
    <row r="49" spans="1:9" ht="12" customHeight="1" x14ac:dyDescent="0.55000000000000004">
      <c r="A49" s="15" t="s">
        <v>227</v>
      </c>
      <c r="B49" s="21" t="s">
        <v>276</v>
      </c>
      <c r="C49" s="46">
        <v>620</v>
      </c>
      <c r="D49" s="45">
        <v>40661</v>
      </c>
      <c r="E49" s="46">
        <v>75</v>
      </c>
      <c r="F49" s="46">
        <v>5</v>
      </c>
      <c r="G49" s="46">
        <v>540</v>
      </c>
      <c r="H49" s="46">
        <v>5</v>
      </c>
      <c r="I49" s="25"/>
    </row>
    <row r="50" spans="1:9" ht="12" customHeight="1" x14ac:dyDescent="0.55000000000000004">
      <c r="A50" s="15" t="s">
        <v>228</v>
      </c>
      <c r="B50" s="21" t="s">
        <v>277</v>
      </c>
      <c r="C50" s="46">
        <v>710</v>
      </c>
      <c r="D50" s="45">
        <v>12114</v>
      </c>
      <c r="E50" s="46">
        <v>72</v>
      </c>
      <c r="F50" s="46">
        <v>0</v>
      </c>
      <c r="G50" s="46">
        <v>638</v>
      </c>
      <c r="H50" s="46">
        <v>5</v>
      </c>
      <c r="I50" s="25"/>
    </row>
    <row r="51" spans="1:9" ht="12" customHeight="1" x14ac:dyDescent="0.55000000000000004">
      <c r="A51" s="15" t="s">
        <v>229</v>
      </c>
      <c r="B51" s="20" t="s">
        <v>278</v>
      </c>
      <c r="C51" s="46">
        <v>946</v>
      </c>
      <c r="D51" s="45">
        <v>36020</v>
      </c>
      <c r="E51" s="46">
        <v>102</v>
      </c>
      <c r="F51" s="46">
        <v>1</v>
      </c>
      <c r="G51" s="46">
        <v>844</v>
      </c>
      <c r="H51" s="46">
        <v>13</v>
      </c>
      <c r="I51" s="25"/>
    </row>
    <row r="52" spans="1:9" ht="12" customHeight="1" x14ac:dyDescent="0.55000000000000004">
      <c r="A52" s="15" t="s">
        <v>230</v>
      </c>
      <c r="B52" s="21" t="s">
        <v>279</v>
      </c>
      <c r="C52" s="45">
        <v>5199</v>
      </c>
      <c r="D52" s="45">
        <v>86755</v>
      </c>
      <c r="E52" s="46">
        <v>318</v>
      </c>
      <c r="F52" s="46">
        <v>5</v>
      </c>
      <c r="G52" s="45">
        <v>4805</v>
      </c>
      <c r="H52" s="46">
        <v>81</v>
      </c>
      <c r="I52" s="25"/>
    </row>
    <row r="53" spans="1:9" ht="12" customHeight="1" x14ac:dyDescent="0.55000000000000004">
      <c r="B53" s="22" t="s">
        <v>280</v>
      </c>
      <c r="C53" s="46">
        <v>149</v>
      </c>
      <c r="D53" s="47" t="s">
        <v>288</v>
      </c>
      <c r="E53" s="46">
        <v>0</v>
      </c>
      <c r="F53" s="47" t="s">
        <v>288</v>
      </c>
      <c r="G53" s="46">
        <v>149</v>
      </c>
      <c r="H53" s="47" t="s">
        <v>288</v>
      </c>
      <c r="I53" s="25"/>
    </row>
    <row r="54" spans="1:9" ht="12" customHeight="1" x14ac:dyDescent="0.55000000000000004">
      <c r="B54" s="21" t="s">
        <v>166</v>
      </c>
      <c r="C54" s="45">
        <v>218374</v>
      </c>
      <c r="D54" s="45">
        <v>4326942</v>
      </c>
      <c r="E54" s="45">
        <v>31098</v>
      </c>
      <c r="F54" s="46">
        <v>661</v>
      </c>
      <c r="G54" s="45">
        <v>182947</v>
      </c>
      <c r="H54" s="45">
        <v>3251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2020-12-28T14:41:17Z</dcterms:modified>
</cp:coreProperties>
</file>