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C620D54-735C-449A-BD77-0B44E7C0E765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13" i="3"/>
  <c r="O14" i="3"/>
  <c r="O12" i="3"/>
  <c r="M15" i="3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O15" i="3" l="1"/>
  <c r="M24" i="3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<sst xmlns="http://schemas.openxmlformats.org/spreadsheetml/2006/main" count="25991" uniqueCount="303">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</sst>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86"/>
  <sheetViews>
    <sheetView workbookViewId="0">
      <pane ySplit="1" topLeftCell="A1279" activePane="bottomLeft" state="frozen"/>
      <selection activeCell="A1287" sqref="A1287"/>
      <selection pane="bottomLeft" activeCell="A1287" sqref="A1287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11187</v>
      </c>
      <c r="P1266">
        <v>41427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0</v>
      </c>
      <c r="P1269">
        <v>0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0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  <row r="1275" spans="1:16" x14ac:dyDescent="0.55000000000000004">
      <c r="A1275" s="44">
        <v>44304</v>
      </c>
      <c r="B1275" t="s">
        <v>153</v>
      </c>
      <c r="C1275">
        <v>527247</v>
      </c>
      <c r="D1275">
        <v>10265740</v>
      </c>
      <c r="F1275" t="s">
        <v>277</v>
      </c>
      <c r="G1275" t="s">
        <v>277</v>
      </c>
      <c r="H1275">
        <v>38600</v>
      </c>
      <c r="I1275" t="s">
        <v>277</v>
      </c>
      <c r="J1275">
        <v>723</v>
      </c>
      <c r="K1275" t="s">
        <v>277</v>
      </c>
      <c r="L1275" t="s">
        <v>277</v>
      </c>
      <c r="M1275">
        <v>478373</v>
      </c>
      <c r="N1275">
        <v>9619</v>
      </c>
      <c r="O1275">
        <v>0</v>
      </c>
      <c r="P1275">
        <v>0</v>
      </c>
    </row>
    <row r="1276" spans="1:16" x14ac:dyDescent="0.55000000000000004">
      <c r="A1276" s="44">
        <v>44304</v>
      </c>
      <c r="B1276" t="s">
        <v>154</v>
      </c>
      <c r="C1276">
        <v>2567</v>
      </c>
      <c r="D1276">
        <v>620179</v>
      </c>
      <c r="E1276" t="s">
        <v>277</v>
      </c>
      <c r="F1276" t="s">
        <v>277</v>
      </c>
      <c r="G1276" t="s">
        <v>277</v>
      </c>
      <c r="H1276">
        <v>159</v>
      </c>
      <c r="I1276" t="s">
        <v>277</v>
      </c>
      <c r="J1276">
        <v>0</v>
      </c>
      <c r="K1276" t="s">
        <v>277</v>
      </c>
      <c r="L1276" t="s">
        <v>277</v>
      </c>
      <c r="M1276">
        <v>2405</v>
      </c>
      <c r="N1276">
        <v>3</v>
      </c>
      <c r="O1276">
        <v>0</v>
      </c>
      <c r="P1276">
        <v>0</v>
      </c>
    </row>
    <row r="1277" spans="1:16" x14ac:dyDescent="0.55000000000000004">
      <c r="A1277" s="44">
        <v>44304</v>
      </c>
      <c r="B1277" t="s">
        <v>155</v>
      </c>
      <c r="C1277">
        <v>15</v>
      </c>
      <c r="D1277">
        <v>829</v>
      </c>
      <c r="E1277" t="s">
        <v>277</v>
      </c>
      <c r="F1277" t="s">
        <v>277</v>
      </c>
      <c r="G1277" t="s">
        <v>277</v>
      </c>
      <c r="H1277">
        <v>0</v>
      </c>
      <c r="I1277" t="s">
        <v>277</v>
      </c>
      <c r="J1277">
        <v>0</v>
      </c>
      <c r="K1277" t="s">
        <v>277</v>
      </c>
      <c r="L1277" t="s">
        <v>277</v>
      </c>
      <c r="M1277">
        <v>15</v>
      </c>
      <c r="N1277">
        <v>0</v>
      </c>
      <c r="O1277">
        <v>0</v>
      </c>
      <c r="P1277">
        <v>0</v>
      </c>
    </row>
    <row r="1278" spans="1:16" x14ac:dyDescent="0.55000000000000004">
      <c r="A1278" s="44">
        <v>44305</v>
      </c>
      <c r="B1278" t="s">
        <v>153</v>
      </c>
      <c r="C1278">
        <v>531466</v>
      </c>
      <c r="D1278">
        <v>10296311</v>
      </c>
      <c r="F1278" t="s">
        <v>277</v>
      </c>
      <c r="G1278" t="s">
        <v>277</v>
      </c>
      <c r="H1278">
        <v>40425</v>
      </c>
      <c r="I1278" t="s">
        <v>277</v>
      </c>
      <c r="J1278">
        <v>738</v>
      </c>
      <c r="K1278" t="s">
        <v>277</v>
      </c>
      <c r="L1278" t="s">
        <v>277</v>
      </c>
      <c r="M1278">
        <v>480632</v>
      </c>
      <c r="N1278">
        <v>9638</v>
      </c>
      <c r="O1278">
        <v>0</v>
      </c>
      <c r="P1278">
        <v>0</v>
      </c>
    </row>
    <row r="1279" spans="1:16" x14ac:dyDescent="0.55000000000000004">
      <c r="A1279" s="44">
        <v>44305</v>
      </c>
      <c r="B1279" t="s">
        <v>154</v>
      </c>
      <c r="C1279">
        <v>2571</v>
      </c>
      <c r="D1279">
        <v>621807</v>
      </c>
      <c r="E1279" t="s">
        <v>277</v>
      </c>
      <c r="F1279" t="s">
        <v>277</v>
      </c>
      <c r="G1279" t="s">
        <v>277</v>
      </c>
      <c r="H1279">
        <v>163</v>
      </c>
      <c r="I1279" t="s">
        <v>277</v>
      </c>
      <c r="J1279">
        <v>0</v>
      </c>
      <c r="K1279" t="s">
        <v>277</v>
      </c>
      <c r="L1279" t="s">
        <v>277</v>
      </c>
      <c r="M1279">
        <v>2405</v>
      </c>
      <c r="N1279">
        <v>3</v>
      </c>
      <c r="O1279">
        <v>0</v>
      </c>
      <c r="P1279">
        <v>0</v>
      </c>
    </row>
    <row r="1280" spans="1:16" x14ac:dyDescent="0.55000000000000004">
      <c r="A1280" s="44">
        <v>44305</v>
      </c>
      <c r="B1280" t="s">
        <v>155</v>
      </c>
      <c r="C1280">
        <v>15</v>
      </c>
      <c r="D1280">
        <v>829</v>
      </c>
      <c r="E1280" t="s">
        <v>277</v>
      </c>
      <c r="F1280" t="s">
        <v>277</v>
      </c>
      <c r="G1280" t="s">
        <v>277</v>
      </c>
      <c r="H1280">
        <v>0</v>
      </c>
      <c r="I1280" t="s">
        <v>277</v>
      </c>
      <c r="J1280">
        <v>0</v>
      </c>
      <c r="K1280" t="s">
        <v>277</v>
      </c>
      <c r="L1280" t="s">
        <v>277</v>
      </c>
      <c r="M1280">
        <v>15</v>
      </c>
      <c r="N1280">
        <v>0</v>
      </c>
      <c r="O1280">
        <v>0</v>
      </c>
      <c r="P1280">
        <v>0</v>
      </c>
    </row>
    <row r="1281" spans="1:16" x14ac:dyDescent="0.55000000000000004">
      <c r="A1281" s="44">
        <v>44306</v>
      </c>
      <c r="B1281" t="s">
        <v>153</v>
      </c>
      <c r="C1281">
        <v>534716</v>
      </c>
      <c r="D1281">
        <v>10383007</v>
      </c>
      <c r="F1281" t="s">
        <v>277</v>
      </c>
      <c r="G1281" t="s">
        <v>277</v>
      </c>
      <c r="H1281">
        <v>40714</v>
      </c>
      <c r="I1281" t="s">
        <v>277</v>
      </c>
      <c r="J1281">
        <v>769</v>
      </c>
      <c r="K1281" t="s">
        <v>277</v>
      </c>
      <c r="L1281" t="s">
        <v>277</v>
      </c>
      <c r="M1281">
        <v>483631</v>
      </c>
      <c r="N1281">
        <v>9668</v>
      </c>
      <c r="O1281">
        <v>0</v>
      </c>
      <c r="P1281">
        <v>0</v>
      </c>
    </row>
    <row r="1282" spans="1:16" x14ac:dyDescent="0.55000000000000004">
      <c r="A1282" s="44">
        <v>44306</v>
      </c>
      <c r="B1282" t="s">
        <v>154</v>
      </c>
      <c r="C1282">
        <v>2586</v>
      </c>
      <c r="D1282">
        <v>623967</v>
      </c>
      <c r="E1282" t="s">
        <v>277</v>
      </c>
      <c r="F1282" t="s">
        <v>277</v>
      </c>
      <c r="G1282" t="s">
        <v>277</v>
      </c>
      <c r="H1282">
        <v>153</v>
      </c>
      <c r="I1282" t="s">
        <v>277</v>
      </c>
      <c r="J1282">
        <v>0</v>
      </c>
      <c r="K1282" t="s">
        <v>277</v>
      </c>
      <c r="L1282" t="s">
        <v>277</v>
      </c>
      <c r="M1282">
        <v>2430</v>
      </c>
      <c r="N1282">
        <v>3</v>
      </c>
      <c r="O1282">
        <v>0</v>
      </c>
      <c r="P1282">
        <v>0</v>
      </c>
    </row>
    <row r="1283" spans="1:16" x14ac:dyDescent="0.55000000000000004">
      <c r="A1283" s="44">
        <v>44306</v>
      </c>
      <c r="B1283" t="s">
        <v>155</v>
      </c>
      <c r="C1283">
        <v>15</v>
      </c>
      <c r="D1283">
        <v>829</v>
      </c>
      <c r="E1283" t="s">
        <v>277</v>
      </c>
      <c r="F1283" t="s">
        <v>277</v>
      </c>
      <c r="G1283" t="s">
        <v>277</v>
      </c>
      <c r="H1283">
        <v>0</v>
      </c>
      <c r="I1283" t="s">
        <v>277</v>
      </c>
      <c r="J1283">
        <v>0</v>
      </c>
      <c r="K1283" t="s">
        <v>277</v>
      </c>
      <c r="L1283" t="s">
        <v>277</v>
      </c>
      <c r="M1283">
        <v>15</v>
      </c>
      <c r="N1283">
        <v>0</v>
      </c>
      <c r="O1283">
        <v>0</v>
      </c>
      <c r="P1283">
        <v>0</v>
      </c>
    </row>
    <row r="1284" spans="1:16" x14ac:dyDescent="0.55000000000000004">
      <c r="A1284" s="44">
        <v>44307</v>
      </c>
      <c r="B1284" t="s">
        <v>153</v>
      </c>
      <c r="C1284">
        <v>538881</v>
      </c>
      <c r="D1284">
        <v>10453958</v>
      </c>
      <c r="F1284" t="s">
        <v>277</v>
      </c>
      <c r="G1284" t="s">
        <v>277</v>
      </c>
      <c r="H1284">
        <v>41907</v>
      </c>
      <c r="I1284" t="s">
        <v>277</v>
      </c>
      <c r="J1284">
        <v>791</v>
      </c>
      <c r="K1284" t="s">
        <v>277</v>
      </c>
      <c r="L1284" t="s">
        <v>277</v>
      </c>
      <c r="M1284">
        <v>486479</v>
      </c>
      <c r="N1284">
        <v>9707</v>
      </c>
      <c r="O1284">
        <v>0</v>
      </c>
      <c r="P1284">
        <v>0</v>
      </c>
    </row>
    <row r="1285" spans="1:16" x14ac:dyDescent="0.55000000000000004">
      <c r="A1285" s="44">
        <v>44307</v>
      </c>
      <c r="B1285" t="s">
        <v>154</v>
      </c>
      <c r="C1285">
        <v>2600</v>
      </c>
      <c r="D1285">
        <v>624815</v>
      </c>
      <c r="E1285" t="s">
        <v>277</v>
      </c>
      <c r="F1285" t="s">
        <v>277</v>
      </c>
      <c r="G1285" t="s">
        <v>277</v>
      </c>
      <c r="H1285">
        <v>147</v>
      </c>
      <c r="I1285" t="s">
        <v>277</v>
      </c>
      <c r="J1285">
        <v>0</v>
      </c>
      <c r="K1285" t="s">
        <v>277</v>
      </c>
      <c r="L1285" t="s">
        <v>277</v>
      </c>
      <c r="M1285">
        <v>2450</v>
      </c>
      <c r="N1285">
        <v>3</v>
      </c>
      <c r="O1285">
        <v>0</v>
      </c>
      <c r="P1285">
        <v>0</v>
      </c>
    </row>
    <row r="1286" spans="1:16" x14ac:dyDescent="0.55000000000000004">
      <c r="A1286" s="44">
        <v>44307</v>
      </c>
      <c r="B1286" t="s">
        <v>155</v>
      </c>
      <c r="C1286">
        <v>15</v>
      </c>
      <c r="D1286">
        <v>829</v>
      </c>
      <c r="E1286" t="s">
        <v>277</v>
      </c>
      <c r="F1286" t="s">
        <v>277</v>
      </c>
      <c r="G1286" t="s">
        <v>277</v>
      </c>
      <c r="H1286">
        <v>0</v>
      </c>
      <c r="I1286" t="s">
        <v>277</v>
      </c>
      <c r="J1286">
        <v>0</v>
      </c>
      <c r="K1286" t="s">
        <v>277</v>
      </c>
      <c r="L1286" t="s">
        <v>277</v>
      </c>
      <c r="M1286">
        <v>15</v>
      </c>
      <c r="N1286">
        <v>0</v>
      </c>
      <c r="O1286">
        <v>0</v>
      </c>
      <c r="P1286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754"/>
  <sheetViews>
    <sheetView workbookViewId="0">
      <pane xSplit="1" ySplit="1" topLeftCell="B18743" activePane="bottomRight" state="frozen"/>
      <selection activeCell="A1287" sqref="A1287"/>
      <selection pane="topRight" activeCell="A1287" sqref="A1287"/>
      <selection pane="bottomLeft" activeCell="A1287" sqref="A1287"/>
      <selection pane="bottomRight" activeCell="A1287" sqref="A1287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  <row r="18567" spans="1:8" x14ac:dyDescent="0.55000000000000004">
      <c r="A18567" s="33">
        <v>44303</v>
      </c>
      <c r="B18567" s="1" t="s">
        <v>7</v>
      </c>
      <c r="C18567">
        <v>22283</v>
      </c>
      <c r="D18567">
        <v>490767</v>
      </c>
      <c r="E18567" s="32">
        <v>20522</v>
      </c>
      <c r="F18567">
        <v>797</v>
      </c>
      <c r="G18567" s="32">
        <v>914</v>
      </c>
      <c r="H18567" s="32">
        <v>23</v>
      </c>
    </row>
    <row r="18568" spans="1:8" x14ac:dyDescent="0.55000000000000004">
      <c r="A18568" s="33">
        <v>44303</v>
      </c>
      <c r="B18568" s="1" t="s">
        <v>11</v>
      </c>
      <c r="C18568">
        <v>1299</v>
      </c>
      <c r="D18568">
        <v>29268</v>
      </c>
      <c r="E18568" s="32">
        <v>1100</v>
      </c>
      <c r="F18568">
        <v>20</v>
      </c>
      <c r="G18568" s="32">
        <v>179</v>
      </c>
      <c r="H18568" s="32">
        <v>0</v>
      </c>
    </row>
    <row r="18569" spans="1:8" x14ac:dyDescent="0.55000000000000004">
      <c r="A18569" s="33">
        <v>44303</v>
      </c>
      <c r="B18569" s="1" t="s">
        <v>12</v>
      </c>
      <c r="C18569">
        <v>776</v>
      </c>
      <c r="D18569">
        <v>52020</v>
      </c>
      <c r="E18569" s="32">
        <v>690</v>
      </c>
      <c r="F18569">
        <v>31</v>
      </c>
      <c r="G18569" s="32">
        <v>55</v>
      </c>
      <c r="H18569" s="32">
        <v>1</v>
      </c>
    </row>
    <row r="18570" spans="1:8" x14ac:dyDescent="0.55000000000000004">
      <c r="A18570" s="33">
        <v>44303</v>
      </c>
      <c r="B18570" s="1" t="s">
        <v>13</v>
      </c>
      <c r="C18570">
        <v>7552</v>
      </c>
      <c r="D18570">
        <v>109986</v>
      </c>
      <c r="E18570" s="32">
        <v>6460</v>
      </c>
      <c r="F18570">
        <v>46</v>
      </c>
      <c r="G18570" s="32">
        <v>1007</v>
      </c>
      <c r="H18570" s="32">
        <v>23</v>
      </c>
    </row>
    <row r="18571" spans="1:8" x14ac:dyDescent="0.55000000000000004">
      <c r="A18571" s="33">
        <v>44303</v>
      </c>
      <c r="B18571" s="1" t="s">
        <v>14</v>
      </c>
      <c r="C18571">
        <v>362</v>
      </c>
      <c r="D18571">
        <v>9023</v>
      </c>
      <c r="E18571" s="32">
        <v>300</v>
      </c>
      <c r="F18571">
        <v>9</v>
      </c>
      <c r="G18571" s="32">
        <v>53</v>
      </c>
      <c r="H18571" s="32">
        <v>0</v>
      </c>
    </row>
    <row r="18572" spans="1:8" x14ac:dyDescent="0.55000000000000004">
      <c r="A18572" s="33">
        <v>44303</v>
      </c>
      <c r="B18572" s="1" t="s">
        <v>15</v>
      </c>
      <c r="C18572">
        <v>1323</v>
      </c>
      <c r="D18572">
        <v>41557</v>
      </c>
      <c r="E18572" s="32">
        <v>1054</v>
      </c>
      <c r="F18572">
        <v>26</v>
      </c>
      <c r="G18572" s="32">
        <v>243</v>
      </c>
      <c r="H18572" s="32">
        <v>4</v>
      </c>
    </row>
    <row r="18573" spans="1:8" x14ac:dyDescent="0.55000000000000004">
      <c r="A18573" s="33">
        <v>44303</v>
      </c>
      <c r="B18573" s="1" t="s">
        <v>16</v>
      </c>
      <c r="C18573">
        <v>2948</v>
      </c>
      <c r="D18573">
        <v>169835</v>
      </c>
      <c r="E18573" s="32">
        <v>2548</v>
      </c>
      <c r="F18573">
        <v>118</v>
      </c>
      <c r="G18573" s="32">
        <v>282</v>
      </c>
      <c r="H18573" s="32">
        <v>12</v>
      </c>
    </row>
    <row r="18574" spans="1:8" x14ac:dyDescent="0.55000000000000004">
      <c r="A18574" s="33">
        <v>44303</v>
      </c>
      <c r="B18574" s="1" t="s">
        <v>17</v>
      </c>
      <c r="C18574">
        <v>7385</v>
      </c>
      <c r="D18574">
        <v>28311</v>
      </c>
      <c r="E18574" s="32">
        <v>6855</v>
      </c>
      <c r="F18574">
        <v>129</v>
      </c>
      <c r="G18574" s="32">
        <v>401</v>
      </c>
      <c r="H18574" s="32">
        <v>8</v>
      </c>
    </row>
    <row r="18575" spans="1:8" x14ac:dyDescent="0.55000000000000004">
      <c r="A18575" s="33">
        <v>44303</v>
      </c>
      <c r="B18575" s="1" t="s">
        <v>18</v>
      </c>
      <c r="C18575">
        <v>5057</v>
      </c>
      <c r="D18575">
        <v>188703</v>
      </c>
      <c r="E18575" s="32">
        <v>4785</v>
      </c>
      <c r="F18575">
        <v>70</v>
      </c>
      <c r="G18575" s="32">
        <v>202</v>
      </c>
      <c r="H18575" s="32">
        <v>2</v>
      </c>
    </row>
    <row r="18576" spans="1:8" x14ac:dyDescent="0.55000000000000004">
      <c r="A18576" s="33">
        <v>44303</v>
      </c>
      <c r="B18576" s="1" t="s">
        <v>19</v>
      </c>
      <c r="C18576">
        <v>5460</v>
      </c>
      <c r="D18576">
        <v>126060</v>
      </c>
      <c r="E18576" s="32">
        <v>5068</v>
      </c>
      <c r="F18576">
        <v>102</v>
      </c>
      <c r="G18576" s="32">
        <v>290</v>
      </c>
      <c r="H18576" s="32">
        <v>7</v>
      </c>
    </row>
    <row r="18577" spans="1:8" x14ac:dyDescent="0.55000000000000004">
      <c r="A18577" s="33">
        <v>44303</v>
      </c>
      <c r="B18577" s="1" t="s">
        <v>20</v>
      </c>
      <c r="C18577">
        <v>35286</v>
      </c>
      <c r="D18577">
        <v>705114</v>
      </c>
      <c r="E18577" s="32">
        <v>32857</v>
      </c>
      <c r="F18577">
        <v>728</v>
      </c>
      <c r="G18577" s="32">
        <v>1701</v>
      </c>
      <c r="H18577" s="32">
        <v>31</v>
      </c>
    </row>
    <row r="18578" spans="1:8" x14ac:dyDescent="0.55000000000000004">
      <c r="A18578" s="33">
        <v>44303</v>
      </c>
      <c r="B18578" s="1" t="s">
        <v>21</v>
      </c>
      <c r="C18578">
        <v>31463</v>
      </c>
      <c r="D18578">
        <v>514336</v>
      </c>
      <c r="E18578" s="32">
        <v>29728</v>
      </c>
      <c r="F18578">
        <v>600</v>
      </c>
      <c r="G18578" s="32">
        <v>1135</v>
      </c>
      <c r="H18578" s="32">
        <v>12</v>
      </c>
    </row>
    <row r="18579" spans="1:8" x14ac:dyDescent="0.55000000000000004">
      <c r="A18579" s="33">
        <v>44303</v>
      </c>
      <c r="B18579" s="1" t="s">
        <v>22</v>
      </c>
      <c r="C18579">
        <v>129540</v>
      </c>
      <c r="D18579">
        <v>1897539</v>
      </c>
      <c r="E18579" s="32">
        <v>122875</v>
      </c>
      <c r="F18579">
        <v>1846</v>
      </c>
      <c r="G18579" s="32">
        <v>4819</v>
      </c>
      <c r="H18579" s="32">
        <v>45</v>
      </c>
    </row>
    <row r="18580" spans="1:8" x14ac:dyDescent="0.55000000000000004">
      <c r="A18580" s="33">
        <v>44303</v>
      </c>
      <c r="B18580" s="1" t="s">
        <v>23</v>
      </c>
      <c r="C18580">
        <v>50659</v>
      </c>
      <c r="D18580">
        <v>752210</v>
      </c>
      <c r="E18580" s="32">
        <v>48440</v>
      </c>
      <c r="F18580">
        <v>800</v>
      </c>
      <c r="G18580" s="32">
        <v>1419</v>
      </c>
      <c r="H18580" s="32">
        <v>28</v>
      </c>
    </row>
    <row r="18581" spans="1:8" x14ac:dyDescent="0.55000000000000004">
      <c r="A18581" s="33">
        <v>44303</v>
      </c>
      <c r="B18581" s="1" t="s">
        <v>24</v>
      </c>
      <c r="C18581">
        <v>1915</v>
      </c>
      <c r="D18581">
        <v>95014</v>
      </c>
      <c r="E18581" s="32">
        <v>1581</v>
      </c>
      <c r="F18581">
        <v>18</v>
      </c>
      <c r="G18581" s="32">
        <v>316</v>
      </c>
      <c r="H18581" s="32">
        <v>3</v>
      </c>
    </row>
    <row r="18582" spans="1:8" x14ac:dyDescent="0.55000000000000004">
      <c r="A18582" s="33">
        <v>44303</v>
      </c>
      <c r="B18582" s="1" t="s">
        <v>25</v>
      </c>
      <c r="C18582">
        <v>1120</v>
      </c>
      <c r="D18582">
        <v>45854</v>
      </c>
      <c r="E18582" s="32">
        <v>965</v>
      </c>
      <c r="F18582">
        <v>29</v>
      </c>
      <c r="G18582" s="32">
        <v>126</v>
      </c>
      <c r="H18582" s="32">
        <v>2</v>
      </c>
    </row>
    <row r="18583" spans="1:8" x14ac:dyDescent="0.55000000000000004">
      <c r="A18583" s="33">
        <v>44303</v>
      </c>
      <c r="B18583" s="1" t="s">
        <v>26</v>
      </c>
      <c r="C18583">
        <v>2164</v>
      </c>
      <c r="D18583">
        <v>65628</v>
      </c>
      <c r="E18583" s="32">
        <v>1914</v>
      </c>
      <c r="F18583">
        <v>66</v>
      </c>
      <c r="G18583" s="32">
        <v>182</v>
      </c>
      <c r="H18583" s="32">
        <v>11</v>
      </c>
    </row>
    <row r="18584" spans="1:8" x14ac:dyDescent="0.55000000000000004">
      <c r="A18584" s="33">
        <v>44303</v>
      </c>
      <c r="B18584" s="1" t="s">
        <v>27</v>
      </c>
      <c r="C18584">
        <v>710</v>
      </c>
      <c r="D18584">
        <v>41364</v>
      </c>
      <c r="E18584" s="32">
        <v>596</v>
      </c>
      <c r="F18584">
        <v>31</v>
      </c>
      <c r="G18584" s="32">
        <v>83</v>
      </c>
      <c r="H18584" s="32">
        <v>2</v>
      </c>
    </row>
    <row r="18585" spans="1:8" x14ac:dyDescent="0.55000000000000004">
      <c r="A18585" s="33">
        <v>44303</v>
      </c>
      <c r="B18585" s="1" t="s">
        <v>28</v>
      </c>
      <c r="C18585">
        <v>1057</v>
      </c>
      <c r="D18585">
        <v>33554</v>
      </c>
      <c r="E18585" s="32">
        <v>985</v>
      </c>
      <c r="F18585">
        <v>19</v>
      </c>
      <c r="G18585" s="32">
        <v>53</v>
      </c>
      <c r="H18585" s="32">
        <v>1</v>
      </c>
    </row>
    <row r="18586" spans="1:8" x14ac:dyDescent="0.55000000000000004">
      <c r="A18586" s="33">
        <v>44303</v>
      </c>
      <c r="B18586" s="1" t="s">
        <v>29</v>
      </c>
      <c r="C18586">
        <v>3413</v>
      </c>
      <c r="D18586">
        <v>132835</v>
      </c>
      <c r="E18586" s="32">
        <v>3004</v>
      </c>
      <c r="F18586">
        <v>50</v>
      </c>
      <c r="G18586" s="32">
        <v>374</v>
      </c>
      <c r="H18586" s="32">
        <v>1</v>
      </c>
    </row>
    <row r="18587" spans="1:8" x14ac:dyDescent="0.55000000000000004">
      <c r="A18587" s="33">
        <v>44303</v>
      </c>
      <c r="B18587" s="1" t="s">
        <v>30</v>
      </c>
      <c r="C18587">
        <v>5333</v>
      </c>
      <c r="D18587">
        <v>174214</v>
      </c>
      <c r="E18587" s="32">
        <v>4937</v>
      </c>
      <c r="F18587">
        <v>129</v>
      </c>
      <c r="G18587" s="32">
        <v>267</v>
      </c>
      <c r="H18587" s="32">
        <v>4</v>
      </c>
    </row>
    <row r="18588" spans="1:8" x14ac:dyDescent="0.55000000000000004">
      <c r="A18588" s="33">
        <v>44303</v>
      </c>
      <c r="B18588" s="1" t="s">
        <v>31</v>
      </c>
      <c r="C18588">
        <v>6110</v>
      </c>
      <c r="D18588">
        <v>270275</v>
      </c>
      <c r="E18588" s="32">
        <v>5736</v>
      </c>
      <c r="F18588">
        <v>121</v>
      </c>
      <c r="G18588" s="32">
        <v>253</v>
      </c>
      <c r="H18588" s="32">
        <v>3</v>
      </c>
    </row>
    <row r="18589" spans="1:8" x14ac:dyDescent="0.55000000000000004">
      <c r="A18589" s="33">
        <v>44303</v>
      </c>
      <c r="B18589" s="1" t="s">
        <v>32</v>
      </c>
      <c r="C18589">
        <v>29757</v>
      </c>
      <c r="D18589">
        <v>508020</v>
      </c>
      <c r="E18589" s="32">
        <v>27272</v>
      </c>
      <c r="F18589">
        <v>608</v>
      </c>
      <c r="G18589" s="32">
        <v>1877</v>
      </c>
      <c r="H18589" s="32">
        <v>11</v>
      </c>
    </row>
    <row r="18590" spans="1:8" x14ac:dyDescent="0.55000000000000004">
      <c r="A18590" s="33">
        <v>44303</v>
      </c>
      <c r="B18590" s="1" t="s">
        <v>33</v>
      </c>
      <c r="C18590">
        <v>3153</v>
      </c>
      <c r="D18590">
        <v>86936</v>
      </c>
      <c r="E18590" s="32">
        <v>2880</v>
      </c>
      <c r="F18590">
        <v>74</v>
      </c>
      <c r="G18590" s="32">
        <v>290</v>
      </c>
      <c r="H18590" s="32">
        <v>12</v>
      </c>
    </row>
    <row r="18591" spans="1:8" x14ac:dyDescent="0.55000000000000004">
      <c r="A18591" s="33">
        <v>44303</v>
      </c>
      <c r="B18591" s="1" t="s">
        <v>34</v>
      </c>
      <c r="C18591">
        <v>3173</v>
      </c>
      <c r="D18591">
        <v>96434</v>
      </c>
      <c r="E18591" s="32">
        <v>2803</v>
      </c>
      <c r="F18591">
        <v>60</v>
      </c>
      <c r="G18591" s="32">
        <v>310</v>
      </c>
      <c r="H18591" s="32">
        <v>3</v>
      </c>
    </row>
    <row r="18592" spans="1:8" x14ac:dyDescent="0.55000000000000004">
      <c r="A18592" s="33">
        <v>44303</v>
      </c>
      <c r="B18592" s="1" t="s">
        <v>35</v>
      </c>
      <c r="C18592">
        <v>10616</v>
      </c>
      <c r="D18592">
        <v>192691</v>
      </c>
      <c r="E18592" s="32">
        <v>9710</v>
      </c>
      <c r="F18592">
        <v>176</v>
      </c>
      <c r="G18592" s="32">
        <v>754</v>
      </c>
      <c r="H18592" s="32">
        <v>9</v>
      </c>
    </row>
    <row r="18593" spans="1:8" x14ac:dyDescent="0.55000000000000004">
      <c r="A18593" s="33">
        <v>44303</v>
      </c>
      <c r="B18593" s="1" t="s">
        <v>36</v>
      </c>
      <c r="C18593">
        <v>66752</v>
      </c>
      <c r="D18593">
        <v>1234249</v>
      </c>
      <c r="E18593" s="32">
        <v>52515</v>
      </c>
      <c r="F18593">
        <v>1266</v>
      </c>
      <c r="G18593" s="32">
        <v>12384</v>
      </c>
      <c r="H18593" s="32">
        <v>281</v>
      </c>
    </row>
    <row r="18594" spans="1:8" x14ac:dyDescent="0.55000000000000004">
      <c r="A18594" s="33">
        <v>44303</v>
      </c>
      <c r="B18594" s="1" t="s">
        <v>37</v>
      </c>
      <c r="C18594">
        <v>24796</v>
      </c>
      <c r="D18594">
        <v>337080</v>
      </c>
      <c r="E18594" s="32">
        <v>20479</v>
      </c>
      <c r="F18594">
        <v>622</v>
      </c>
      <c r="G18594" s="32">
        <v>3695</v>
      </c>
      <c r="H18594" s="32">
        <v>78</v>
      </c>
    </row>
    <row r="18595" spans="1:8" x14ac:dyDescent="0.55000000000000004">
      <c r="A18595" s="33">
        <v>44303</v>
      </c>
      <c r="B18595" s="1" t="s">
        <v>38</v>
      </c>
      <c r="C18595">
        <v>4997</v>
      </c>
      <c r="D18595">
        <v>109994</v>
      </c>
      <c r="E18595" s="32">
        <v>4126</v>
      </c>
      <c r="F18595">
        <v>61</v>
      </c>
      <c r="G18595" s="32">
        <v>810</v>
      </c>
      <c r="H18595" s="32">
        <v>18</v>
      </c>
    </row>
    <row r="18596" spans="1:8" x14ac:dyDescent="0.55000000000000004">
      <c r="A18596" s="33">
        <v>44303</v>
      </c>
      <c r="B18596" s="1" t="s">
        <v>39</v>
      </c>
      <c r="C18596">
        <v>1734</v>
      </c>
      <c r="D18596">
        <v>29905</v>
      </c>
      <c r="E18596" s="32">
        <v>1395</v>
      </c>
      <c r="F18596">
        <v>19</v>
      </c>
      <c r="G18596" s="32">
        <v>292</v>
      </c>
      <c r="H18596" s="32">
        <v>39</v>
      </c>
    </row>
    <row r="18597" spans="1:8" x14ac:dyDescent="0.55000000000000004">
      <c r="A18597" s="33">
        <v>44303</v>
      </c>
      <c r="B18597" s="1" t="s">
        <v>40</v>
      </c>
      <c r="C18597">
        <v>334</v>
      </c>
      <c r="D18597">
        <v>56026</v>
      </c>
      <c r="E18597" s="32">
        <v>235</v>
      </c>
      <c r="F18597">
        <v>2</v>
      </c>
      <c r="G18597" s="32">
        <v>84</v>
      </c>
      <c r="H18597" s="32">
        <v>0</v>
      </c>
    </row>
    <row r="18598" spans="1:8" x14ac:dyDescent="0.55000000000000004">
      <c r="A18598" s="33">
        <v>44303</v>
      </c>
      <c r="B18598" s="1" t="s">
        <v>41</v>
      </c>
      <c r="C18598">
        <v>297</v>
      </c>
      <c r="D18598">
        <v>18895</v>
      </c>
      <c r="E18598" s="32">
        <v>289</v>
      </c>
      <c r="F18598">
        <v>0</v>
      </c>
      <c r="G18598" s="32">
        <v>8</v>
      </c>
      <c r="H18598" s="32">
        <v>0</v>
      </c>
    </row>
    <row r="18599" spans="1:8" x14ac:dyDescent="0.55000000000000004">
      <c r="A18599" s="33">
        <v>44303</v>
      </c>
      <c r="B18599" s="1" t="s">
        <v>42</v>
      </c>
      <c r="C18599">
        <v>3153</v>
      </c>
      <c r="D18599">
        <v>84188</v>
      </c>
      <c r="E18599" s="32">
        <v>2742</v>
      </c>
      <c r="F18599">
        <v>35</v>
      </c>
      <c r="G18599" s="32">
        <v>246</v>
      </c>
      <c r="H18599" s="32">
        <v>4</v>
      </c>
    </row>
    <row r="18600" spans="1:8" x14ac:dyDescent="0.55000000000000004">
      <c r="A18600" s="33">
        <v>44303</v>
      </c>
      <c r="B18600" s="1" t="s">
        <v>43</v>
      </c>
      <c r="C18600">
        <v>5373</v>
      </c>
      <c r="D18600">
        <v>199024</v>
      </c>
      <c r="E18600" s="32">
        <v>5133</v>
      </c>
      <c r="F18600">
        <v>107</v>
      </c>
      <c r="G18600" s="32">
        <v>124</v>
      </c>
      <c r="H18600" s="32">
        <v>0</v>
      </c>
    </row>
    <row r="18601" spans="1:8" x14ac:dyDescent="0.55000000000000004">
      <c r="A18601" s="33">
        <v>44303</v>
      </c>
      <c r="B18601" s="1" t="s">
        <v>44</v>
      </c>
      <c r="C18601">
        <v>1540</v>
      </c>
      <c r="D18601">
        <v>74020</v>
      </c>
      <c r="E18601" s="32">
        <v>1418</v>
      </c>
      <c r="F18601">
        <v>43</v>
      </c>
      <c r="G18601" s="32">
        <v>106</v>
      </c>
      <c r="H18601" s="32">
        <v>0</v>
      </c>
    </row>
    <row r="18602" spans="1:8" x14ac:dyDescent="0.55000000000000004">
      <c r="A18602" s="33">
        <v>44303</v>
      </c>
      <c r="B18602" s="1" t="s">
        <v>45</v>
      </c>
      <c r="C18602">
        <v>865</v>
      </c>
      <c r="D18602">
        <v>36645</v>
      </c>
      <c r="E18602" s="32">
        <v>583</v>
      </c>
      <c r="F18602">
        <v>25</v>
      </c>
      <c r="G18602" s="32">
        <v>257</v>
      </c>
      <c r="H18602" s="32">
        <v>6</v>
      </c>
    </row>
    <row r="18603" spans="1:8" x14ac:dyDescent="0.55000000000000004">
      <c r="A18603" s="33">
        <v>44303</v>
      </c>
      <c r="B18603" s="1" t="s">
        <v>46</v>
      </c>
      <c r="C18603">
        <v>1055</v>
      </c>
      <c r="D18603">
        <v>57248</v>
      </c>
      <c r="E18603" s="32">
        <v>908</v>
      </c>
      <c r="F18603">
        <v>19</v>
      </c>
      <c r="G18603" s="32">
        <v>131</v>
      </c>
      <c r="H18603" s="32">
        <v>2</v>
      </c>
    </row>
    <row r="18604" spans="1:8" x14ac:dyDescent="0.55000000000000004">
      <c r="A18604" s="33">
        <v>44303</v>
      </c>
      <c r="B18604" s="1" t="s">
        <v>47</v>
      </c>
      <c r="C18604">
        <v>1907</v>
      </c>
      <c r="D18604">
        <v>50612</v>
      </c>
      <c r="E18604" s="32">
        <v>1526</v>
      </c>
      <c r="F18604">
        <v>27</v>
      </c>
      <c r="G18604" s="32">
        <v>354</v>
      </c>
      <c r="H18604" s="32">
        <v>9</v>
      </c>
    </row>
    <row r="18605" spans="1:8" x14ac:dyDescent="0.55000000000000004">
      <c r="A18605" s="33">
        <v>44303</v>
      </c>
      <c r="B18605" s="1" t="s">
        <v>48</v>
      </c>
      <c r="C18605">
        <v>960</v>
      </c>
      <c r="D18605">
        <v>7581</v>
      </c>
      <c r="E18605" s="32">
        <v>924</v>
      </c>
      <c r="F18605">
        <v>19</v>
      </c>
      <c r="G18605" s="32">
        <v>17</v>
      </c>
      <c r="H18605" s="32">
        <v>1</v>
      </c>
    </row>
    <row r="18606" spans="1:8" x14ac:dyDescent="0.55000000000000004">
      <c r="A18606" s="33">
        <v>44303</v>
      </c>
      <c r="B18606" s="1" t="s">
        <v>49</v>
      </c>
      <c r="C18606">
        <v>19995</v>
      </c>
      <c r="D18606">
        <v>549351</v>
      </c>
      <c r="E18606" s="32">
        <v>18840</v>
      </c>
      <c r="F18606">
        <v>343</v>
      </c>
      <c r="G18606" s="32">
        <v>812</v>
      </c>
      <c r="H18606" s="32">
        <v>11</v>
      </c>
    </row>
    <row r="18607" spans="1:8" x14ac:dyDescent="0.55000000000000004">
      <c r="A18607" s="33">
        <v>44303</v>
      </c>
      <c r="B18607" s="1" t="s">
        <v>50</v>
      </c>
      <c r="C18607">
        <v>1327</v>
      </c>
      <c r="D18607">
        <v>34624</v>
      </c>
      <c r="E18607" s="32">
        <v>1255</v>
      </c>
      <c r="F18607">
        <v>13</v>
      </c>
      <c r="G18607" s="32">
        <v>79</v>
      </c>
      <c r="H18607" s="32">
        <v>0</v>
      </c>
    </row>
    <row r="18608" spans="1:8" x14ac:dyDescent="0.55000000000000004">
      <c r="A18608" s="33">
        <v>44303</v>
      </c>
      <c r="B18608" s="1" t="s">
        <v>51</v>
      </c>
      <c r="C18608">
        <v>1749</v>
      </c>
      <c r="D18608">
        <v>84828</v>
      </c>
      <c r="E18608" s="32">
        <v>1602</v>
      </c>
      <c r="F18608">
        <v>39</v>
      </c>
      <c r="G18608" s="32">
        <v>108</v>
      </c>
      <c r="H18608" s="32">
        <v>0</v>
      </c>
    </row>
    <row r="18609" spans="1:8" x14ac:dyDescent="0.55000000000000004">
      <c r="A18609" s="33">
        <v>44303</v>
      </c>
      <c r="B18609" s="1" t="s">
        <v>52</v>
      </c>
      <c r="C18609">
        <v>3591</v>
      </c>
      <c r="D18609">
        <v>59318</v>
      </c>
      <c r="E18609" s="32">
        <v>3450</v>
      </c>
      <c r="F18609">
        <v>74</v>
      </c>
      <c r="G18609" s="32">
        <v>67</v>
      </c>
      <c r="H18609" s="32">
        <v>3</v>
      </c>
    </row>
    <row r="18610" spans="1:8" x14ac:dyDescent="0.55000000000000004">
      <c r="A18610" s="33">
        <v>44303</v>
      </c>
      <c r="B18610" s="1" t="s">
        <v>53</v>
      </c>
      <c r="C18610">
        <v>1373</v>
      </c>
      <c r="D18610">
        <v>101094</v>
      </c>
      <c r="E18610" s="32">
        <v>1309</v>
      </c>
      <c r="F18610">
        <v>22</v>
      </c>
      <c r="G18610" s="32">
        <v>42</v>
      </c>
      <c r="H18610" s="32">
        <v>1</v>
      </c>
    </row>
    <row r="18611" spans="1:8" x14ac:dyDescent="0.55000000000000004">
      <c r="A18611" s="33">
        <v>44303</v>
      </c>
      <c r="B18611" s="1" t="s">
        <v>54</v>
      </c>
      <c r="C18611">
        <v>2043</v>
      </c>
      <c r="D18611">
        <v>27504</v>
      </c>
      <c r="E18611" s="32">
        <v>1943</v>
      </c>
      <c r="F18611">
        <v>22</v>
      </c>
      <c r="G18611" s="32">
        <v>70</v>
      </c>
      <c r="H18611" s="32">
        <v>0</v>
      </c>
    </row>
    <row r="18612" spans="1:8" x14ac:dyDescent="0.55000000000000004">
      <c r="A18612" s="33">
        <v>44303</v>
      </c>
      <c r="B18612" s="1" t="s">
        <v>55</v>
      </c>
      <c r="C18612">
        <v>1946</v>
      </c>
      <c r="D18612">
        <v>77595</v>
      </c>
      <c r="E18612" s="32">
        <v>1869</v>
      </c>
      <c r="F18612">
        <v>28</v>
      </c>
      <c r="G18612" s="32">
        <v>74</v>
      </c>
      <c r="H18612" s="32">
        <v>1</v>
      </c>
    </row>
    <row r="18613" spans="1:8" x14ac:dyDescent="0.55000000000000004">
      <c r="A18613" s="33">
        <v>44303</v>
      </c>
      <c r="B18613" s="1" t="s">
        <v>56</v>
      </c>
      <c r="C18613">
        <v>11397</v>
      </c>
      <c r="D18613">
        <v>178411</v>
      </c>
      <c r="E18613" s="32">
        <v>10018</v>
      </c>
      <c r="F18613">
        <v>130</v>
      </c>
      <c r="G18613" s="32">
        <v>1255</v>
      </c>
      <c r="H18613" s="32">
        <v>11</v>
      </c>
    </row>
    <row r="18614" spans="1:8" x14ac:dyDescent="0.55000000000000004">
      <c r="A18614" s="33">
        <v>44304</v>
      </c>
      <c r="B18614" s="1" t="s">
        <v>7</v>
      </c>
      <c r="C18614">
        <v>22381</v>
      </c>
      <c r="D18614">
        <v>492852</v>
      </c>
      <c r="E18614" s="32">
        <v>20567</v>
      </c>
      <c r="F18614">
        <v>801</v>
      </c>
      <c r="G18614" s="32">
        <v>964</v>
      </c>
      <c r="H18614" s="32">
        <v>24</v>
      </c>
    </row>
    <row r="18615" spans="1:8" x14ac:dyDescent="0.55000000000000004">
      <c r="A18615" s="33">
        <v>44304</v>
      </c>
      <c r="B18615" s="1" t="s">
        <v>11</v>
      </c>
      <c r="C18615">
        <v>1305</v>
      </c>
      <c r="D18615">
        <v>29291</v>
      </c>
      <c r="E18615" s="32">
        <v>1100</v>
      </c>
      <c r="F18615">
        <v>20</v>
      </c>
      <c r="G18615" s="32">
        <v>175</v>
      </c>
      <c r="H18615" s="32">
        <v>0</v>
      </c>
    </row>
    <row r="18616" spans="1:8" x14ac:dyDescent="0.55000000000000004">
      <c r="A18616" s="33">
        <v>44304</v>
      </c>
      <c r="B18616" s="1" t="s">
        <v>12</v>
      </c>
      <c r="C18616">
        <v>779</v>
      </c>
      <c r="D18616">
        <v>52283</v>
      </c>
      <c r="E18616" s="32">
        <v>698</v>
      </c>
      <c r="F18616">
        <v>31</v>
      </c>
      <c r="G18616" s="32">
        <v>50</v>
      </c>
      <c r="H18616" s="32">
        <v>1</v>
      </c>
    </row>
    <row r="18617" spans="1:8" x14ac:dyDescent="0.55000000000000004">
      <c r="A18617" s="33">
        <v>44304</v>
      </c>
      <c r="B18617" s="1" t="s">
        <v>13</v>
      </c>
      <c r="C18617">
        <v>7580</v>
      </c>
      <c r="D18617">
        <v>110208</v>
      </c>
      <c r="E18617" s="32">
        <v>6545</v>
      </c>
      <c r="F18617">
        <v>46</v>
      </c>
      <c r="G18617" s="32">
        <v>970</v>
      </c>
      <c r="H18617" s="32">
        <v>21</v>
      </c>
    </row>
    <row r="18618" spans="1:8" x14ac:dyDescent="0.55000000000000004">
      <c r="A18618" s="33">
        <v>44304</v>
      </c>
      <c r="B18618" s="1" t="s">
        <v>14</v>
      </c>
      <c r="C18618">
        <v>367</v>
      </c>
      <c r="D18618">
        <v>9023</v>
      </c>
      <c r="E18618" s="32">
        <v>305</v>
      </c>
      <c r="F18618">
        <v>9</v>
      </c>
      <c r="G18618" s="32">
        <v>53</v>
      </c>
      <c r="H18618" s="32">
        <v>0</v>
      </c>
    </row>
    <row r="18619" spans="1:8" x14ac:dyDescent="0.55000000000000004">
      <c r="A18619" s="33">
        <v>44304</v>
      </c>
      <c r="B18619" s="1" t="s">
        <v>15</v>
      </c>
      <c r="C18619">
        <v>1331</v>
      </c>
      <c r="D18619">
        <v>41557</v>
      </c>
      <c r="E18619" s="32">
        <v>1054</v>
      </c>
      <c r="F18619">
        <v>27</v>
      </c>
      <c r="G18619" s="32">
        <v>250</v>
      </c>
      <c r="H18619" s="32">
        <v>4</v>
      </c>
    </row>
    <row r="18620" spans="1:8" x14ac:dyDescent="0.55000000000000004">
      <c r="A18620" s="33">
        <v>44304</v>
      </c>
      <c r="B18620" s="1" t="s">
        <v>16</v>
      </c>
      <c r="C18620">
        <v>2985</v>
      </c>
      <c r="D18620">
        <v>170846</v>
      </c>
      <c r="E18620" s="32">
        <v>2604</v>
      </c>
      <c r="F18620">
        <v>118</v>
      </c>
      <c r="G18620" s="32">
        <v>263</v>
      </c>
      <c r="H18620" s="32">
        <v>12</v>
      </c>
    </row>
    <row r="18621" spans="1:8" x14ac:dyDescent="0.55000000000000004">
      <c r="A18621" s="33">
        <v>44304</v>
      </c>
      <c r="B18621" s="1" t="s">
        <v>17</v>
      </c>
      <c r="C18621">
        <v>7432</v>
      </c>
      <c r="D18621">
        <v>28311</v>
      </c>
      <c r="E18621" s="32">
        <v>6888</v>
      </c>
      <c r="F18621">
        <v>129</v>
      </c>
      <c r="G18621" s="32">
        <v>415</v>
      </c>
      <c r="H18621" s="32">
        <v>8</v>
      </c>
    </row>
    <row r="18622" spans="1:8" x14ac:dyDescent="0.55000000000000004">
      <c r="A18622" s="33">
        <v>44304</v>
      </c>
      <c r="B18622" s="1" t="s">
        <v>18</v>
      </c>
      <c r="C18622">
        <v>5068</v>
      </c>
      <c r="D18622">
        <v>189656</v>
      </c>
      <c r="E18622" s="32">
        <v>4807</v>
      </c>
      <c r="F18622">
        <v>70</v>
      </c>
      <c r="G18622" s="32">
        <v>191</v>
      </c>
      <c r="H18622" s="32">
        <v>2</v>
      </c>
    </row>
    <row r="18623" spans="1:8" x14ac:dyDescent="0.55000000000000004">
      <c r="A18623" s="33">
        <v>44304</v>
      </c>
      <c r="B18623" s="1" t="s">
        <v>19</v>
      </c>
      <c r="C18623">
        <v>5481</v>
      </c>
      <c r="D18623">
        <v>126060</v>
      </c>
      <c r="E18623" s="32">
        <v>5091</v>
      </c>
      <c r="F18623">
        <v>102</v>
      </c>
      <c r="G18623" s="32">
        <v>288</v>
      </c>
      <c r="H18623" s="32">
        <v>7</v>
      </c>
    </row>
    <row r="18624" spans="1:8" x14ac:dyDescent="0.55000000000000004">
      <c r="A18624" s="33">
        <v>44304</v>
      </c>
      <c r="B18624" s="1" t="s">
        <v>20</v>
      </c>
      <c r="C18624">
        <v>35452</v>
      </c>
      <c r="D18624">
        <v>706528</v>
      </c>
      <c r="E18624" s="32">
        <v>32977</v>
      </c>
      <c r="F18624">
        <v>728</v>
      </c>
      <c r="G18624" s="32">
        <v>1747</v>
      </c>
      <c r="H18624" s="32">
        <v>35</v>
      </c>
    </row>
    <row r="18625" spans="1:8" x14ac:dyDescent="0.55000000000000004">
      <c r="A18625" s="33">
        <v>44304</v>
      </c>
      <c r="B18625" s="1" t="s">
        <v>21</v>
      </c>
      <c r="C18625">
        <v>31608</v>
      </c>
      <c r="D18625">
        <v>514815</v>
      </c>
      <c r="E18625" s="32">
        <v>29846</v>
      </c>
      <c r="F18625">
        <v>600</v>
      </c>
      <c r="G18625" s="32">
        <v>1162</v>
      </c>
      <c r="H18625" s="32">
        <v>12</v>
      </c>
    </row>
    <row r="18626" spans="1:8" x14ac:dyDescent="0.55000000000000004">
      <c r="A18626" s="33">
        <v>44304</v>
      </c>
      <c r="B18626" s="1" t="s">
        <v>22</v>
      </c>
      <c r="C18626">
        <v>130083</v>
      </c>
      <c r="D18626">
        <v>1897539</v>
      </c>
      <c r="E18626" s="32">
        <v>123391</v>
      </c>
      <c r="F18626">
        <v>1847</v>
      </c>
      <c r="G18626" s="32">
        <v>4845</v>
      </c>
      <c r="H18626" s="32">
        <v>45</v>
      </c>
    </row>
    <row r="18627" spans="1:8" x14ac:dyDescent="0.55000000000000004">
      <c r="A18627" s="33">
        <v>44304</v>
      </c>
      <c r="B18627" s="1" t="s">
        <v>23</v>
      </c>
      <c r="C18627">
        <v>50879</v>
      </c>
      <c r="D18627">
        <v>752210</v>
      </c>
      <c r="E18627" s="32">
        <v>48552</v>
      </c>
      <c r="F18627">
        <v>800</v>
      </c>
      <c r="G18627" s="32">
        <v>1527</v>
      </c>
      <c r="H18627" s="32">
        <v>28</v>
      </c>
    </row>
    <row r="18628" spans="1:8" x14ac:dyDescent="0.55000000000000004">
      <c r="A18628" s="33">
        <v>44304</v>
      </c>
      <c r="B18628" s="1" t="s">
        <v>24</v>
      </c>
      <c r="C18628">
        <v>1939</v>
      </c>
      <c r="D18628">
        <v>95520</v>
      </c>
      <c r="E18628" s="32">
        <v>1592</v>
      </c>
      <c r="F18628">
        <v>18</v>
      </c>
      <c r="G18628" s="32">
        <v>329</v>
      </c>
      <c r="H18628" s="32">
        <v>3</v>
      </c>
    </row>
    <row r="18629" spans="1:8" x14ac:dyDescent="0.55000000000000004">
      <c r="A18629" s="33">
        <v>44304</v>
      </c>
      <c r="B18629" s="1" t="s">
        <v>25</v>
      </c>
      <c r="C18629">
        <v>1144</v>
      </c>
      <c r="D18629">
        <v>45854</v>
      </c>
      <c r="E18629" s="32">
        <v>974</v>
      </c>
      <c r="F18629">
        <v>29</v>
      </c>
      <c r="G18629" s="32">
        <v>141</v>
      </c>
      <c r="H18629" s="32">
        <v>2</v>
      </c>
    </row>
    <row r="18630" spans="1:8" x14ac:dyDescent="0.55000000000000004">
      <c r="A18630" s="33">
        <v>44304</v>
      </c>
      <c r="B18630" s="1" t="s">
        <v>26</v>
      </c>
      <c r="C18630">
        <v>2182</v>
      </c>
      <c r="D18630">
        <v>65861</v>
      </c>
      <c r="E18630" s="32">
        <v>1921</v>
      </c>
      <c r="F18630">
        <v>66</v>
      </c>
      <c r="G18630" s="32">
        <v>193</v>
      </c>
      <c r="H18630" s="32">
        <v>11</v>
      </c>
    </row>
    <row r="18631" spans="1:8" x14ac:dyDescent="0.55000000000000004">
      <c r="A18631" s="33">
        <v>44304</v>
      </c>
      <c r="B18631" s="1" t="s">
        <v>27</v>
      </c>
      <c r="C18631">
        <v>729</v>
      </c>
      <c r="D18631">
        <v>41663</v>
      </c>
      <c r="E18631" s="32">
        <v>600</v>
      </c>
      <c r="F18631">
        <v>31</v>
      </c>
      <c r="G18631" s="32">
        <v>98</v>
      </c>
      <c r="H18631" s="32">
        <v>2</v>
      </c>
    </row>
    <row r="18632" spans="1:8" x14ac:dyDescent="0.55000000000000004">
      <c r="A18632" s="33">
        <v>44304</v>
      </c>
      <c r="B18632" s="1" t="s">
        <v>28</v>
      </c>
      <c r="C18632">
        <v>1057</v>
      </c>
      <c r="D18632">
        <v>33554</v>
      </c>
      <c r="E18632" s="32">
        <v>985</v>
      </c>
      <c r="F18632">
        <v>19</v>
      </c>
      <c r="G18632" s="32">
        <v>53</v>
      </c>
      <c r="H18632" s="32">
        <v>1</v>
      </c>
    </row>
    <row r="18633" spans="1:8" x14ac:dyDescent="0.55000000000000004">
      <c r="A18633" s="33">
        <v>44304</v>
      </c>
      <c r="B18633" s="1" t="s">
        <v>29</v>
      </c>
      <c r="C18633">
        <v>3505</v>
      </c>
      <c r="D18633">
        <v>132835</v>
      </c>
      <c r="E18633" s="32">
        <v>3070</v>
      </c>
      <c r="F18633">
        <v>52</v>
      </c>
      <c r="G18633" s="32">
        <v>398</v>
      </c>
      <c r="H18633" s="32">
        <v>2</v>
      </c>
    </row>
    <row r="18634" spans="1:8" x14ac:dyDescent="0.55000000000000004">
      <c r="A18634" s="33">
        <v>44304</v>
      </c>
      <c r="B18634" s="1" t="s">
        <v>30</v>
      </c>
      <c r="C18634">
        <v>5350</v>
      </c>
      <c r="D18634">
        <v>174401</v>
      </c>
      <c r="E18634" s="32">
        <v>4954</v>
      </c>
      <c r="F18634">
        <v>129</v>
      </c>
      <c r="G18634" s="32">
        <v>267</v>
      </c>
      <c r="H18634" s="32">
        <v>4</v>
      </c>
    </row>
    <row r="18635" spans="1:8" x14ac:dyDescent="0.55000000000000004">
      <c r="A18635" s="33">
        <v>44304</v>
      </c>
      <c r="B18635" s="1" t="s">
        <v>31</v>
      </c>
      <c r="C18635">
        <v>6147</v>
      </c>
      <c r="D18635">
        <v>270275</v>
      </c>
      <c r="E18635" s="32">
        <v>5741</v>
      </c>
      <c r="F18635">
        <v>121</v>
      </c>
      <c r="G18635" s="32">
        <v>285</v>
      </c>
      <c r="H18635" s="32">
        <v>3</v>
      </c>
    </row>
    <row r="18636" spans="1:8" x14ac:dyDescent="0.55000000000000004">
      <c r="A18636" s="33">
        <v>44304</v>
      </c>
      <c r="B18636" s="1" t="s">
        <v>32</v>
      </c>
      <c r="C18636">
        <v>29987</v>
      </c>
      <c r="D18636">
        <v>508020</v>
      </c>
      <c r="E18636" s="32">
        <v>27361</v>
      </c>
      <c r="F18636">
        <v>612</v>
      </c>
      <c r="G18636" s="32">
        <v>2014</v>
      </c>
      <c r="H18636" s="32">
        <v>11</v>
      </c>
    </row>
    <row r="18637" spans="1:8" x14ac:dyDescent="0.55000000000000004">
      <c r="A18637" s="33">
        <v>44304</v>
      </c>
      <c r="B18637" s="1" t="s">
        <v>33</v>
      </c>
      <c r="C18637">
        <v>3174</v>
      </c>
      <c r="D18637">
        <v>86936</v>
      </c>
      <c r="E18637" s="32">
        <v>2881</v>
      </c>
      <c r="F18637">
        <v>74</v>
      </c>
      <c r="G18637" s="32">
        <v>311</v>
      </c>
      <c r="H18637" s="32">
        <v>12</v>
      </c>
    </row>
    <row r="18638" spans="1:8" x14ac:dyDescent="0.55000000000000004">
      <c r="A18638" s="33">
        <v>44304</v>
      </c>
      <c r="B18638" s="1" t="s">
        <v>34</v>
      </c>
      <c r="C18638">
        <v>3204</v>
      </c>
      <c r="D18638">
        <v>97227</v>
      </c>
      <c r="E18638" s="32">
        <v>2832</v>
      </c>
      <c r="F18638">
        <v>60</v>
      </c>
      <c r="G18638" s="32">
        <v>312</v>
      </c>
      <c r="H18638" s="32">
        <v>2</v>
      </c>
    </row>
    <row r="18639" spans="1:8" x14ac:dyDescent="0.55000000000000004">
      <c r="A18639" s="33">
        <v>44304</v>
      </c>
      <c r="B18639" s="1" t="s">
        <v>35</v>
      </c>
      <c r="C18639">
        <v>10616</v>
      </c>
      <c r="D18639">
        <v>192691</v>
      </c>
      <c r="E18639" s="32">
        <v>9710</v>
      </c>
      <c r="F18639">
        <v>176</v>
      </c>
      <c r="G18639" s="32">
        <v>754</v>
      </c>
      <c r="H18639" s="32">
        <v>9</v>
      </c>
    </row>
    <row r="18640" spans="1:8" x14ac:dyDescent="0.55000000000000004">
      <c r="A18640" s="33">
        <v>44304</v>
      </c>
      <c r="B18640" s="1" t="s">
        <v>36</v>
      </c>
      <c r="C18640">
        <v>67972</v>
      </c>
      <c r="D18640">
        <v>1246716</v>
      </c>
      <c r="E18640" s="32">
        <v>52853</v>
      </c>
      <c r="F18640">
        <v>1269</v>
      </c>
      <c r="G18640" s="32">
        <v>13239</v>
      </c>
      <c r="H18640" s="32">
        <v>286</v>
      </c>
    </row>
    <row r="18641" spans="1:8" x14ac:dyDescent="0.55000000000000004">
      <c r="A18641" s="33">
        <v>44304</v>
      </c>
      <c r="B18641" s="1" t="s">
        <v>37</v>
      </c>
      <c r="C18641">
        <v>25334</v>
      </c>
      <c r="D18641">
        <v>339305</v>
      </c>
      <c r="E18641" s="32">
        <v>20736</v>
      </c>
      <c r="F18641">
        <v>624</v>
      </c>
      <c r="G18641" s="32">
        <v>3974</v>
      </c>
      <c r="H18641" s="32">
        <v>80</v>
      </c>
    </row>
    <row r="18642" spans="1:8" x14ac:dyDescent="0.55000000000000004">
      <c r="A18642" s="33">
        <v>44304</v>
      </c>
      <c r="B18642" s="1" t="s">
        <v>38</v>
      </c>
      <c r="C18642">
        <v>5079</v>
      </c>
      <c r="D18642">
        <v>109994</v>
      </c>
      <c r="E18642" s="32">
        <v>4164</v>
      </c>
      <c r="F18642">
        <v>61</v>
      </c>
      <c r="G18642" s="32">
        <v>854</v>
      </c>
      <c r="H18642" s="32">
        <v>21</v>
      </c>
    </row>
    <row r="18643" spans="1:8" x14ac:dyDescent="0.55000000000000004">
      <c r="A18643" s="33">
        <v>44304</v>
      </c>
      <c r="B18643" s="1" t="s">
        <v>39</v>
      </c>
      <c r="C18643">
        <v>1778</v>
      </c>
      <c r="D18643">
        <v>30171</v>
      </c>
      <c r="E18643" s="32">
        <v>1419</v>
      </c>
      <c r="F18643">
        <v>19</v>
      </c>
      <c r="G18643" s="32">
        <v>312</v>
      </c>
      <c r="H18643" s="32">
        <v>41</v>
      </c>
    </row>
    <row r="18644" spans="1:8" x14ac:dyDescent="0.55000000000000004">
      <c r="A18644" s="33">
        <v>44304</v>
      </c>
      <c r="B18644" s="1" t="s">
        <v>40</v>
      </c>
      <c r="C18644">
        <v>334</v>
      </c>
      <c r="D18644">
        <v>56541</v>
      </c>
      <c r="E18644" s="32">
        <v>235</v>
      </c>
      <c r="F18644">
        <v>2</v>
      </c>
      <c r="G18644" s="32">
        <v>84</v>
      </c>
      <c r="H18644" s="32">
        <v>0</v>
      </c>
    </row>
    <row r="18645" spans="1:8" x14ac:dyDescent="0.55000000000000004">
      <c r="A18645" s="33">
        <v>44304</v>
      </c>
      <c r="B18645" s="1" t="s">
        <v>41</v>
      </c>
      <c r="C18645">
        <v>297</v>
      </c>
      <c r="D18645">
        <v>18895</v>
      </c>
      <c r="E18645" s="32">
        <v>288</v>
      </c>
      <c r="F18645">
        <v>0</v>
      </c>
      <c r="G18645" s="32">
        <v>9</v>
      </c>
      <c r="H18645" s="32">
        <v>0</v>
      </c>
    </row>
    <row r="18646" spans="1:8" x14ac:dyDescent="0.55000000000000004">
      <c r="A18646" s="33">
        <v>44304</v>
      </c>
      <c r="B18646" s="1" t="s">
        <v>42</v>
      </c>
      <c r="C18646">
        <v>3214</v>
      </c>
      <c r="D18646">
        <v>84188</v>
      </c>
      <c r="E18646" s="32">
        <v>2742</v>
      </c>
      <c r="F18646">
        <v>35</v>
      </c>
      <c r="G18646" s="32">
        <v>246</v>
      </c>
      <c r="H18646" s="32">
        <v>4</v>
      </c>
    </row>
    <row r="18647" spans="1:8" x14ac:dyDescent="0.55000000000000004">
      <c r="A18647" s="33">
        <v>44304</v>
      </c>
      <c r="B18647" s="1" t="s">
        <v>43</v>
      </c>
      <c r="C18647">
        <v>5406</v>
      </c>
      <c r="D18647">
        <v>201024</v>
      </c>
      <c r="E18647" s="32">
        <v>5150</v>
      </c>
      <c r="F18647">
        <v>107</v>
      </c>
      <c r="G18647" s="32">
        <v>134</v>
      </c>
      <c r="H18647" s="32">
        <v>0</v>
      </c>
    </row>
    <row r="18648" spans="1:8" x14ac:dyDescent="0.55000000000000004">
      <c r="A18648" s="33">
        <v>44304</v>
      </c>
      <c r="B18648" s="1" t="s">
        <v>44</v>
      </c>
      <c r="C18648">
        <v>1553</v>
      </c>
      <c r="D18648">
        <v>74020</v>
      </c>
      <c r="E18648" s="32">
        <v>1396</v>
      </c>
      <c r="F18648">
        <v>43</v>
      </c>
      <c r="G18648" s="32">
        <v>114</v>
      </c>
      <c r="H18648" s="32">
        <v>0</v>
      </c>
    </row>
    <row r="18649" spans="1:8" x14ac:dyDescent="0.55000000000000004">
      <c r="A18649" s="33">
        <v>44304</v>
      </c>
      <c r="B18649" s="1" t="s">
        <v>45</v>
      </c>
      <c r="C18649">
        <v>903</v>
      </c>
      <c r="D18649">
        <v>37102</v>
      </c>
      <c r="E18649" s="32">
        <v>596</v>
      </c>
      <c r="F18649">
        <v>26</v>
      </c>
      <c r="G18649" s="32">
        <v>281</v>
      </c>
      <c r="H18649" s="32">
        <v>6</v>
      </c>
    </row>
    <row r="18650" spans="1:8" x14ac:dyDescent="0.55000000000000004">
      <c r="A18650" s="33">
        <v>44304</v>
      </c>
      <c r="B18650" s="1" t="s">
        <v>46</v>
      </c>
      <c r="C18650">
        <v>1061</v>
      </c>
      <c r="D18650">
        <v>57406</v>
      </c>
      <c r="E18650" s="32">
        <v>918</v>
      </c>
      <c r="F18650">
        <v>19</v>
      </c>
      <c r="G18650" s="32">
        <v>127</v>
      </c>
      <c r="H18650" s="32">
        <v>3</v>
      </c>
    </row>
    <row r="18651" spans="1:8" x14ac:dyDescent="0.55000000000000004">
      <c r="A18651" s="33">
        <v>44304</v>
      </c>
      <c r="B18651" s="1" t="s">
        <v>47</v>
      </c>
      <c r="C18651">
        <v>1955</v>
      </c>
      <c r="D18651">
        <v>51897</v>
      </c>
      <c r="E18651" s="32">
        <v>1575</v>
      </c>
      <c r="F18651">
        <v>27</v>
      </c>
      <c r="G18651" s="32">
        <v>353</v>
      </c>
      <c r="H18651" s="32">
        <v>8</v>
      </c>
    </row>
    <row r="18652" spans="1:8" x14ac:dyDescent="0.55000000000000004">
      <c r="A18652" s="33">
        <v>44304</v>
      </c>
      <c r="B18652" s="1" t="s">
        <v>48</v>
      </c>
      <c r="C18652">
        <v>963</v>
      </c>
      <c r="D18652">
        <v>7581</v>
      </c>
      <c r="E18652" s="32">
        <v>925</v>
      </c>
      <c r="F18652">
        <v>19</v>
      </c>
      <c r="G18652" s="32">
        <v>19</v>
      </c>
      <c r="H18652" s="32">
        <v>1</v>
      </c>
    </row>
    <row r="18653" spans="1:8" x14ac:dyDescent="0.55000000000000004">
      <c r="A18653" s="33">
        <v>44304</v>
      </c>
      <c r="B18653" s="1" t="s">
        <v>49</v>
      </c>
      <c r="C18653">
        <v>20132</v>
      </c>
      <c r="D18653">
        <v>550923</v>
      </c>
      <c r="E18653" s="32">
        <v>18885</v>
      </c>
      <c r="F18653">
        <v>344</v>
      </c>
      <c r="G18653" s="32">
        <v>903</v>
      </c>
      <c r="H18653" s="32">
        <v>10</v>
      </c>
    </row>
    <row r="18654" spans="1:8" x14ac:dyDescent="0.55000000000000004">
      <c r="A18654" s="33">
        <v>44304</v>
      </c>
      <c r="B18654" s="1" t="s">
        <v>50</v>
      </c>
      <c r="C18654">
        <v>1337</v>
      </c>
      <c r="D18654">
        <v>34744</v>
      </c>
      <c r="E18654" s="32">
        <v>1256</v>
      </c>
      <c r="F18654">
        <v>13</v>
      </c>
      <c r="G18654" s="32">
        <v>88</v>
      </c>
      <c r="H18654" s="32">
        <v>0</v>
      </c>
    </row>
    <row r="18655" spans="1:8" x14ac:dyDescent="0.55000000000000004">
      <c r="A18655" s="33">
        <v>44304</v>
      </c>
      <c r="B18655" s="1" t="s">
        <v>51</v>
      </c>
      <c r="C18655">
        <v>1769</v>
      </c>
      <c r="D18655">
        <v>85369</v>
      </c>
      <c r="E18655" s="32">
        <v>1604</v>
      </c>
      <c r="F18655">
        <v>39</v>
      </c>
      <c r="G18655" s="32">
        <v>126</v>
      </c>
      <c r="H18655" s="32">
        <v>0</v>
      </c>
    </row>
    <row r="18656" spans="1:8" x14ac:dyDescent="0.55000000000000004">
      <c r="A18656" s="33">
        <v>44304</v>
      </c>
      <c r="B18656" s="1" t="s">
        <v>52</v>
      </c>
      <c r="C18656">
        <v>3591</v>
      </c>
      <c r="D18656">
        <v>59656</v>
      </c>
      <c r="E18656" s="32">
        <v>3450</v>
      </c>
      <c r="F18656">
        <v>74</v>
      </c>
      <c r="G18656" s="32">
        <v>67</v>
      </c>
      <c r="H18656" s="32">
        <v>3</v>
      </c>
    </row>
    <row r="18657" spans="1:8" x14ac:dyDescent="0.55000000000000004">
      <c r="A18657" s="33">
        <v>44304</v>
      </c>
      <c r="B18657" s="1" t="s">
        <v>53</v>
      </c>
      <c r="C18657">
        <v>1378</v>
      </c>
      <c r="D18657">
        <v>101253</v>
      </c>
      <c r="E18657" s="32">
        <v>1313</v>
      </c>
      <c r="F18657">
        <v>22</v>
      </c>
      <c r="G18657" s="32">
        <v>43</v>
      </c>
      <c r="H18657" s="32">
        <v>1</v>
      </c>
    </row>
    <row r="18658" spans="1:8" x14ac:dyDescent="0.55000000000000004">
      <c r="A18658" s="33">
        <v>44304</v>
      </c>
      <c r="B18658" s="1" t="s">
        <v>54</v>
      </c>
      <c r="C18658">
        <v>2043</v>
      </c>
      <c r="D18658">
        <v>27504</v>
      </c>
      <c r="E18658" s="32">
        <v>1943</v>
      </c>
      <c r="F18658">
        <v>22</v>
      </c>
      <c r="G18658" s="32">
        <v>68</v>
      </c>
      <c r="H18658" s="32">
        <v>0</v>
      </c>
    </row>
    <row r="18659" spans="1:8" x14ac:dyDescent="0.55000000000000004">
      <c r="A18659" s="33">
        <v>44304</v>
      </c>
      <c r="B18659" s="1" t="s">
        <v>55</v>
      </c>
      <c r="C18659">
        <v>1964</v>
      </c>
      <c r="D18659">
        <v>77595</v>
      </c>
      <c r="E18659" s="32">
        <v>1886</v>
      </c>
      <c r="F18659">
        <v>28</v>
      </c>
      <c r="G18659" s="32">
        <v>67</v>
      </c>
      <c r="H18659" s="32">
        <v>1</v>
      </c>
    </row>
    <row r="18660" spans="1:8" x14ac:dyDescent="0.55000000000000004">
      <c r="A18660" s="33">
        <v>44304</v>
      </c>
      <c r="B18660" s="1" t="s">
        <v>56</v>
      </c>
      <c r="C18660">
        <v>11489</v>
      </c>
      <c r="D18660">
        <v>178411</v>
      </c>
      <c r="E18660" s="32">
        <v>10103</v>
      </c>
      <c r="F18660">
        <v>130</v>
      </c>
      <c r="G18660" s="32">
        <v>1262</v>
      </c>
      <c r="H18660" s="32">
        <v>12</v>
      </c>
    </row>
    <row r="18661" spans="1:8" x14ac:dyDescent="0.55000000000000004">
      <c r="A18661" s="33">
        <v>44305</v>
      </c>
      <c r="B18661" s="1" t="s">
        <v>7</v>
      </c>
      <c r="C18661">
        <v>22459</v>
      </c>
      <c r="D18661">
        <v>494017</v>
      </c>
      <c r="E18661" s="32">
        <v>20623</v>
      </c>
      <c r="F18661">
        <v>805</v>
      </c>
      <c r="G18661" s="32">
        <v>1013</v>
      </c>
      <c r="H18661" s="32">
        <v>24</v>
      </c>
    </row>
    <row r="18662" spans="1:8" x14ac:dyDescent="0.55000000000000004">
      <c r="A18662" s="33">
        <v>44305</v>
      </c>
      <c r="B18662" s="1" t="s">
        <v>11</v>
      </c>
      <c r="C18662">
        <v>1320</v>
      </c>
      <c r="D18662">
        <v>29612</v>
      </c>
      <c r="E18662" s="32">
        <v>1124</v>
      </c>
      <c r="F18662">
        <v>20</v>
      </c>
      <c r="G18662" s="32">
        <v>176</v>
      </c>
      <c r="H18662" s="32">
        <v>0</v>
      </c>
    </row>
    <row r="18663" spans="1:8" x14ac:dyDescent="0.55000000000000004">
      <c r="A18663" s="33">
        <v>44305</v>
      </c>
      <c r="B18663" s="1" t="s">
        <v>12</v>
      </c>
      <c r="C18663">
        <v>781</v>
      </c>
      <c r="D18663">
        <v>52432</v>
      </c>
      <c r="E18663" s="32">
        <v>701</v>
      </c>
      <c r="F18663">
        <v>31</v>
      </c>
      <c r="G18663" s="32">
        <v>49</v>
      </c>
      <c r="H18663" s="32">
        <v>1</v>
      </c>
    </row>
    <row r="18664" spans="1:8" x14ac:dyDescent="0.55000000000000004">
      <c r="A18664" s="33">
        <v>44305</v>
      </c>
      <c r="B18664" s="1" t="s">
        <v>13</v>
      </c>
      <c r="C18664">
        <v>7601</v>
      </c>
      <c r="D18664">
        <v>111513</v>
      </c>
      <c r="E18664" s="32">
        <v>6668</v>
      </c>
      <c r="F18664">
        <v>49</v>
      </c>
      <c r="G18664" s="32">
        <v>867</v>
      </c>
      <c r="H18664" s="32">
        <v>19</v>
      </c>
    </row>
    <row r="18665" spans="1:8" x14ac:dyDescent="0.55000000000000004">
      <c r="A18665" s="33">
        <v>44305</v>
      </c>
      <c r="B18665" s="1" t="s">
        <v>14</v>
      </c>
      <c r="C18665">
        <v>377</v>
      </c>
      <c r="D18665">
        <v>9186</v>
      </c>
      <c r="E18665" s="32">
        <v>312</v>
      </c>
      <c r="F18665">
        <v>9</v>
      </c>
      <c r="G18665" s="32">
        <v>56</v>
      </c>
      <c r="H18665" s="32">
        <v>1</v>
      </c>
    </row>
    <row r="18666" spans="1:8" x14ac:dyDescent="0.55000000000000004">
      <c r="A18666" s="33">
        <v>44305</v>
      </c>
      <c r="B18666" s="1" t="s">
        <v>15</v>
      </c>
      <c r="C18666">
        <v>1349</v>
      </c>
      <c r="D18666">
        <v>43463</v>
      </c>
      <c r="E18666" s="32">
        <v>1080</v>
      </c>
      <c r="F18666">
        <v>28</v>
      </c>
      <c r="G18666" s="32">
        <v>241</v>
      </c>
      <c r="H18666" s="32">
        <v>4</v>
      </c>
    </row>
    <row r="18667" spans="1:8" x14ac:dyDescent="0.55000000000000004">
      <c r="A18667" s="33">
        <v>44305</v>
      </c>
      <c r="B18667" s="1" t="s">
        <v>16</v>
      </c>
      <c r="C18667">
        <v>3007</v>
      </c>
      <c r="D18667">
        <v>171573</v>
      </c>
      <c r="E18667" s="32">
        <v>2615</v>
      </c>
      <c r="F18667">
        <v>118</v>
      </c>
      <c r="G18667" s="32">
        <v>274</v>
      </c>
      <c r="H18667" s="32">
        <v>11</v>
      </c>
    </row>
    <row r="18668" spans="1:8" x14ac:dyDescent="0.55000000000000004">
      <c r="A18668" s="33">
        <v>44305</v>
      </c>
      <c r="B18668" s="1" t="s">
        <v>17</v>
      </c>
      <c r="C18668">
        <v>7484</v>
      </c>
      <c r="D18668">
        <v>28508</v>
      </c>
      <c r="E18668" s="32">
        <v>6924</v>
      </c>
      <c r="F18668">
        <v>130</v>
      </c>
      <c r="G18668" s="32">
        <v>430</v>
      </c>
      <c r="H18668" s="32">
        <v>9</v>
      </c>
    </row>
    <row r="18669" spans="1:8" x14ac:dyDescent="0.55000000000000004">
      <c r="A18669" s="33">
        <v>44305</v>
      </c>
      <c r="B18669" s="1" t="s">
        <v>18</v>
      </c>
      <c r="C18669">
        <v>5080</v>
      </c>
      <c r="D18669">
        <v>190190</v>
      </c>
      <c r="E18669" s="32">
        <v>4841</v>
      </c>
      <c r="F18669">
        <v>70</v>
      </c>
      <c r="G18669" s="32">
        <v>169</v>
      </c>
      <c r="H18669" s="32">
        <v>3</v>
      </c>
    </row>
    <row r="18670" spans="1:8" x14ac:dyDescent="0.55000000000000004">
      <c r="A18670" s="33">
        <v>44305</v>
      </c>
      <c r="B18670" s="1" t="s">
        <v>19</v>
      </c>
      <c r="C18670">
        <v>5494</v>
      </c>
      <c r="D18670">
        <v>127459</v>
      </c>
      <c r="E18670" s="32">
        <v>5120</v>
      </c>
      <c r="F18670">
        <v>102</v>
      </c>
      <c r="G18670" s="32">
        <v>272</v>
      </c>
      <c r="H18670" s="32">
        <v>8</v>
      </c>
    </row>
    <row r="18671" spans="1:8" x14ac:dyDescent="0.55000000000000004">
      <c r="A18671" s="33">
        <v>44305</v>
      </c>
      <c r="B18671" s="1" t="s">
        <v>20</v>
      </c>
      <c r="C18671">
        <v>35570</v>
      </c>
      <c r="D18671">
        <v>709844</v>
      </c>
      <c r="E18671" s="32">
        <v>33194</v>
      </c>
      <c r="F18671">
        <v>730</v>
      </c>
      <c r="G18671" s="32">
        <v>1646</v>
      </c>
      <c r="H18671" s="32">
        <v>34</v>
      </c>
    </row>
    <row r="18672" spans="1:8" x14ac:dyDescent="0.55000000000000004">
      <c r="A18672" s="33">
        <v>44305</v>
      </c>
      <c r="B18672" s="1" t="s">
        <v>21</v>
      </c>
      <c r="C18672">
        <v>31714</v>
      </c>
      <c r="D18672">
        <v>516145</v>
      </c>
      <c r="E18672" s="32">
        <v>29926</v>
      </c>
      <c r="F18672">
        <v>601</v>
      </c>
      <c r="G18672" s="32">
        <v>1187</v>
      </c>
      <c r="H18672" s="32">
        <v>12</v>
      </c>
    </row>
    <row r="18673" spans="1:8" x14ac:dyDescent="0.55000000000000004">
      <c r="A18673" s="33">
        <v>44305</v>
      </c>
      <c r="B18673" s="1" t="s">
        <v>22</v>
      </c>
      <c r="C18673">
        <v>130488</v>
      </c>
      <c r="D18673">
        <v>1909918</v>
      </c>
      <c r="E18673" s="32">
        <v>123856</v>
      </c>
      <c r="F18673">
        <v>1847</v>
      </c>
      <c r="G18673" s="32">
        <v>4785</v>
      </c>
      <c r="H18673" s="32">
        <v>47</v>
      </c>
    </row>
    <row r="18674" spans="1:8" x14ac:dyDescent="0.55000000000000004">
      <c r="A18674" s="33">
        <v>44305</v>
      </c>
      <c r="B18674" s="1" t="s">
        <v>23</v>
      </c>
      <c r="C18674">
        <v>51021</v>
      </c>
      <c r="D18674">
        <v>760497</v>
      </c>
      <c r="E18674" s="32">
        <v>48681</v>
      </c>
      <c r="F18674">
        <v>801</v>
      </c>
      <c r="G18674" s="32">
        <v>1539</v>
      </c>
      <c r="H18674" s="32">
        <v>27</v>
      </c>
    </row>
    <row r="18675" spans="1:8" x14ac:dyDescent="0.55000000000000004">
      <c r="A18675" s="33">
        <v>44305</v>
      </c>
      <c r="B18675" s="1" t="s">
        <v>24</v>
      </c>
      <c r="C18675">
        <v>1951</v>
      </c>
      <c r="D18675">
        <v>96775</v>
      </c>
      <c r="E18675" s="32">
        <v>1636</v>
      </c>
      <c r="F18675">
        <v>18</v>
      </c>
      <c r="G18675" s="32">
        <v>297</v>
      </c>
      <c r="H18675" s="32">
        <v>4</v>
      </c>
    </row>
    <row r="18676" spans="1:8" x14ac:dyDescent="0.55000000000000004">
      <c r="A18676" s="33">
        <v>44305</v>
      </c>
      <c r="B18676" s="1" t="s">
        <v>25</v>
      </c>
      <c r="C18676">
        <v>1154</v>
      </c>
      <c r="D18676">
        <v>46867</v>
      </c>
      <c r="E18676" s="32">
        <v>989</v>
      </c>
      <c r="F18676">
        <v>29</v>
      </c>
      <c r="G18676" s="32">
        <v>136</v>
      </c>
      <c r="H18676" s="32">
        <v>2</v>
      </c>
    </row>
    <row r="18677" spans="1:8" x14ac:dyDescent="0.55000000000000004">
      <c r="A18677" s="33">
        <v>44305</v>
      </c>
      <c r="B18677" s="1" t="s">
        <v>26</v>
      </c>
      <c r="C18677">
        <v>2192</v>
      </c>
      <c r="D18677">
        <v>66117</v>
      </c>
      <c r="E18677" s="32">
        <v>1935</v>
      </c>
      <c r="F18677">
        <v>67</v>
      </c>
      <c r="G18677" s="32">
        <v>188</v>
      </c>
      <c r="H18677" s="32">
        <v>12</v>
      </c>
    </row>
    <row r="18678" spans="1:8" x14ac:dyDescent="0.55000000000000004">
      <c r="A18678" s="33">
        <v>44305</v>
      </c>
      <c r="B18678" s="1" t="s">
        <v>27</v>
      </c>
      <c r="C18678">
        <v>741</v>
      </c>
      <c r="D18678">
        <v>41883</v>
      </c>
      <c r="E18678" s="32">
        <v>606</v>
      </c>
      <c r="F18678">
        <v>31</v>
      </c>
      <c r="G18678" s="32">
        <v>104</v>
      </c>
      <c r="H18678" s="32">
        <v>2</v>
      </c>
    </row>
    <row r="18679" spans="1:8" x14ac:dyDescent="0.55000000000000004">
      <c r="A18679" s="33">
        <v>44305</v>
      </c>
      <c r="B18679" s="1" t="s">
        <v>28</v>
      </c>
      <c r="C18679">
        <v>1071</v>
      </c>
      <c r="D18679">
        <v>35312</v>
      </c>
      <c r="E18679" s="32">
        <v>998</v>
      </c>
      <c r="F18679">
        <v>19</v>
      </c>
      <c r="G18679" s="32">
        <v>54</v>
      </c>
      <c r="H18679" s="32">
        <v>1</v>
      </c>
    </row>
    <row r="18680" spans="1:8" x14ac:dyDescent="0.55000000000000004">
      <c r="A18680" s="33">
        <v>44305</v>
      </c>
      <c r="B18680" s="1" t="s">
        <v>29</v>
      </c>
      <c r="C18680">
        <v>3525</v>
      </c>
      <c r="D18680">
        <v>135888</v>
      </c>
      <c r="E18680" s="32">
        <v>3108</v>
      </c>
      <c r="F18680">
        <v>53</v>
      </c>
      <c r="G18680" s="32">
        <v>400</v>
      </c>
      <c r="H18680" s="32">
        <v>2</v>
      </c>
    </row>
    <row r="18681" spans="1:8" x14ac:dyDescent="0.55000000000000004">
      <c r="A18681" s="33">
        <v>44305</v>
      </c>
      <c r="B18681" s="1" t="s">
        <v>30</v>
      </c>
      <c r="C18681">
        <v>5376</v>
      </c>
      <c r="D18681">
        <v>174558</v>
      </c>
      <c r="E18681" s="32">
        <v>4977</v>
      </c>
      <c r="F18681">
        <v>129</v>
      </c>
      <c r="G18681" s="32">
        <v>270</v>
      </c>
      <c r="H18681" s="32">
        <v>4</v>
      </c>
    </row>
    <row r="18682" spans="1:8" x14ac:dyDescent="0.55000000000000004">
      <c r="A18682" s="33">
        <v>44305</v>
      </c>
      <c r="B18682" s="1" t="s">
        <v>31</v>
      </c>
      <c r="C18682">
        <v>6158</v>
      </c>
      <c r="D18682">
        <v>273186</v>
      </c>
      <c r="E18682" s="32">
        <v>5798</v>
      </c>
      <c r="F18682">
        <v>121</v>
      </c>
      <c r="G18682" s="32">
        <v>239</v>
      </c>
      <c r="H18682" s="32">
        <v>3</v>
      </c>
    </row>
    <row r="18683" spans="1:8" x14ac:dyDescent="0.55000000000000004">
      <c r="A18683" s="33">
        <v>44305</v>
      </c>
      <c r="B18683" s="1" t="s">
        <v>32</v>
      </c>
      <c r="C18683">
        <v>30194</v>
      </c>
      <c r="D18683">
        <v>515953</v>
      </c>
      <c r="E18683" s="32">
        <v>27470</v>
      </c>
      <c r="F18683">
        <v>612</v>
      </c>
      <c r="G18683" s="32">
        <v>2112</v>
      </c>
      <c r="H18683" s="32">
        <v>12</v>
      </c>
    </row>
    <row r="18684" spans="1:8" x14ac:dyDescent="0.55000000000000004">
      <c r="A18684" s="33">
        <v>44305</v>
      </c>
      <c r="B18684" s="1" t="s">
        <v>33</v>
      </c>
      <c r="C18684">
        <v>3189</v>
      </c>
      <c r="D18684">
        <v>86936</v>
      </c>
      <c r="E18684" s="32">
        <v>2892</v>
      </c>
      <c r="F18684">
        <v>75</v>
      </c>
      <c r="G18684" s="32">
        <v>315</v>
      </c>
      <c r="H18684" s="32">
        <v>13</v>
      </c>
    </row>
    <row r="18685" spans="1:8" x14ac:dyDescent="0.55000000000000004">
      <c r="A18685" s="33">
        <v>44305</v>
      </c>
      <c r="B18685" s="1" t="s">
        <v>34</v>
      </c>
      <c r="C18685">
        <v>3233</v>
      </c>
      <c r="D18685">
        <v>97622</v>
      </c>
      <c r="E18685" s="32">
        <v>2843</v>
      </c>
      <c r="F18685">
        <v>61</v>
      </c>
      <c r="G18685" s="32">
        <v>329</v>
      </c>
      <c r="H18685" s="32">
        <v>3</v>
      </c>
    </row>
    <row r="18686" spans="1:8" x14ac:dyDescent="0.55000000000000004">
      <c r="A18686" s="33">
        <v>44305</v>
      </c>
      <c r="B18686" s="1" t="s">
        <v>35</v>
      </c>
      <c r="C18686">
        <v>10924</v>
      </c>
      <c r="D18686">
        <v>196943</v>
      </c>
      <c r="E18686" s="32">
        <v>9854</v>
      </c>
      <c r="F18686">
        <v>179</v>
      </c>
      <c r="G18686" s="32">
        <v>922</v>
      </c>
      <c r="H18686" s="32">
        <v>10</v>
      </c>
    </row>
    <row r="18687" spans="1:8" x14ac:dyDescent="0.55000000000000004">
      <c r="A18687" s="33">
        <v>44305</v>
      </c>
      <c r="B18687" s="1" t="s">
        <v>36</v>
      </c>
      <c r="C18687">
        <v>68688</v>
      </c>
      <c r="D18687">
        <v>1259835</v>
      </c>
      <c r="E18687" s="32">
        <v>53319</v>
      </c>
      <c r="F18687">
        <v>1273</v>
      </c>
      <c r="G18687" s="32">
        <v>13475</v>
      </c>
      <c r="H18687" s="32">
        <v>302</v>
      </c>
    </row>
    <row r="18688" spans="1:8" x14ac:dyDescent="0.55000000000000004">
      <c r="A18688" s="33">
        <v>44305</v>
      </c>
      <c r="B18688" s="1" t="s">
        <v>37</v>
      </c>
      <c r="C18688">
        <v>25739</v>
      </c>
      <c r="D18688">
        <v>341684</v>
      </c>
      <c r="E18688" s="32">
        <v>21177</v>
      </c>
      <c r="F18688">
        <v>626</v>
      </c>
      <c r="G18688" s="32">
        <v>3936</v>
      </c>
      <c r="H18688" s="32">
        <v>81</v>
      </c>
    </row>
    <row r="18689" spans="1:8" x14ac:dyDescent="0.55000000000000004">
      <c r="A18689" s="33">
        <v>44305</v>
      </c>
      <c r="B18689" s="1" t="s">
        <v>38</v>
      </c>
      <c r="C18689">
        <v>5164</v>
      </c>
      <c r="D18689">
        <v>113113</v>
      </c>
      <c r="E18689" s="32">
        <v>4227</v>
      </c>
      <c r="F18689">
        <v>61</v>
      </c>
      <c r="G18689" s="32">
        <v>876</v>
      </c>
      <c r="H18689" s="32">
        <v>23</v>
      </c>
    </row>
    <row r="18690" spans="1:8" x14ac:dyDescent="0.55000000000000004">
      <c r="A18690" s="33">
        <v>44305</v>
      </c>
      <c r="B18690" s="1" t="s">
        <v>39</v>
      </c>
      <c r="C18690">
        <v>1807</v>
      </c>
      <c r="D18690">
        <v>30171</v>
      </c>
      <c r="E18690" s="32">
        <v>1431</v>
      </c>
      <c r="F18690">
        <v>20</v>
      </c>
      <c r="G18690" s="32">
        <v>328</v>
      </c>
      <c r="H18690" s="32">
        <v>44</v>
      </c>
    </row>
    <row r="18691" spans="1:8" x14ac:dyDescent="0.55000000000000004">
      <c r="A18691" s="33">
        <v>44305</v>
      </c>
      <c r="B18691" s="1" t="s">
        <v>40</v>
      </c>
      <c r="C18691">
        <v>343</v>
      </c>
      <c r="D18691">
        <v>57430</v>
      </c>
      <c r="E18691" s="32">
        <v>238</v>
      </c>
      <c r="F18691">
        <v>2</v>
      </c>
      <c r="G18691" s="32">
        <v>96</v>
      </c>
      <c r="H18691" s="32">
        <v>0</v>
      </c>
    </row>
    <row r="18692" spans="1:8" x14ac:dyDescent="0.55000000000000004">
      <c r="A18692" s="33">
        <v>44305</v>
      </c>
      <c r="B18692" s="1" t="s">
        <v>41</v>
      </c>
      <c r="C18692">
        <v>297</v>
      </c>
      <c r="D18692">
        <v>18895</v>
      </c>
      <c r="E18692" s="32">
        <v>288</v>
      </c>
      <c r="F18692">
        <v>0</v>
      </c>
      <c r="G18692" s="32">
        <v>9</v>
      </c>
      <c r="H18692" s="32">
        <v>0</v>
      </c>
    </row>
    <row r="18693" spans="1:8" x14ac:dyDescent="0.55000000000000004">
      <c r="A18693" s="33">
        <v>44305</v>
      </c>
      <c r="B18693" s="1" t="s">
        <v>42</v>
      </c>
      <c r="C18693">
        <v>3244</v>
      </c>
      <c r="D18693">
        <v>89012</v>
      </c>
      <c r="E18693" s="32">
        <v>2742</v>
      </c>
      <c r="F18693">
        <v>35</v>
      </c>
      <c r="G18693" s="32">
        <v>246</v>
      </c>
      <c r="H18693" s="32">
        <v>4</v>
      </c>
    </row>
    <row r="18694" spans="1:8" x14ac:dyDescent="0.55000000000000004">
      <c r="A18694" s="33">
        <v>44305</v>
      </c>
      <c r="B18694" s="1" t="s">
        <v>43</v>
      </c>
      <c r="C18694">
        <v>5436</v>
      </c>
      <c r="D18694">
        <v>201024</v>
      </c>
      <c r="E18694" s="32">
        <v>5156</v>
      </c>
      <c r="F18694">
        <v>107</v>
      </c>
      <c r="G18694" s="32">
        <v>156</v>
      </c>
      <c r="H18694" s="32">
        <v>1</v>
      </c>
    </row>
    <row r="18695" spans="1:8" x14ac:dyDescent="0.55000000000000004">
      <c r="A18695" s="33">
        <v>44305</v>
      </c>
      <c r="B18695" s="1" t="s">
        <v>44</v>
      </c>
      <c r="C18695">
        <v>1570</v>
      </c>
      <c r="D18695">
        <v>74020</v>
      </c>
      <c r="E18695" s="32">
        <v>1401</v>
      </c>
      <c r="F18695">
        <v>43</v>
      </c>
      <c r="G18695" s="32">
        <v>126</v>
      </c>
      <c r="H18695" s="32">
        <v>0</v>
      </c>
    </row>
    <row r="18696" spans="1:8" x14ac:dyDescent="0.55000000000000004">
      <c r="A18696" s="33">
        <v>44305</v>
      </c>
      <c r="B18696" s="1" t="s">
        <v>45</v>
      </c>
      <c r="C18696">
        <v>939</v>
      </c>
      <c r="D18696">
        <v>37102</v>
      </c>
      <c r="E18696" s="32">
        <v>607</v>
      </c>
      <c r="F18696">
        <v>27</v>
      </c>
      <c r="G18696" s="32">
        <v>305</v>
      </c>
      <c r="H18696" s="32">
        <v>6</v>
      </c>
    </row>
    <row r="18697" spans="1:8" x14ac:dyDescent="0.55000000000000004">
      <c r="A18697" s="33">
        <v>44305</v>
      </c>
      <c r="B18697" s="1" t="s">
        <v>46</v>
      </c>
      <c r="C18697">
        <v>1065</v>
      </c>
      <c r="D18697">
        <v>57617</v>
      </c>
      <c r="E18697" s="32">
        <v>934</v>
      </c>
      <c r="F18697">
        <v>19</v>
      </c>
      <c r="G18697" s="32">
        <v>115</v>
      </c>
      <c r="H18697" s="32">
        <v>3</v>
      </c>
    </row>
    <row r="18698" spans="1:8" x14ac:dyDescent="0.55000000000000004">
      <c r="A18698" s="33">
        <v>44305</v>
      </c>
      <c r="B18698" s="1" t="s">
        <v>47</v>
      </c>
      <c r="C18698">
        <v>1970</v>
      </c>
      <c r="D18698">
        <v>52286</v>
      </c>
      <c r="E18698" s="32">
        <v>1598</v>
      </c>
      <c r="F18698">
        <v>28</v>
      </c>
      <c r="G18698" s="32">
        <v>344</v>
      </c>
      <c r="H18698" s="32">
        <v>8</v>
      </c>
    </row>
    <row r="18699" spans="1:8" x14ac:dyDescent="0.55000000000000004">
      <c r="A18699" s="33">
        <v>44305</v>
      </c>
      <c r="B18699" s="1" t="s">
        <v>48</v>
      </c>
      <c r="C18699">
        <v>965</v>
      </c>
      <c r="D18699">
        <v>7595</v>
      </c>
      <c r="E18699" s="32">
        <v>926</v>
      </c>
      <c r="F18699">
        <v>19</v>
      </c>
      <c r="G18699" s="32">
        <v>20</v>
      </c>
      <c r="H18699" s="32">
        <v>1</v>
      </c>
    </row>
    <row r="18700" spans="1:8" x14ac:dyDescent="0.55000000000000004">
      <c r="A18700" s="33">
        <v>44305</v>
      </c>
      <c r="B18700" s="1" t="s">
        <v>49</v>
      </c>
      <c r="C18700">
        <v>20242</v>
      </c>
      <c r="D18700">
        <v>552868</v>
      </c>
      <c r="E18700" s="32">
        <v>18942</v>
      </c>
      <c r="F18700">
        <v>344</v>
      </c>
      <c r="G18700" s="32">
        <v>956</v>
      </c>
      <c r="H18700" s="32">
        <v>12</v>
      </c>
    </row>
    <row r="18701" spans="1:8" x14ac:dyDescent="0.55000000000000004">
      <c r="A18701" s="33">
        <v>44305</v>
      </c>
      <c r="B18701" s="1" t="s">
        <v>50</v>
      </c>
      <c r="C18701">
        <v>1352</v>
      </c>
      <c r="D18701">
        <v>34919</v>
      </c>
      <c r="E18701" s="32">
        <v>1265</v>
      </c>
      <c r="F18701">
        <v>13</v>
      </c>
      <c r="G18701" s="32">
        <v>96</v>
      </c>
      <c r="H18701" s="32">
        <v>0</v>
      </c>
    </row>
    <row r="18702" spans="1:8" x14ac:dyDescent="0.55000000000000004">
      <c r="A18702" s="33">
        <v>44305</v>
      </c>
      <c r="B18702" s="1" t="s">
        <v>51</v>
      </c>
      <c r="C18702">
        <v>1779</v>
      </c>
      <c r="D18702">
        <v>85701</v>
      </c>
      <c r="E18702" s="32">
        <v>1608</v>
      </c>
      <c r="F18702">
        <v>40</v>
      </c>
      <c r="G18702" s="32">
        <v>131</v>
      </c>
      <c r="H18702" s="32">
        <v>0</v>
      </c>
    </row>
    <row r="18703" spans="1:8" x14ac:dyDescent="0.55000000000000004">
      <c r="A18703" s="33">
        <v>44305</v>
      </c>
      <c r="B18703" s="1" t="s">
        <v>52</v>
      </c>
      <c r="C18703">
        <v>3591</v>
      </c>
      <c r="D18703">
        <v>60022</v>
      </c>
      <c r="E18703" s="32">
        <v>3450</v>
      </c>
      <c r="F18703">
        <v>74</v>
      </c>
      <c r="G18703" s="32">
        <v>67</v>
      </c>
      <c r="H18703" s="32">
        <v>3</v>
      </c>
    </row>
    <row r="18704" spans="1:8" x14ac:dyDescent="0.55000000000000004">
      <c r="A18704" s="33">
        <v>44305</v>
      </c>
      <c r="B18704" s="1" t="s">
        <v>53</v>
      </c>
      <c r="C18704">
        <v>1379</v>
      </c>
      <c r="D18704">
        <v>101276</v>
      </c>
      <c r="E18704" s="32">
        <v>1318</v>
      </c>
      <c r="F18704">
        <v>22</v>
      </c>
      <c r="G18704" s="32">
        <v>39</v>
      </c>
      <c r="H18704" s="32">
        <v>1</v>
      </c>
    </row>
    <row r="18705" spans="1:8" x14ac:dyDescent="0.55000000000000004">
      <c r="A18705" s="33">
        <v>44305</v>
      </c>
      <c r="B18705" s="1" t="s">
        <v>54</v>
      </c>
      <c r="C18705">
        <v>2053</v>
      </c>
      <c r="D18705">
        <v>27800</v>
      </c>
      <c r="E18705" s="32">
        <v>1986</v>
      </c>
      <c r="F18705">
        <v>22</v>
      </c>
      <c r="G18705" s="32">
        <v>60</v>
      </c>
      <c r="H18705" s="32">
        <v>0</v>
      </c>
    </row>
    <row r="18706" spans="1:8" x14ac:dyDescent="0.55000000000000004">
      <c r="A18706" s="33">
        <v>44305</v>
      </c>
      <c r="B18706" s="1" t="s">
        <v>55</v>
      </c>
      <c r="C18706">
        <v>1970</v>
      </c>
      <c r="D18706">
        <v>78467</v>
      </c>
      <c r="E18706" s="32">
        <v>1893</v>
      </c>
      <c r="F18706">
        <v>28</v>
      </c>
      <c r="G18706" s="32">
        <v>71</v>
      </c>
      <c r="H18706" s="32">
        <v>1</v>
      </c>
    </row>
    <row r="18707" spans="1:8" x14ac:dyDescent="0.55000000000000004">
      <c r="A18707" s="33">
        <v>44305</v>
      </c>
      <c r="B18707" s="1" t="s">
        <v>56</v>
      </c>
      <c r="C18707">
        <v>11521</v>
      </c>
      <c r="D18707">
        <v>179773</v>
      </c>
      <c r="E18707" s="32">
        <v>10205</v>
      </c>
      <c r="F18707">
        <v>130</v>
      </c>
      <c r="G18707" s="32">
        <v>1192</v>
      </c>
      <c r="H18707" s="32">
        <v>11</v>
      </c>
    </row>
    <row r="18708" spans="1:8" x14ac:dyDescent="0.55000000000000004">
      <c r="A18708" s="33">
        <v>44306</v>
      </c>
      <c r="B18708" s="1" t="s">
        <v>7</v>
      </c>
      <c r="C18708">
        <v>22565</v>
      </c>
      <c r="D18708">
        <v>496381</v>
      </c>
      <c r="E18708" s="32">
        <v>20714</v>
      </c>
      <c r="F18708">
        <v>809</v>
      </c>
      <c r="G18708" s="32">
        <v>1031</v>
      </c>
      <c r="H18708" s="32">
        <v>23</v>
      </c>
    </row>
    <row r="18709" spans="1:8" x14ac:dyDescent="0.55000000000000004">
      <c r="A18709" s="33">
        <v>44306</v>
      </c>
      <c r="B18709" s="1" t="s">
        <v>11</v>
      </c>
      <c r="C18709">
        <v>1336</v>
      </c>
      <c r="D18709">
        <v>30076</v>
      </c>
      <c r="E18709" s="32">
        <v>1148</v>
      </c>
      <c r="F18709">
        <v>20</v>
      </c>
      <c r="G18709" s="32">
        <v>168</v>
      </c>
      <c r="H18709" s="32">
        <v>0</v>
      </c>
    </row>
    <row r="18710" spans="1:8" x14ac:dyDescent="0.55000000000000004">
      <c r="A18710" s="33">
        <v>44306</v>
      </c>
      <c r="B18710" s="1" t="s">
        <v>12</v>
      </c>
      <c r="C18710">
        <v>786</v>
      </c>
      <c r="D18710">
        <v>52575</v>
      </c>
      <c r="E18710" s="32">
        <v>712</v>
      </c>
      <c r="F18710">
        <v>31</v>
      </c>
      <c r="G18710" s="32">
        <v>43</v>
      </c>
      <c r="H18710" s="32">
        <v>1</v>
      </c>
    </row>
    <row r="18711" spans="1:8" x14ac:dyDescent="0.55000000000000004">
      <c r="A18711" s="33">
        <v>44306</v>
      </c>
      <c r="B18711" s="1" t="s">
        <v>13</v>
      </c>
      <c r="C18711">
        <v>7656</v>
      </c>
      <c r="D18711">
        <v>112508</v>
      </c>
      <c r="E18711" s="32">
        <v>6787</v>
      </c>
      <c r="F18711">
        <v>51</v>
      </c>
      <c r="G18711" s="32">
        <v>793</v>
      </c>
      <c r="H18711" s="32">
        <v>19</v>
      </c>
    </row>
    <row r="18712" spans="1:8" x14ac:dyDescent="0.55000000000000004">
      <c r="A18712" s="33">
        <v>44306</v>
      </c>
      <c r="B18712" s="1" t="s">
        <v>14</v>
      </c>
      <c r="C18712">
        <v>390</v>
      </c>
      <c r="D18712">
        <v>9251</v>
      </c>
      <c r="E18712" s="32">
        <v>321</v>
      </c>
      <c r="F18712">
        <v>9</v>
      </c>
      <c r="G18712" s="32">
        <v>57</v>
      </c>
      <c r="H18712" s="32">
        <v>1</v>
      </c>
    </row>
    <row r="18713" spans="1:8" x14ac:dyDescent="0.55000000000000004">
      <c r="A18713" s="33">
        <v>44306</v>
      </c>
      <c r="B18713" s="1" t="s">
        <v>15</v>
      </c>
      <c r="C18713">
        <v>1361</v>
      </c>
      <c r="D18713">
        <v>43660</v>
      </c>
      <c r="E18713" s="32">
        <v>1122</v>
      </c>
      <c r="F18713">
        <v>29</v>
      </c>
      <c r="G18713" s="32">
        <v>210</v>
      </c>
      <c r="H18713" s="32">
        <v>5</v>
      </c>
    </row>
    <row r="18714" spans="1:8" x14ac:dyDescent="0.55000000000000004">
      <c r="A18714" s="33">
        <v>44306</v>
      </c>
      <c r="B18714" s="1" t="s">
        <v>16</v>
      </c>
      <c r="C18714">
        <v>3034</v>
      </c>
      <c r="D18714">
        <v>172745</v>
      </c>
      <c r="E18714" s="32">
        <v>2634</v>
      </c>
      <c r="F18714">
        <v>119</v>
      </c>
      <c r="G18714" s="32">
        <v>281</v>
      </c>
      <c r="H18714" s="32">
        <v>13</v>
      </c>
    </row>
    <row r="18715" spans="1:8" x14ac:dyDescent="0.55000000000000004">
      <c r="A18715" s="33">
        <v>44306</v>
      </c>
      <c r="B18715" s="1" t="s">
        <v>17</v>
      </c>
      <c r="C18715">
        <v>7517</v>
      </c>
      <c r="D18715">
        <v>28542</v>
      </c>
      <c r="E18715" s="32">
        <v>6961</v>
      </c>
      <c r="F18715">
        <v>130</v>
      </c>
      <c r="G18715" s="32">
        <v>426</v>
      </c>
      <c r="H18715" s="32">
        <v>10</v>
      </c>
    </row>
    <row r="18716" spans="1:8" x14ac:dyDescent="0.55000000000000004">
      <c r="A18716" s="33">
        <v>44306</v>
      </c>
      <c r="B18716" s="1" t="s">
        <v>18</v>
      </c>
      <c r="C18716">
        <v>5103</v>
      </c>
      <c r="D18716">
        <v>190315</v>
      </c>
      <c r="E18716" s="32">
        <v>4855</v>
      </c>
      <c r="F18716">
        <v>70</v>
      </c>
      <c r="G18716" s="32">
        <v>178</v>
      </c>
      <c r="H18716" s="32">
        <v>3</v>
      </c>
    </row>
    <row r="18717" spans="1:8" x14ac:dyDescent="0.55000000000000004">
      <c r="A18717" s="33">
        <v>44306</v>
      </c>
      <c r="B18717" s="1" t="s">
        <v>19</v>
      </c>
      <c r="C18717">
        <v>5526</v>
      </c>
      <c r="D18717">
        <v>128404</v>
      </c>
      <c r="E18717" s="32">
        <v>5149</v>
      </c>
      <c r="F18717">
        <v>102</v>
      </c>
      <c r="G18717" s="32">
        <v>275</v>
      </c>
      <c r="H18717" s="32">
        <v>7</v>
      </c>
    </row>
    <row r="18718" spans="1:8" x14ac:dyDescent="0.55000000000000004">
      <c r="A18718" s="33">
        <v>44306</v>
      </c>
      <c r="B18718" s="1" t="s">
        <v>20</v>
      </c>
      <c r="C18718">
        <v>35777</v>
      </c>
      <c r="D18718">
        <v>715550</v>
      </c>
      <c r="E18718" s="32">
        <v>33257</v>
      </c>
      <c r="F18718">
        <v>733</v>
      </c>
      <c r="G18718" s="32">
        <v>1787</v>
      </c>
      <c r="H18718" s="32">
        <v>32</v>
      </c>
    </row>
    <row r="18719" spans="1:8" x14ac:dyDescent="0.55000000000000004">
      <c r="A18719" s="33">
        <v>44306</v>
      </c>
      <c r="B18719" s="1" t="s">
        <v>21</v>
      </c>
      <c r="C18719">
        <v>31820</v>
      </c>
      <c r="D18719">
        <v>516585</v>
      </c>
      <c r="E18719" s="32">
        <v>30049</v>
      </c>
      <c r="F18719">
        <v>608</v>
      </c>
      <c r="G18719" s="32">
        <v>1163</v>
      </c>
      <c r="H18719" s="32">
        <v>10</v>
      </c>
    </row>
    <row r="18720" spans="1:8" x14ac:dyDescent="0.55000000000000004">
      <c r="A18720" s="33">
        <v>44306</v>
      </c>
      <c r="B18720" s="1" t="s">
        <v>22</v>
      </c>
      <c r="C18720">
        <v>131199</v>
      </c>
      <c r="D18720">
        <v>1920583</v>
      </c>
      <c r="E18720" s="32">
        <v>124367</v>
      </c>
      <c r="F18720">
        <v>1852</v>
      </c>
      <c r="G18720" s="32">
        <v>4980</v>
      </c>
      <c r="H18720" s="32">
        <v>50</v>
      </c>
    </row>
    <row r="18721" spans="1:8" x14ac:dyDescent="0.55000000000000004">
      <c r="A18721" s="33">
        <v>44306</v>
      </c>
      <c r="B18721" s="1" t="s">
        <v>23</v>
      </c>
      <c r="C18721">
        <v>51178</v>
      </c>
      <c r="D18721">
        <v>765859</v>
      </c>
      <c r="E18721" s="32">
        <v>48808</v>
      </c>
      <c r="F18721">
        <v>801</v>
      </c>
      <c r="G18721" s="32">
        <v>1569</v>
      </c>
      <c r="H18721" s="32">
        <v>29</v>
      </c>
    </row>
    <row r="18722" spans="1:8" x14ac:dyDescent="0.55000000000000004">
      <c r="A18722" s="33">
        <v>44306</v>
      </c>
      <c r="B18722" s="1" t="s">
        <v>24</v>
      </c>
      <c r="C18722">
        <v>1985</v>
      </c>
      <c r="D18722">
        <v>98076</v>
      </c>
      <c r="E18722" s="32">
        <v>1665</v>
      </c>
      <c r="F18722">
        <v>18</v>
      </c>
      <c r="G18722" s="32">
        <v>302</v>
      </c>
      <c r="H18722" s="32">
        <v>3</v>
      </c>
    </row>
    <row r="18723" spans="1:8" x14ac:dyDescent="0.55000000000000004">
      <c r="A18723" s="33">
        <v>44306</v>
      </c>
      <c r="B18723" s="1" t="s">
        <v>25</v>
      </c>
      <c r="C18723">
        <v>1165</v>
      </c>
      <c r="D18723">
        <v>47386</v>
      </c>
      <c r="E18723" s="32">
        <v>998</v>
      </c>
      <c r="F18723">
        <v>29</v>
      </c>
      <c r="G18723" s="32">
        <v>138</v>
      </c>
      <c r="H18723" s="32">
        <v>2</v>
      </c>
    </row>
    <row r="18724" spans="1:8" x14ac:dyDescent="0.55000000000000004">
      <c r="A18724" s="33">
        <v>44306</v>
      </c>
      <c r="B18724" s="1" t="s">
        <v>26</v>
      </c>
      <c r="C18724">
        <v>2215</v>
      </c>
      <c r="D18724">
        <v>66475</v>
      </c>
      <c r="E18724" s="32">
        <v>1949</v>
      </c>
      <c r="F18724">
        <v>68</v>
      </c>
      <c r="G18724" s="32">
        <v>196</v>
      </c>
      <c r="H18724" s="32">
        <v>12</v>
      </c>
    </row>
    <row r="18725" spans="1:8" x14ac:dyDescent="0.55000000000000004">
      <c r="A18725" s="33">
        <v>44306</v>
      </c>
      <c r="B18725" s="1" t="s">
        <v>27</v>
      </c>
      <c r="C18725">
        <v>753</v>
      </c>
      <c r="D18725">
        <v>42650</v>
      </c>
      <c r="E18725" s="32">
        <v>611</v>
      </c>
      <c r="F18725">
        <v>31</v>
      </c>
      <c r="G18725" s="32">
        <v>111</v>
      </c>
      <c r="H18725" s="32">
        <v>1</v>
      </c>
    </row>
    <row r="18726" spans="1:8" x14ac:dyDescent="0.55000000000000004">
      <c r="A18726" s="33">
        <v>44306</v>
      </c>
      <c r="B18726" s="1" t="s">
        <v>28</v>
      </c>
      <c r="C18726">
        <v>1078</v>
      </c>
      <c r="D18726">
        <v>35312</v>
      </c>
      <c r="E18726" s="32">
        <v>1002</v>
      </c>
      <c r="F18726">
        <v>19</v>
      </c>
      <c r="G18726" s="32">
        <v>57</v>
      </c>
      <c r="H18726" s="32">
        <v>1</v>
      </c>
    </row>
    <row r="18727" spans="1:8" x14ac:dyDescent="0.55000000000000004">
      <c r="A18727" s="33">
        <v>44306</v>
      </c>
      <c r="B18727" s="1" t="s">
        <v>29</v>
      </c>
      <c r="C18727">
        <v>3545</v>
      </c>
      <c r="D18727">
        <v>137284</v>
      </c>
      <c r="E18727" s="32">
        <v>3140</v>
      </c>
      <c r="F18727">
        <v>53</v>
      </c>
      <c r="G18727" s="32">
        <v>382</v>
      </c>
      <c r="H18727" s="32">
        <v>3</v>
      </c>
    </row>
    <row r="18728" spans="1:8" x14ac:dyDescent="0.55000000000000004">
      <c r="A18728" s="33">
        <v>44306</v>
      </c>
      <c r="B18728" s="1" t="s">
        <v>30</v>
      </c>
      <c r="C18728">
        <v>5413</v>
      </c>
      <c r="D18728">
        <v>176424</v>
      </c>
      <c r="E18728" s="32">
        <v>5001</v>
      </c>
      <c r="F18728">
        <v>129</v>
      </c>
      <c r="G18728" s="32">
        <v>283</v>
      </c>
      <c r="H18728" s="32">
        <v>4</v>
      </c>
    </row>
    <row r="18729" spans="1:8" x14ac:dyDescent="0.55000000000000004">
      <c r="A18729" s="33">
        <v>44306</v>
      </c>
      <c r="B18729" s="1" t="s">
        <v>31</v>
      </c>
      <c r="C18729">
        <v>6183</v>
      </c>
      <c r="D18729">
        <v>276938</v>
      </c>
      <c r="E18729" s="32">
        <v>5824</v>
      </c>
      <c r="F18729">
        <v>121</v>
      </c>
      <c r="G18729" s="32">
        <v>238</v>
      </c>
      <c r="H18729" s="32">
        <v>2</v>
      </c>
    </row>
    <row r="18730" spans="1:8" x14ac:dyDescent="0.55000000000000004">
      <c r="A18730" s="33">
        <v>44306</v>
      </c>
      <c r="B18730" s="1" t="s">
        <v>32</v>
      </c>
      <c r="C18730">
        <v>30318</v>
      </c>
      <c r="D18730">
        <v>519113</v>
      </c>
      <c r="E18730" s="32">
        <v>27560</v>
      </c>
      <c r="F18730">
        <v>613</v>
      </c>
      <c r="G18730" s="32">
        <v>2145</v>
      </c>
      <c r="H18730" s="32">
        <v>12</v>
      </c>
    </row>
    <row r="18731" spans="1:8" x14ac:dyDescent="0.55000000000000004">
      <c r="A18731" s="33">
        <v>44306</v>
      </c>
      <c r="B18731" s="1" t="s">
        <v>33</v>
      </c>
      <c r="C18731">
        <v>3226</v>
      </c>
      <c r="D18731">
        <v>86936</v>
      </c>
      <c r="E18731" s="32">
        <v>2920</v>
      </c>
      <c r="F18731">
        <v>75</v>
      </c>
      <c r="G18731" s="32">
        <v>318</v>
      </c>
      <c r="H18731" s="32">
        <v>16</v>
      </c>
    </row>
    <row r="18732" spans="1:8" x14ac:dyDescent="0.55000000000000004">
      <c r="A18732" s="33">
        <v>44306</v>
      </c>
      <c r="B18732" s="1" t="s">
        <v>34</v>
      </c>
      <c r="C18732">
        <v>3277</v>
      </c>
      <c r="D18732">
        <v>97880</v>
      </c>
      <c r="E18732" s="32">
        <v>2855</v>
      </c>
      <c r="F18732">
        <v>61</v>
      </c>
      <c r="G18732" s="32">
        <v>361</v>
      </c>
      <c r="H18732" s="32">
        <v>3</v>
      </c>
    </row>
    <row r="18733" spans="1:8" x14ac:dyDescent="0.55000000000000004">
      <c r="A18733" s="33">
        <v>44306</v>
      </c>
      <c r="B18733" s="1" t="s">
        <v>35</v>
      </c>
      <c r="C18733">
        <v>11033</v>
      </c>
      <c r="D18733">
        <v>198192</v>
      </c>
      <c r="E18733" s="32">
        <v>9900</v>
      </c>
      <c r="F18733">
        <v>179</v>
      </c>
      <c r="G18733" s="32">
        <v>986</v>
      </c>
      <c r="H18733" s="32">
        <v>10</v>
      </c>
    </row>
    <row r="18734" spans="1:8" x14ac:dyDescent="0.55000000000000004">
      <c r="A18734" s="33">
        <v>44306</v>
      </c>
      <c r="B18734" s="1" t="s">
        <v>36</v>
      </c>
      <c r="C18734">
        <v>69841</v>
      </c>
      <c r="D18734">
        <v>1266690</v>
      </c>
      <c r="E18734" s="32">
        <v>54022</v>
      </c>
      <c r="F18734">
        <v>1281</v>
      </c>
      <c r="G18734" s="32">
        <v>13898</v>
      </c>
      <c r="H18734" s="32">
        <v>317</v>
      </c>
    </row>
    <row r="18735" spans="1:8" x14ac:dyDescent="0.55000000000000004">
      <c r="A18735" s="33">
        <v>44306</v>
      </c>
      <c r="B18735" s="1" t="s">
        <v>37</v>
      </c>
      <c r="C18735">
        <v>26032</v>
      </c>
      <c r="D18735">
        <v>345533</v>
      </c>
      <c r="E18735" s="32">
        <v>21410</v>
      </c>
      <c r="F18735">
        <v>626</v>
      </c>
      <c r="G18735" s="32">
        <v>3996</v>
      </c>
      <c r="H18735" s="32">
        <v>81</v>
      </c>
    </row>
    <row r="18736" spans="1:8" x14ac:dyDescent="0.55000000000000004">
      <c r="A18736" s="33">
        <v>44306</v>
      </c>
      <c r="B18736" s="1" t="s">
        <v>38</v>
      </c>
      <c r="C18736">
        <v>5245</v>
      </c>
      <c r="D18736">
        <v>114932</v>
      </c>
      <c r="E18736" s="32">
        <v>4307</v>
      </c>
      <c r="F18736">
        <v>63</v>
      </c>
      <c r="G18736" s="32">
        <v>875</v>
      </c>
      <c r="H18736" s="32">
        <v>22</v>
      </c>
    </row>
    <row r="18737" spans="1:8" x14ac:dyDescent="0.55000000000000004">
      <c r="A18737" s="33">
        <v>44306</v>
      </c>
      <c r="B18737" s="1" t="s">
        <v>39</v>
      </c>
      <c r="C18737">
        <v>1862</v>
      </c>
      <c r="D18737">
        <v>30171</v>
      </c>
      <c r="E18737" s="32">
        <v>1461</v>
      </c>
      <c r="F18737">
        <v>20</v>
      </c>
      <c r="G18737" s="32">
        <v>353</v>
      </c>
      <c r="H18737" s="32">
        <v>48</v>
      </c>
    </row>
    <row r="18738" spans="1:8" x14ac:dyDescent="0.55000000000000004">
      <c r="A18738" s="33">
        <v>44306</v>
      </c>
      <c r="B18738" s="1" t="s">
        <v>40</v>
      </c>
      <c r="C18738">
        <v>343</v>
      </c>
      <c r="D18738">
        <v>57886</v>
      </c>
      <c r="E18738" s="32">
        <v>246</v>
      </c>
      <c r="F18738">
        <v>2</v>
      </c>
      <c r="G18738" s="32">
        <v>90</v>
      </c>
      <c r="H18738" s="32">
        <v>0</v>
      </c>
    </row>
    <row r="18739" spans="1:8" x14ac:dyDescent="0.55000000000000004">
      <c r="A18739" s="33">
        <v>44306</v>
      </c>
      <c r="B18739" s="1" t="s">
        <v>41</v>
      </c>
      <c r="C18739">
        <v>298</v>
      </c>
      <c r="D18739">
        <v>18895</v>
      </c>
      <c r="E18739" s="32">
        <v>292</v>
      </c>
      <c r="F18739">
        <v>0</v>
      </c>
      <c r="G18739" s="32">
        <v>6</v>
      </c>
      <c r="H18739" s="32">
        <v>0</v>
      </c>
    </row>
    <row r="18740" spans="1:8" x14ac:dyDescent="0.55000000000000004">
      <c r="A18740" s="33">
        <v>44306</v>
      </c>
      <c r="B18740" s="1" t="s">
        <v>42</v>
      </c>
      <c r="C18740">
        <v>3282</v>
      </c>
      <c r="D18740">
        <v>89012</v>
      </c>
      <c r="E18740" s="32">
        <v>2742</v>
      </c>
      <c r="F18740">
        <v>35</v>
      </c>
      <c r="G18740" s="32">
        <v>246</v>
      </c>
      <c r="H18740" s="32">
        <v>4</v>
      </c>
    </row>
    <row r="18741" spans="1:8" x14ac:dyDescent="0.55000000000000004">
      <c r="A18741" s="33">
        <v>44306</v>
      </c>
      <c r="B18741" s="1" t="s">
        <v>43</v>
      </c>
      <c r="C18741">
        <v>5467</v>
      </c>
      <c r="D18741">
        <v>204294</v>
      </c>
      <c r="E18741" s="32">
        <v>5173</v>
      </c>
      <c r="F18741">
        <v>107</v>
      </c>
      <c r="G18741" s="32">
        <v>169</v>
      </c>
      <c r="H18741" s="32">
        <v>1</v>
      </c>
    </row>
    <row r="18742" spans="1:8" x14ac:dyDescent="0.55000000000000004">
      <c r="A18742" s="33">
        <v>44306</v>
      </c>
      <c r="B18742" s="1" t="s">
        <v>44</v>
      </c>
      <c r="C18742">
        <v>1593</v>
      </c>
      <c r="D18742">
        <v>74020</v>
      </c>
      <c r="E18742" s="32">
        <v>1406</v>
      </c>
      <c r="F18742">
        <v>43</v>
      </c>
      <c r="G18742" s="32">
        <v>144</v>
      </c>
      <c r="H18742" s="32">
        <v>0</v>
      </c>
    </row>
    <row r="18743" spans="1:8" x14ac:dyDescent="0.55000000000000004">
      <c r="A18743" s="33">
        <v>44306</v>
      </c>
      <c r="B18743" s="1" t="s">
        <v>45</v>
      </c>
      <c r="C18743">
        <v>964</v>
      </c>
      <c r="D18743">
        <v>38873</v>
      </c>
      <c r="E18743" s="32">
        <v>621</v>
      </c>
      <c r="F18743">
        <v>28</v>
      </c>
      <c r="G18743" s="32">
        <v>315</v>
      </c>
      <c r="H18743" s="32">
        <v>7</v>
      </c>
    </row>
    <row r="18744" spans="1:8" x14ac:dyDescent="0.55000000000000004">
      <c r="A18744" s="33">
        <v>44306</v>
      </c>
      <c r="B18744" s="1" t="s">
        <v>46</v>
      </c>
      <c r="C18744">
        <v>1084</v>
      </c>
      <c r="D18744">
        <v>57847</v>
      </c>
      <c r="E18744" s="32">
        <v>940</v>
      </c>
      <c r="F18744">
        <v>20</v>
      </c>
      <c r="G18744" s="32">
        <v>129</v>
      </c>
      <c r="H18744" s="32">
        <v>3</v>
      </c>
    </row>
    <row r="18745" spans="1:8" x14ac:dyDescent="0.55000000000000004">
      <c r="A18745" s="33">
        <v>44306</v>
      </c>
      <c r="B18745" s="1" t="s">
        <v>47</v>
      </c>
      <c r="C18745">
        <v>1998</v>
      </c>
      <c r="D18745">
        <v>52679</v>
      </c>
      <c r="E18745" s="32">
        <v>1626</v>
      </c>
      <c r="F18745">
        <v>28</v>
      </c>
      <c r="G18745" s="32">
        <v>344</v>
      </c>
      <c r="H18745" s="32">
        <v>7</v>
      </c>
    </row>
    <row r="18746" spans="1:8" x14ac:dyDescent="0.55000000000000004">
      <c r="A18746" s="33">
        <v>44306</v>
      </c>
      <c r="B18746" s="1" t="s">
        <v>48</v>
      </c>
      <c r="C18746">
        <v>970</v>
      </c>
      <c r="D18746">
        <v>7610</v>
      </c>
      <c r="E18746" s="32">
        <v>926</v>
      </c>
      <c r="F18746">
        <v>19</v>
      </c>
      <c r="G18746" s="32">
        <v>25</v>
      </c>
      <c r="H18746" s="32">
        <v>1</v>
      </c>
    </row>
    <row r="18747" spans="1:8" x14ac:dyDescent="0.55000000000000004">
      <c r="A18747" s="33">
        <v>44306</v>
      </c>
      <c r="B18747" s="1" t="s">
        <v>49</v>
      </c>
      <c r="C18747">
        <v>20359</v>
      </c>
      <c r="D18747">
        <v>556925</v>
      </c>
      <c r="E18747" s="32">
        <v>19003</v>
      </c>
      <c r="F18747">
        <v>344</v>
      </c>
      <c r="G18747" s="32">
        <v>1012</v>
      </c>
      <c r="H18747" s="32">
        <v>13</v>
      </c>
    </row>
    <row r="18748" spans="1:8" x14ac:dyDescent="0.55000000000000004">
      <c r="A18748" s="33">
        <v>44306</v>
      </c>
      <c r="B18748" s="1" t="s">
        <v>50</v>
      </c>
      <c r="C18748">
        <v>1390</v>
      </c>
      <c r="D18748">
        <v>35492</v>
      </c>
      <c r="E18748" s="32">
        <v>1278</v>
      </c>
      <c r="F18748">
        <v>13</v>
      </c>
      <c r="G18748" s="32">
        <v>120</v>
      </c>
      <c r="H18748" s="32">
        <v>0</v>
      </c>
    </row>
    <row r="18749" spans="1:8" x14ac:dyDescent="0.55000000000000004">
      <c r="A18749" s="33">
        <v>44306</v>
      </c>
      <c r="B18749" s="1" t="s">
        <v>51</v>
      </c>
      <c r="C18749">
        <v>1792</v>
      </c>
      <c r="D18749">
        <v>86258</v>
      </c>
      <c r="E18749" s="32">
        <v>1612</v>
      </c>
      <c r="F18749">
        <v>40</v>
      </c>
      <c r="G18749" s="32">
        <v>140</v>
      </c>
      <c r="H18749" s="32">
        <v>1</v>
      </c>
    </row>
    <row r="18750" spans="1:8" x14ac:dyDescent="0.55000000000000004">
      <c r="A18750" s="33">
        <v>44306</v>
      </c>
      <c r="B18750" s="1" t="s">
        <v>52</v>
      </c>
      <c r="C18750">
        <v>3700</v>
      </c>
      <c r="D18750">
        <v>60343</v>
      </c>
      <c r="E18750" s="32">
        <v>3472</v>
      </c>
      <c r="F18750">
        <v>76</v>
      </c>
      <c r="G18750" s="32">
        <v>152</v>
      </c>
      <c r="H18750" s="32">
        <v>3</v>
      </c>
    </row>
    <row r="18751" spans="1:8" x14ac:dyDescent="0.55000000000000004">
      <c r="A18751" s="33">
        <v>44306</v>
      </c>
      <c r="B18751" s="1" t="s">
        <v>53</v>
      </c>
      <c r="C18751">
        <v>1385</v>
      </c>
      <c r="D18751">
        <v>102483</v>
      </c>
      <c r="E18751" s="32">
        <v>1322</v>
      </c>
      <c r="F18751">
        <v>22</v>
      </c>
      <c r="G18751" s="32">
        <v>41</v>
      </c>
      <c r="H18751" s="32">
        <v>1</v>
      </c>
    </row>
    <row r="18752" spans="1:8" x14ac:dyDescent="0.55000000000000004">
      <c r="A18752" s="33">
        <v>44306</v>
      </c>
      <c r="B18752" s="1" t="s">
        <v>54</v>
      </c>
      <c r="C18752">
        <v>2053</v>
      </c>
      <c r="D18752">
        <v>27921</v>
      </c>
      <c r="E18752" s="32">
        <v>1986</v>
      </c>
      <c r="F18752">
        <v>22</v>
      </c>
      <c r="G18752" s="32">
        <v>52</v>
      </c>
      <c r="H18752" s="32">
        <v>0</v>
      </c>
    </row>
    <row r="18753" spans="1:8" x14ac:dyDescent="0.55000000000000004">
      <c r="A18753" s="33">
        <v>44306</v>
      </c>
      <c r="B18753" s="1" t="s">
        <v>55</v>
      </c>
      <c r="C18753">
        <v>1983</v>
      </c>
      <c r="D18753">
        <v>78865</v>
      </c>
      <c r="E18753" s="32">
        <v>1899</v>
      </c>
      <c r="F18753">
        <v>28</v>
      </c>
      <c r="G18753" s="32">
        <v>71</v>
      </c>
      <c r="H18753" s="32">
        <v>0</v>
      </c>
    </row>
    <row r="18754" spans="1:8" x14ac:dyDescent="0.55000000000000004">
      <c r="A18754" s="33">
        <v>44306</v>
      </c>
      <c r="B18754" s="1" t="s">
        <v>56</v>
      </c>
      <c r="C18754">
        <v>11652</v>
      </c>
      <c r="D18754">
        <v>181529</v>
      </c>
      <c r="E18754" s="32">
        <v>10277</v>
      </c>
      <c r="F18754">
        <v>130</v>
      </c>
      <c r="G18754" s="32">
        <v>1251</v>
      </c>
      <c r="H18754" s="32">
        <v>10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65" t="s">
        <v>146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44307</v>
      </c>
      <c r="B3" s="26" t="s">
        <v>153</v>
      </c>
      <c r="C3" s="26">
        <f>IF(C21="", "", C21)</f>
        <v>538881</v>
      </c>
      <c r="D3" s="26">
        <f>IF(B21="", "", B21)</f>
        <v>10453958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41907</v>
      </c>
      <c r="I3" s="26" t="str">
        <f t="shared" si="1"/>
        <v/>
      </c>
      <c r="J3" s="26">
        <f t="shared" si="1"/>
        <v>791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486479</v>
      </c>
      <c r="N3" s="26">
        <f t="shared" si="2"/>
        <v>9707</v>
      </c>
      <c r="O3" s="54">
        <f>M15</f>
        <v>0</v>
      </c>
      <c r="P3" s="58">
        <f>N15</f>
        <v>0</v>
      </c>
    </row>
    <row r="4" spans="1:16" x14ac:dyDescent="0.55000000000000004">
      <c r="A4" s="37">
        <f>DATE($A$9, $B$9, $C$9)</f>
        <v>44307</v>
      </c>
      <c r="B4" s="26" t="s">
        <v>154</v>
      </c>
      <c r="C4" s="26">
        <f>IF(C22="", "", C22)</f>
        <v>2600</v>
      </c>
      <c r="D4" s="26">
        <f>IF(B22="", "", B22)</f>
        <v>624815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2450</v>
      </c>
      <c r="N4" s="26">
        <f t="shared" si="2"/>
        <v>3</v>
      </c>
      <c r="O4" s="27">
        <v>0</v>
      </c>
      <c r="P4" s="27">
        <v>0</v>
      </c>
    </row>
    <row r="5" spans="1:16" x14ac:dyDescent="0.55000000000000004">
      <c r="A5" s="37">
        <f>DATE($A$9, $B$9, $C$9)</f>
        <v>44307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27">
        <v>0</v>
      </c>
      <c r="P5" s="27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7" t="s">
        <v>294</v>
      </c>
      <c r="N7" s="27"/>
      <c r="O7" s="27"/>
    </row>
    <row r="8" spans="1:16" x14ac:dyDescent="0.55000000000000004">
      <c r="A8" s="65" t="s">
        <v>288</v>
      </c>
      <c r="B8" s="65"/>
      <c r="C8" s="65"/>
      <c r="D8" s="65"/>
      <c r="E8" s="65"/>
      <c r="F8" s="65"/>
      <c r="G8" s="65"/>
      <c r="I8" s="64" t="s">
        <v>293</v>
      </c>
      <c r="J8" s="64"/>
      <c r="K8" s="64"/>
      <c r="L8" s="64"/>
      <c r="M8" s="64"/>
      <c r="N8" s="64"/>
      <c r="O8" s="64"/>
      <c r="P8" s="64"/>
    </row>
    <row r="9" spans="1:16" x14ac:dyDescent="0.55000000000000004">
      <c r="A9" s="4">
        <v>2021</v>
      </c>
      <c r="B9" s="4">
        <v>4</v>
      </c>
      <c r="C9" s="4">
        <v>21</v>
      </c>
    </row>
    <row r="10" spans="1:16" x14ac:dyDescent="0.55000000000000004">
      <c r="B10" s="65" t="s">
        <v>157</v>
      </c>
      <c r="C10" s="65"/>
      <c r="D10" s="65" t="s">
        <v>158</v>
      </c>
      <c r="E10" s="65"/>
      <c r="F10" s="65" t="s">
        <v>159</v>
      </c>
      <c r="G10" s="65" t="s">
        <v>160</v>
      </c>
      <c r="H10" s="65" t="s">
        <v>161</v>
      </c>
      <c r="J10" s="65" t="s">
        <v>283</v>
      </c>
      <c r="K10" s="65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65"/>
      <c r="G11" s="65"/>
      <c r="H11" s="66"/>
      <c r="L11" s="65" t="s">
        <v>284</v>
      </c>
      <c r="M11" s="65"/>
      <c r="N11" s="52" t="s">
        <v>285</v>
      </c>
      <c r="O11" s="53" t="s">
        <v>292</v>
      </c>
    </row>
    <row r="12" spans="1:16" x14ac:dyDescent="0.55000000000000004">
      <c r="A12" s="27" t="s">
        <v>166</v>
      </c>
      <c r="B12" s="51">
        <v>10453958</v>
      </c>
      <c r="C12" s="51">
        <v>538881</v>
      </c>
      <c r="D12" s="51">
        <v>41907</v>
      </c>
      <c r="E12" s="51">
        <v>791</v>
      </c>
      <c r="F12" s="51">
        <v>486479</v>
      </c>
      <c r="G12" s="51">
        <v>9707</v>
      </c>
      <c r="H12" s="3"/>
      <c r="K12" s="65" t="s">
        <v>290</v>
      </c>
      <c r="L12" s="65"/>
      <c r="M12" s="50"/>
      <c r="N12" s="50"/>
      <c r="O12" s="55">
        <f>SUM(M12:N12)</f>
        <v>0</v>
      </c>
      <c r="P12" s="27"/>
    </row>
    <row r="13" spans="1:16" x14ac:dyDescent="0.55000000000000004">
      <c r="A13" s="27" t="s">
        <v>167</v>
      </c>
      <c r="B13" s="51">
        <v>624815</v>
      </c>
      <c r="C13" s="51">
        <v>2600</v>
      </c>
      <c r="D13" s="51">
        <v>147</v>
      </c>
      <c r="E13" s="51">
        <v>0</v>
      </c>
      <c r="F13" s="51">
        <v>2450</v>
      </c>
      <c r="G13" s="51">
        <v>3</v>
      </c>
      <c r="H13" s="3"/>
      <c r="K13" s="65" t="s">
        <v>291</v>
      </c>
      <c r="L13" s="65"/>
      <c r="M13" s="4"/>
      <c r="N13" s="4"/>
      <c r="O13" s="55">
        <f t="shared" ref="O13:O15" si="3">SUM(M13:N13)</f>
        <v>0</v>
      </c>
    </row>
    <row r="14" spans="1:16" x14ac:dyDescent="0.55000000000000004">
      <c r="A14" s="27" t="s">
        <v>168</v>
      </c>
      <c r="B14" s="51">
        <v>829</v>
      </c>
      <c r="C14" s="51">
        <v>15</v>
      </c>
      <c r="D14" s="51">
        <v>0</v>
      </c>
      <c r="E14" s="51">
        <v>0</v>
      </c>
      <c r="F14" s="51">
        <v>15</v>
      </c>
      <c r="G14" s="51">
        <v>0</v>
      </c>
      <c r="H14" s="3"/>
      <c r="O14" s="55">
        <f t="shared" si="3"/>
        <v>0</v>
      </c>
    </row>
    <row r="15" spans="1:16" x14ac:dyDescent="0.55000000000000004">
      <c r="A15" s="48" t="s">
        <v>164</v>
      </c>
      <c r="B15" s="49">
        <f t="shared" ref="B15:G15" si="4">SUM(B12:B14)</f>
        <v>11079602</v>
      </c>
      <c r="C15" s="49">
        <f t="shared" si="4"/>
        <v>541496</v>
      </c>
      <c r="D15" s="49">
        <f t="shared" si="4"/>
        <v>42054</v>
      </c>
      <c r="E15" s="49">
        <f t="shared" si="4"/>
        <v>791</v>
      </c>
      <c r="F15" s="49">
        <f t="shared" si="4"/>
        <v>488944</v>
      </c>
      <c r="G15" s="49">
        <f t="shared" si="4"/>
        <v>9710</v>
      </c>
      <c r="H15" s="29"/>
      <c r="K15" s="67" t="s">
        <v>292</v>
      </c>
      <c r="L15" s="67"/>
      <c r="M15" s="49">
        <f>SUM(M12:M14)</f>
        <v>0</v>
      </c>
      <c r="N15" s="49">
        <f>SUM(N12:N14)</f>
        <v>0</v>
      </c>
      <c r="O15" s="56">
        <f t="shared" si="3"/>
        <v>0</v>
      </c>
    </row>
    <row r="18" spans="1:15" x14ac:dyDescent="0.55000000000000004">
      <c r="B18" s="65" t="s">
        <v>157</v>
      </c>
      <c r="C18" s="66"/>
      <c r="D18" s="65" t="s">
        <v>169</v>
      </c>
      <c r="E18" s="66"/>
      <c r="F18" s="66"/>
      <c r="G18" s="65" t="s">
        <v>170</v>
      </c>
      <c r="H18" s="66"/>
      <c r="I18" s="66"/>
      <c r="J18" s="66"/>
      <c r="K18" s="66"/>
      <c r="L18" s="66"/>
      <c r="M18" s="66"/>
      <c r="N18" s="66"/>
      <c r="O18" s="66"/>
    </row>
    <row r="19" spans="1:15" x14ac:dyDescent="0.55000000000000004">
      <c r="B19" s="66"/>
      <c r="C19" s="66"/>
      <c r="D19" s="66"/>
      <c r="E19" s="66"/>
      <c r="F19" s="66"/>
      <c r="G19" s="65" t="s">
        <v>158</v>
      </c>
      <c r="H19" s="66"/>
      <c r="I19" s="66"/>
      <c r="J19" s="66"/>
      <c r="K19" s="66"/>
      <c r="L19" s="66"/>
      <c r="M19" s="66"/>
      <c r="N19" s="65" t="s">
        <v>159</v>
      </c>
      <c r="O19" s="65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6"/>
      <c r="O20" s="66"/>
    </row>
    <row r="21" spans="1:15" x14ac:dyDescent="0.55000000000000004">
      <c r="A21" s="26" t="s">
        <v>166</v>
      </c>
      <c r="B21" s="28">
        <f t="shared" ref="B21:C23" si="5">B12</f>
        <v>10453958</v>
      </c>
      <c r="C21" s="28">
        <f t="shared" si="5"/>
        <v>538881</v>
      </c>
      <c r="D21" s="3"/>
      <c r="E21" s="3"/>
      <c r="F21" s="3"/>
      <c r="G21" s="3"/>
      <c r="H21" s="28">
        <f>D12</f>
        <v>41907</v>
      </c>
      <c r="I21" s="3"/>
      <c r="J21" s="28">
        <f>E12</f>
        <v>791</v>
      </c>
      <c r="K21" s="3"/>
      <c r="L21" s="3"/>
      <c r="M21" s="16">
        <f>F21</f>
        <v>0</v>
      </c>
      <c r="N21" s="28">
        <f t="shared" ref="N21:O23" si="6">F12</f>
        <v>486479</v>
      </c>
      <c r="O21" s="28">
        <f t="shared" si="6"/>
        <v>9707</v>
      </c>
    </row>
    <row r="22" spans="1:15" x14ac:dyDescent="0.55000000000000004">
      <c r="A22" s="26" t="s">
        <v>167</v>
      </c>
      <c r="B22" s="28">
        <f t="shared" si="5"/>
        <v>624815</v>
      </c>
      <c r="C22" s="28">
        <f t="shared" si="5"/>
        <v>2600</v>
      </c>
      <c r="D22" s="3"/>
      <c r="E22" s="3"/>
      <c r="F22" s="3"/>
      <c r="G22" s="3"/>
      <c r="H22" s="28">
        <f>D13</f>
        <v>147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2450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11079602</v>
      </c>
      <c r="C24" s="26">
        <f t="shared" si="7"/>
        <v>541496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42054</v>
      </c>
      <c r="I24" s="26">
        <f t="shared" si="7"/>
        <v>0</v>
      </c>
      <c r="J24" s="26">
        <f t="shared" si="7"/>
        <v>791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488944</v>
      </c>
      <c r="O24" s="26">
        <f t="shared" si="7"/>
        <v>9710</v>
      </c>
    </row>
    <row r="26" spans="1:15" x14ac:dyDescent="0.55000000000000004">
      <c r="E26" s="65" t="s">
        <v>279</v>
      </c>
      <c r="F26" s="66"/>
      <c r="G26" s="66"/>
      <c r="H26" s="66"/>
      <c r="I26" s="66"/>
      <c r="J26" s="66"/>
    </row>
    <row r="27" spans="1:15" x14ac:dyDescent="0.55000000000000004">
      <c r="E27" s="64" t="s">
        <v>281</v>
      </c>
      <c r="F27" s="64"/>
      <c r="G27" s="64"/>
      <c r="H27" s="64"/>
      <c r="I27" s="64"/>
      <c r="J27" s="64"/>
      <c r="K27" s="64"/>
    </row>
    <row r="29" spans="1:15" x14ac:dyDescent="0.55000000000000004">
      <c r="E29" s="65" t="s">
        <v>289</v>
      </c>
      <c r="F29" s="65"/>
      <c r="G29" s="65"/>
      <c r="H29" s="65"/>
      <c r="I29" s="65"/>
      <c r="J29" s="65"/>
      <c r="K29" s="65"/>
    </row>
    <row r="30" spans="1:15" x14ac:dyDescent="0.55000000000000004">
      <c r="E30" s="64" t="s">
        <v>282</v>
      </c>
      <c r="F30" s="64"/>
      <c r="G30" s="64"/>
      <c r="H30" s="64"/>
      <c r="I30" s="64"/>
      <c r="J30" s="64"/>
      <c r="K30" s="64"/>
      <c r="L30" s="64"/>
      <c r="M30" s="64"/>
    </row>
  </sheetData>
  <mergeCells count="23"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  <mergeCell ref="I8:P8"/>
    <mergeCell ref="J10:K10"/>
    <mergeCell ref="L11:M11"/>
    <mergeCell ref="K12:L12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65" t="s">
        <v>177</v>
      </c>
      <c r="B1" s="65"/>
      <c r="C1" s="65"/>
      <c r="D1" s="69"/>
      <c r="E1" s="69"/>
      <c r="F1" s="69"/>
      <c r="G1" s="69"/>
      <c r="H1" s="69"/>
      <c r="I1" s="69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20</v>
      </c>
      <c r="D2" s="68" t="s">
        <v>178</v>
      </c>
      <c r="E2" s="69"/>
      <c r="F2" s="69"/>
      <c r="G2" s="69"/>
      <c r="H2" s="69"/>
      <c r="I2" s="69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44306</v>
      </c>
      <c r="C5" s="30" t="s">
        <v>7</v>
      </c>
      <c r="D5" s="40">
        <f>IFERROR(INT(TRIM(SUBSTITUTE(VLOOKUP($A5&amp;"*",各都道府県の状況!$A:$I,D$3,FALSE), "※5", ""))), "")</f>
        <v>22565</v>
      </c>
      <c r="E5" s="40">
        <f>IFERROR(INT(TRIM(SUBSTITUTE(VLOOKUP($A5&amp;"*",各都道府県の状況!$A:$I,E$3,FALSE), "※5", ""))), "")</f>
        <v>496381</v>
      </c>
      <c r="F5" s="40">
        <f>IFERROR(INT(TRIM(SUBSTITUTE(VLOOKUP($A5&amp;"*",各都道府県の状況!$A:$I,F$3,FALSE), "※5", ""))), "")</f>
        <v>20714</v>
      </c>
      <c r="G5" s="40">
        <f>IFERROR(INT(TRIM(SUBSTITUTE(VLOOKUP($A5&amp;"*",各都道府県の状況!$A:$I,G$3,FALSE), "※5", ""))), "")</f>
        <v>809</v>
      </c>
      <c r="H5" s="40">
        <f>IFERROR(INT(TRIM(SUBSTITUTE(VLOOKUP($A5&amp;"*",各都道府県の状況!$A:$I,H$3,FALSE), "※5", ""))), "")</f>
        <v>1031</v>
      </c>
      <c r="I5" s="40">
        <f>IFERROR(INT(TRIM(SUBSTITUTE(VLOOKUP($A5&amp;"*",各都道府県の状況!$A:$I,I$3,FALSE), "※5", ""))), "")</f>
        <v>23</v>
      </c>
      <c r="J5" s="2"/>
    </row>
    <row r="6" spans="1:10" x14ac:dyDescent="0.55000000000000004">
      <c r="A6" s="12" t="s">
        <v>182</v>
      </c>
      <c r="B6" s="13">
        <f t="shared" si="0"/>
        <v>44306</v>
      </c>
      <c r="C6" s="30" t="s">
        <v>11</v>
      </c>
      <c r="D6" s="40">
        <f>IFERROR(INT(TRIM(SUBSTITUTE(VLOOKUP($A6&amp;"*",各都道府県の状況!$A:$I,D$3,FALSE), "※5", ""))), "")</f>
        <v>1336</v>
      </c>
      <c r="E6" s="40">
        <f>IFERROR(INT(TRIM(SUBSTITUTE(VLOOKUP($A6&amp;"*",各都道府県の状況!$A:$I,E$3,FALSE), "※5", ""))), "")</f>
        <v>30076</v>
      </c>
      <c r="F6" s="40">
        <f>IFERROR(INT(TRIM(SUBSTITUTE(VLOOKUP($A6&amp;"*",各都道府県の状況!$A:$I,F$3,FALSE), "※5", ""))), "")</f>
        <v>1148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168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44306</v>
      </c>
      <c r="C7" s="30" t="s">
        <v>12</v>
      </c>
      <c r="D7" s="40">
        <f>IFERROR(INT(TRIM(SUBSTITUTE(VLOOKUP($A7&amp;"*",各都道府県の状況!$A:$I,D$3,FALSE), "※5", ""))), "")</f>
        <v>786</v>
      </c>
      <c r="E7" s="40">
        <f>IFERROR(INT(TRIM(SUBSTITUTE(VLOOKUP($A7&amp;"*",各都道府県の状況!$A:$I,E$3,FALSE), "※5", ""))), "")</f>
        <v>52575</v>
      </c>
      <c r="F7" s="40">
        <f>IFERROR(INT(TRIM(SUBSTITUTE(VLOOKUP($A7&amp;"*",各都道府県の状況!$A:$I,F$3,FALSE), "※5", ""))), "")</f>
        <v>712</v>
      </c>
      <c r="G7" s="40">
        <f>IFERROR(INT(TRIM(SUBSTITUTE(VLOOKUP($A7&amp;"*",各都道府県の状況!$A:$I,G$3,FALSE), "※5", ""))), "")</f>
        <v>31</v>
      </c>
      <c r="H7" s="40">
        <f>IFERROR(INT(TRIM(SUBSTITUTE(VLOOKUP($A7&amp;"*",各都道府県の状況!$A:$I,H$3,FALSE), "※5", ""))), "")</f>
        <v>43</v>
      </c>
      <c r="I7" s="40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44306</v>
      </c>
      <c r="C8" s="30" t="s">
        <v>13</v>
      </c>
      <c r="D8" s="40">
        <f>IFERROR(INT(TRIM(SUBSTITUTE(VLOOKUP($A8&amp;"*",各都道府県の状況!$A:$I,D$3,FALSE), "※5", ""))), "")</f>
        <v>7656</v>
      </c>
      <c r="E8" s="40">
        <f>IFERROR(INT(TRIM(SUBSTITUTE(VLOOKUP($A8&amp;"*",各都道府県の状況!$A:$I,E$3,FALSE), "※5", ""))), "")</f>
        <v>112508</v>
      </c>
      <c r="F8" s="40">
        <f>IFERROR(INT(TRIM(SUBSTITUTE(VLOOKUP($A8&amp;"*",各都道府県の状況!$A:$I,F$3,FALSE), "※5", ""))), "")</f>
        <v>6787</v>
      </c>
      <c r="G8" s="40">
        <f>IFERROR(INT(TRIM(SUBSTITUTE(VLOOKUP($A8&amp;"*",各都道府県の状況!$A:$I,G$3,FALSE), "※5", ""))), "")</f>
        <v>51</v>
      </c>
      <c r="H8" s="40">
        <f>IFERROR(INT(TRIM(SUBSTITUTE(VLOOKUP($A8&amp;"*",各都道府県の状況!$A:$I,H$3,FALSE), "※5", ""))), "")</f>
        <v>793</v>
      </c>
      <c r="I8" s="40">
        <f>IFERROR(INT(TRIM(SUBSTITUTE(VLOOKUP($A8&amp;"*",各都道府県の状況!$A:$I,I$3,FALSE), "※5", ""))), "")</f>
        <v>19</v>
      </c>
    </row>
    <row r="9" spans="1:10" ht="21" customHeight="1" x14ac:dyDescent="0.55000000000000004">
      <c r="A9" s="12" t="s">
        <v>185</v>
      </c>
      <c r="B9" s="13">
        <f t="shared" si="0"/>
        <v>44306</v>
      </c>
      <c r="C9" s="30" t="s">
        <v>14</v>
      </c>
      <c r="D9" s="40">
        <f>IFERROR(INT(TRIM(SUBSTITUTE(VLOOKUP($A9&amp;"*",各都道府県の状況!$A:$I,D$3,FALSE), "※5", ""))), "")</f>
        <v>390</v>
      </c>
      <c r="E9" s="40">
        <f>IFERROR(INT(TRIM(SUBSTITUTE(VLOOKUP($A9&amp;"*",各都道府県の状況!$A:$I,E$3,FALSE), "※5", ""))), "")</f>
        <v>9251</v>
      </c>
      <c r="F9" s="40">
        <f>IFERROR(INT(TRIM(SUBSTITUTE(VLOOKUP($A9&amp;"*",各都道府県の状況!$A:$I,F$3,FALSE), "※5", ""))), "")</f>
        <v>321</v>
      </c>
      <c r="G9" s="40">
        <f>IFERROR(INT(TRIM(SUBSTITUTE(VLOOKUP($A9&amp;"*",各都道府県の状況!$A:$I,G$3,FALSE), "※5", ""))), "")</f>
        <v>9</v>
      </c>
      <c r="H9" s="40">
        <f>IFERROR(INT(TRIM(SUBSTITUTE(VLOOKUP($A9&amp;"*",各都道府県の状況!$A:$I,H$3,FALSE), "※5", ""))), "")</f>
        <v>57</v>
      </c>
      <c r="I9" s="40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44306</v>
      </c>
      <c r="C10" s="30" t="s">
        <v>15</v>
      </c>
      <c r="D10" s="40">
        <f>IFERROR(INT(TRIM(SUBSTITUTE(VLOOKUP($A10&amp;"*",各都道府県の状況!$A:$I,D$3,FALSE), "※5", ""))), "")</f>
        <v>1361</v>
      </c>
      <c r="E10" s="40">
        <f>IFERROR(INT(TRIM(SUBSTITUTE(VLOOKUP($A10&amp;"*",各都道府県の状況!$A:$I,E$3,FALSE), "※5", ""))), "")</f>
        <v>43660</v>
      </c>
      <c r="F10" s="40">
        <f>IFERROR(INT(TRIM(SUBSTITUTE(VLOOKUP($A10&amp;"*",各都道府県の状況!$A:$I,F$3,FALSE), "※5", ""))), "")</f>
        <v>1122</v>
      </c>
      <c r="G10" s="40">
        <f>IFERROR(INT(TRIM(SUBSTITUTE(VLOOKUP($A10&amp;"*",各都道府県の状況!$A:$I,G$3,FALSE), "※5", ""))), "")</f>
        <v>29</v>
      </c>
      <c r="H10" s="40">
        <f>IFERROR(INT(TRIM(SUBSTITUTE(VLOOKUP($A10&amp;"*",各都道府県の状況!$A:$I,H$3,FALSE), "※5", ""))), "")</f>
        <v>210</v>
      </c>
      <c r="I10" s="40">
        <f>IFERROR(INT(TRIM(SUBSTITUTE(VLOOKUP($A10&amp;"*",各都道府県の状況!$A:$I,I$3,FALSE), "※5", ""))), "")</f>
        <v>5</v>
      </c>
    </row>
    <row r="11" spans="1:10" x14ac:dyDescent="0.55000000000000004">
      <c r="A11" s="12" t="s">
        <v>187</v>
      </c>
      <c r="B11" s="13">
        <f t="shared" si="0"/>
        <v>44306</v>
      </c>
      <c r="C11" s="30" t="s">
        <v>16</v>
      </c>
      <c r="D11" s="40">
        <f>IFERROR(INT(TRIM(SUBSTITUTE(VLOOKUP($A11&amp;"*",各都道府県の状況!$A:$I,D$3,FALSE), "※5", ""))), "")</f>
        <v>3034</v>
      </c>
      <c r="E11" s="40">
        <f>IFERROR(INT(TRIM(SUBSTITUTE(VLOOKUP($A11&amp;"*",各都道府県の状況!$A:$I,E$3,FALSE), "※5", ""))), "")</f>
        <v>172745</v>
      </c>
      <c r="F11" s="40">
        <f>IFERROR(INT(TRIM(SUBSTITUTE(VLOOKUP($A11&amp;"*",各都道府県の状況!$A:$I,F$3,FALSE), "※5", ""))), "")</f>
        <v>2634</v>
      </c>
      <c r="G11" s="40">
        <f>IFERROR(INT(TRIM(SUBSTITUTE(VLOOKUP($A11&amp;"*",各都道府県の状況!$A:$I,G$3,FALSE), "※5", ""))), "")</f>
        <v>119</v>
      </c>
      <c r="H11" s="40">
        <f>IFERROR(INT(TRIM(SUBSTITUTE(VLOOKUP($A11&amp;"*",各都道府県の状況!$A:$I,H$3,FALSE), "※5", ""))), "")</f>
        <v>281</v>
      </c>
      <c r="I11" s="40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44306</v>
      </c>
      <c r="C12" s="30" t="s">
        <v>17</v>
      </c>
      <c r="D12" s="40">
        <f>IFERROR(INT(TRIM(SUBSTITUTE(VLOOKUP($A12&amp;"*",各都道府県の状況!$A:$I,D$3,FALSE), "※5", ""))), "")</f>
        <v>7517</v>
      </c>
      <c r="E12" s="40">
        <f>IFERROR(INT(TRIM(SUBSTITUTE(VLOOKUP($A12&amp;"*",各都道府県の状況!$A:$I,E$3,FALSE), "※5", ""))), "")</f>
        <v>28542</v>
      </c>
      <c r="F12" s="40">
        <f>IFERROR(INT(TRIM(SUBSTITUTE(VLOOKUP($A12&amp;"*",各都道府県の状況!$A:$I,F$3,FALSE), "※5", ""))), "")</f>
        <v>6961</v>
      </c>
      <c r="G12" s="40">
        <f>IFERROR(INT(TRIM(SUBSTITUTE(VLOOKUP($A12&amp;"*",各都道府県の状況!$A:$I,G$3,FALSE), "※5", ""))), "")</f>
        <v>130</v>
      </c>
      <c r="H12" s="40">
        <f>IFERROR(INT(TRIM(SUBSTITUTE(VLOOKUP($A12&amp;"*",各都道府県の状況!$A:$I,H$3,FALSE), "※5", ""))), "")</f>
        <v>426</v>
      </c>
      <c r="I12" s="40">
        <f>IFERROR(INT(TRIM(SUBSTITUTE(VLOOKUP($A12&amp;"*",各都道府県の状況!$A:$I,I$3,FALSE), "※5", ""))), "")</f>
        <v>10</v>
      </c>
    </row>
    <row r="13" spans="1:10" x14ac:dyDescent="0.55000000000000004">
      <c r="A13" s="12" t="s">
        <v>189</v>
      </c>
      <c r="B13" s="13">
        <f t="shared" si="0"/>
        <v>44306</v>
      </c>
      <c r="C13" s="30" t="s">
        <v>18</v>
      </c>
      <c r="D13" s="40">
        <f>IFERROR(INT(TRIM(SUBSTITUTE(VLOOKUP($A13&amp;"*",各都道府県の状況!$A:$I,D$3,FALSE), "※5", ""))), "")</f>
        <v>5103</v>
      </c>
      <c r="E13" s="40">
        <f>IFERROR(INT(TRIM(SUBSTITUTE(VLOOKUP($A13&amp;"*",各都道府県の状況!$A:$I,E$3,FALSE), "※5", ""))), "")</f>
        <v>190315</v>
      </c>
      <c r="F13" s="40">
        <f>IFERROR(INT(TRIM(SUBSTITUTE(VLOOKUP($A13&amp;"*",各都道府県の状況!$A:$I,F$3,FALSE), "※5", ""))), "")</f>
        <v>4855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178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44306</v>
      </c>
      <c r="C14" s="30" t="s">
        <v>19</v>
      </c>
      <c r="D14" s="40">
        <f>IFERROR(INT(TRIM(SUBSTITUTE(VLOOKUP($A14&amp;"*",各都道府県の状況!$A:$I,D$3,FALSE), "※5", ""))), "")</f>
        <v>5526</v>
      </c>
      <c r="E14" s="40">
        <f>IFERROR(INT(TRIM(SUBSTITUTE(VLOOKUP($A14&amp;"*",各都道府県の状況!$A:$I,E$3,FALSE), "※5", ""))), "")</f>
        <v>128404</v>
      </c>
      <c r="F14" s="40">
        <f>IFERROR(INT(TRIM(SUBSTITUTE(VLOOKUP($A14&amp;"*",各都道府県の状況!$A:$I,F$3,FALSE), "※5", ""))), "")</f>
        <v>5149</v>
      </c>
      <c r="G14" s="40">
        <f>IFERROR(INT(TRIM(SUBSTITUTE(VLOOKUP($A14&amp;"*",各都道府県の状況!$A:$I,G$3,FALSE), "※5", ""))), "")</f>
        <v>102</v>
      </c>
      <c r="H14" s="40">
        <f>IFERROR(INT(TRIM(SUBSTITUTE(VLOOKUP($A14&amp;"*",各都道府県の状況!$A:$I,H$3,FALSE), "※5", ""))), "")</f>
        <v>275</v>
      </c>
      <c r="I14" s="40">
        <f>IFERROR(INT(TRIM(SUBSTITUTE(VLOOKUP($A14&amp;"*",各都道府県の状況!$A:$I,I$3,FALSE), "※5", ""))), "")</f>
        <v>7</v>
      </c>
    </row>
    <row r="15" spans="1:10" x14ac:dyDescent="0.55000000000000004">
      <c r="A15" s="12" t="s">
        <v>191</v>
      </c>
      <c r="B15" s="13">
        <f t="shared" si="0"/>
        <v>44306</v>
      </c>
      <c r="C15" s="30" t="s">
        <v>20</v>
      </c>
      <c r="D15" s="40">
        <f>IFERROR(INT(TRIM(SUBSTITUTE(VLOOKUP($A15&amp;"*",各都道府県の状況!$A:$I,D$3,FALSE), "※5", ""))), "")</f>
        <v>35777</v>
      </c>
      <c r="E15" s="40">
        <f>IFERROR(INT(TRIM(SUBSTITUTE(VLOOKUP($A15&amp;"*",各都道府県の状況!$A:$I,E$3,FALSE), "※5", ""))), "")</f>
        <v>715550</v>
      </c>
      <c r="F15" s="40">
        <f>IFERROR(INT(TRIM(SUBSTITUTE(VLOOKUP($A15&amp;"*",各都道府県の状況!$A:$I,F$3,FALSE), "※5", ""))), "")</f>
        <v>33257</v>
      </c>
      <c r="G15" s="40">
        <f>IFERROR(INT(TRIM(SUBSTITUTE(VLOOKUP($A15&amp;"*",各都道府県の状況!$A:$I,G$3,FALSE), "※5", ""))), "")</f>
        <v>733</v>
      </c>
      <c r="H15" s="40">
        <f>IFERROR(INT(TRIM(SUBSTITUTE(VLOOKUP($A15&amp;"*",各都道府県の状況!$A:$I,H$3,FALSE), "※5", ""))), "")</f>
        <v>1787</v>
      </c>
      <c r="I15" s="40">
        <f>IFERROR(INT(TRIM(SUBSTITUTE(VLOOKUP($A15&amp;"*",各都道府県の状況!$A:$I,I$3,FALSE), "※5", ""))), "")</f>
        <v>32</v>
      </c>
    </row>
    <row r="16" spans="1:10" x14ac:dyDescent="0.55000000000000004">
      <c r="A16" s="12" t="s">
        <v>192</v>
      </c>
      <c r="B16" s="13">
        <f t="shared" si="0"/>
        <v>44306</v>
      </c>
      <c r="C16" s="30" t="s">
        <v>21</v>
      </c>
      <c r="D16" s="40">
        <f>IFERROR(INT(TRIM(SUBSTITUTE(VLOOKUP($A16&amp;"*",各都道府県の状況!$A:$I,D$3,FALSE), "※5", ""))), "")</f>
        <v>31820</v>
      </c>
      <c r="E16" s="40">
        <f>IFERROR(INT(TRIM(SUBSTITUTE(VLOOKUP($A16&amp;"*",各都道府県の状況!$A:$I,E$3,FALSE), "※5", ""))), "")</f>
        <v>516585</v>
      </c>
      <c r="F16" s="40">
        <f>IFERROR(INT(TRIM(SUBSTITUTE(VLOOKUP($A16&amp;"*",各都道府県の状況!$A:$I,F$3,FALSE), "※5", ""))), "")</f>
        <v>30049</v>
      </c>
      <c r="G16" s="40">
        <f>IFERROR(INT(TRIM(SUBSTITUTE(VLOOKUP($A16&amp;"*",各都道府県の状況!$A:$I,G$3,FALSE), "※5", ""))), "")</f>
        <v>608</v>
      </c>
      <c r="H16" s="40">
        <f>IFERROR(INT(TRIM(SUBSTITUTE(VLOOKUP($A16&amp;"*",各都道府県の状況!$A:$I,H$3,FALSE), "※5", ""))), "")</f>
        <v>1163</v>
      </c>
      <c r="I16" s="40">
        <f>IFERROR(INT(TRIM(SUBSTITUTE(VLOOKUP($A16&amp;"*",各都道府県の状況!$A:$I,I$3,FALSE), "※5", ""))), "")</f>
        <v>10</v>
      </c>
    </row>
    <row r="17" spans="1:9" x14ac:dyDescent="0.55000000000000004">
      <c r="A17" s="12" t="s">
        <v>193</v>
      </c>
      <c r="B17" s="13">
        <f t="shared" si="0"/>
        <v>44306</v>
      </c>
      <c r="C17" s="30" t="s">
        <v>22</v>
      </c>
      <c r="D17" s="40">
        <f>IFERROR(INT(TRIM(SUBSTITUTE(VLOOKUP($A17&amp;"*",各都道府県の状況!$A:$I,D$3,FALSE), "※5", ""))), "")</f>
        <v>131199</v>
      </c>
      <c r="E17" s="40">
        <f>IFERROR(INT(TRIM(SUBSTITUTE(VLOOKUP($A17&amp;"*",各都道府県の状況!$A:$I,E$3,FALSE), "※5", ""))), "")</f>
        <v>1920583</v>
      </c>
      <c r="F17" s="40">
        <f>IFERROR(INT(TRIM(SUBSTITUTE(VLOOKUP($A17&amp;"*",各都道府県の状況!$A:$I,F$3,FALSE), "※5", ""))), "")</f>
        <v>124367</v>
      </c>
      <c r="G17" s="40">
        <f>IFERROR(INT(TRIM(SUBSTITUTE(VLOOKUP($A17&amp;"*",各都道府県の状況!$A:$I,G$3,FALSE), "※5", ""))), "")</f>
        <v>1852</v>
      </c>
      <c r="H17" s="40">
        <f>IFERROR(INT(TRIM(SUBSTITUTE(VLOOKUP($A17&amp;"*",各都道府県の状況!$A:$I,H$3,FALSE), "※5", ""))), "")</f>
        <v>4980</v>
      </c>
      <c r="I17" s="40">
        <f>IFERROR(INT(TRIM(SUBSTITUTE(VLOOKUP($A17&amp;"*",各都道府県の状況!$A:$I,I$3,FALSE), "※5", ""))), "")</f>
        <v>50</v>
      </c>
    </row>
    <row r="18" spans="1:9" x14ac:dyDescent="0.55000000000000004">
      <c r="A18" s="12" t="s">
        <v>194</v>
      </c>
      <c r="B18" s="13">
        <f t="shared" si="0"/>
        <v>44306</v>
      </c>
      <c r="C18" s="30" t="s">
        <v>23</v>
      </c>
      <c r="D18" s="40">
        <f>IFERROR(INT(TRIM(SUBSTITUTE(VLOOKUP($A18&amp;"*",各都道府県の状況!$A:$I,D$3,FALSE), "※5", ""))), "")</f>
        <v>51178</v>
      </c>
      <c r="E18" s="40">
        <f>IFERROR(INT(TRIM(SUBSTITUTE(VLOOKUP($A18&amp;"*",各都道府県の状況!$A:$I,E$3,FALSE), "※5", ""))), "")</f>
        <v>765859</v>
      </c>
      <c r="F18" s="40">
        <f>IFERROR(INT(TRIM(SUBSTITUTE(VLOOKUP($A18&amp;"*",各都道府県の状況!$A:$I,F$3,FALSE), "※5", ""))), "")</f>
        <v>48808</v>
      </c>
      <c r="G18" s="40">
        <f>IFERROR(INT(TRIM(SUBSTITUTE(VLOOKUP($A18&amp;"*",各都道府県の状況!$A:$I,G$3,FALSE), "※5", ""))), "")</f>
        <v>801</v>
      </c>
      <c r="H18" s="40">
        <f>IFERROR(INT(TRIM(SUBSTITUTE(VLOOKUP($A18&amp;"*",各都道府県の状況!$A:$I,H$3,FALSE), "※5", ""))), "")</f>
        <v>1569</v>
      </c>
      <c r="I18" s="40">
        <f>IFERROR(INT(TRIM(SUBSTITUTE(VLOOKUP($A18&amp;"*",各都道府県の状況!$A:$I,I$3,FALSE), "※5", ""))), "")</f>
        <v>29</v>
      </c>
    </row>
    <row r="19" spans="1:9" x14ac:dyDescent="0.55000000000000004">
      <c r="A19" s="12" t="s">
        <v>195</v>
      </c>
      <c r="B19" s="13">
        <f t="shared" si="0"/>
        <v>44306</v>
      </c>
      <c r="C19" s="30" t="s">
        <v>24</v>
      </c>
      <c r="D19" s="40">
        <f>IFERROR(INT(TRIM(SUBSTITUTE(VLOOKUP($A19&amp;"*",各都道府県の状況!$A:$I,D$3,FALSE), "※5", ""))), "")</f>
        <v>1985</v>
      </c>
      <c r="E19" s="40">
        <f>IFERROR(INT(TRIM(SUBSTITUTE(VLOOKUP($A19&amp;"*",各都道府県の状況!$A:$I,E$3,FALSE), "※5", ""))), "")</f>
        <v>98076</v>
      </c>
      <c r="F19" s="40">
        <f>IFERROR(INT(TRIM(SUBSTITUTE(VLOOKUP($A19&amp;"*",各都道府県の状況!$A:$I,F$3,FALSE), "※5", ""))), "")</f>
        <v>1665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302</v>
      </c>
      <c r="I19" s="40">
        <f>IFERROR(INT(TRIM(SUBSTITUTE(VLOOKUP($A19&amp;"*",各都道府県の状況!$A:$I,I$3,FALSE), "※5", ""))), "")</f>
        <v>3</v>
      </c>
    </row>
    <row r="20" spans="1:9" x14ac:dyDescent="0.55000000000000004">
      <c r="A20" s="12" t="s">
        <v>196</v>
      </c>
      <c r="B20" s="13">
        <f t="shared" si="0"/>
        <v>44306</v>
      </c>
      <c r="C20" s="30" t="s">
        <v>25</v>
      </c>
      <c r="D20" s="40">
        <f>IFERROR(INT(TRIM(SUBSTITUTE(VLOOKUP($A20&amp;"*",各都道府県の状況!$A:$I,D$3,FALSE), "※5", ""))), "")</f>
        <v>1165</v>
      </c>
      <c r="E20" s="40">
        <f>IFERROR(INT(TRIM(SUBSTITUTE(VLOOKUP($A20&amp;"*",各都道府県の状況!$A:$I,E$3,FALSE), "※5", ""))), "")</f>
        <v>47386</v>
      </c>
      <c r="F20" s="40">
        <f>IFERROR(INT(TRIM(SUBSTITUTE(VLOOKUP($A20&amp;"*",各都道府県の状況!$A:$I,F$3,FALSE), "※5", ""))), "")</f>
        <v>998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138</v>
      </c>
      <c r="I20" s="40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44306</v>
      </c>
      <c r="C21" s="30" t="s">
        <v>26</v>
      </c>
      <c r="D21" s="40">
        <f>IFERROR(INT(TRIM(SUBSTITUTE(VLOOKUP($A21&amp;"*",各都道府県の状況!$A:$I,D$3,FALSE), "※5", ""))), "")</f>
        <v>2215</v>
      </c>
      <c r="E21" s="40">
        <f>IFERROR(INT(TRIM(SUBSTITUTE(VLOOKUP($A21&amp;"*",各都道府県の状況!$A:$I,E$3,FALSE), "※5", ""))), "")</f>
        <v>66475</v>
      </c>
      <c r="F21" s="40">
        <f>IFERROR(INT(TRIM(SUBSTITUTE(VLOOKUP($A21&amp;"*",各都道府県の状況!$A:$I,F$3,FALSE), "※5", ""))), "")</f>
        <v>1949</v>
      </c>
      <c r="G21" s="40">
        <f>IFERROR(INT(TRIM(SUBSTITUTE(VLOOKUP($A21&amp;"*",各都道府県の状況!$A:$I,G$3,FALSE), "※5", ""))), "")</f>
        <v>68</v>
      </c>
      <c r="H21" s="40">
        <f>IFERROR(INT(TRIM(SUBSTITUTE(VLOOKUP($A21&amp;"*",各都道府県の状況!$A:$I,H$3,FALSE), "※5", ""))), "")</f>
        <v>196</v>
      </c>
      <c r="I21" s="40">
        <f>IFERROR(INT(TRIM(SUBSTITUTE(VLOOKUP($A21&amp;"*",各都道府県の状況!$A:$I,I$3,FALSE), "※5", ""))), "")</f>
        <v>12</v>
      </c>
    </row>
    <row r="22" spans="1:9" x14ac:dyDescent="0.55000000000000004">
      <c r="A22" s="12" t="s">
        <v>198</v>
      </c>
      <c r="B22" s="13">
        <f t="shared" si="0"/>
        <v>44306</v>
      </c>
      <c r="C22" s="30" t="s">
        <v>27</v>
      </c>
      <c r="D22" s="40">
        <f>IFERROR(INT(TRIM(SUBSTITUTE(VLOOKUP($A22&amp;"*",各都道府県の状況!$A:$I,D$3,FALSE), "※5", ""))), "")</f>
        <v>753</v>
      </c>
      <c r="E22" s="40">
        <f>IFERROR(INT(TRIM(SUBSTITUTE(VLOOKUP($A22&amp;"*",各都道府県の状況!$A:$I,E$3,FALSE), "※5", ""))), "")</f>
        <v>42650</v>
      </c>
      <c r="F22" s="40">
        <f>IFERROR(INT(TRIM(SUBSTITUTE(VLOOKUP($A22&amp;"*",各都道府県の状況!$A:$I,F$3,FALSE), "※5", ""))), "")</f>
        <v>611</v>
      </c>
      <c r="G22" s="40">
        <f>IFERROR(INT(TRIM(SUBSTITUTE(VLOOKUP($A22&amp;"*",各都道府県の状況!$A:$I,G$3,FALSE), "※5", ""))), "")</f>
        <v>31</v>
      </c>
      <c r="H22" s="40">
        <f>IFERROR(INT(TRIM(SUBSTITUTE(VLOOKUP($A22&amp;"*",各都道府県の状況!$A:$I,H$3,FALSE), "※5", ""))), "")</f>
        <v>111</v>
      </c>
      <c r="I22" s="40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44306</v>
      </c>
      <c r="C23" s="30" t="s">
        <v>28</v>
      </c>
      <c r="D23" s="40">
        <f>IFERROR(INT(TRIM(SUBSTITUTE(VLOOKUP($A23&amp;"*",各都道府県の状況!$A:$I,D$3,FALSE), "※5", ""))), "")</f>
        <v>1078</v>
      </c>
      <c r="E23" s="40">
        <f>IFERROR(INT(TRIM(SUBSTITUTE(VLOOKUP($A23&amp;"*",各都道府県の状況!$A:$I,E$3,FALSE), "※5", ""))), "")</f>
        <v>35312</v>
      </c>
      <c r="F23" s="40">
        <f>IFERROR(INT(TRIM(SUBSTITUTE(VLOOKUP($A23&amp;"*",各都道府県の状況!$A:$I,F$3,FALSE), "※5", ""))), "")</f>
        <v>1002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57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44306</v>
      </c>
      <c r="C24" s="30" t="s">
        <v>29</v>
      </c>
      <c r="D24" s="40">
        <f>IFERROR(INT(TRIM(SUBSTITUTE(VLOOKUP($A24&amp;"*",各都道府県の状況!$A:$I,D$3,FALSE), "※5", ""))), "")</f>
        <v>3545</v>
      </c>
      <c r="E24" s="40">
        <f>IFERROR(INT(TRIM(SUBSTITUTE(VLOOKUP($A24&amp;"*",各都道府県の状況!$A:$I,E$3,FALSE), "※5", ""))), "")</f>
        <v>137284</v>
      </c>
      <c r="F24" s="40">
        <f>IFERROR(INT(TRIM(SUBSTITUTE(VLOOKUP($A24&amp;"*",各都道府県の状況!$A:$I,F$3,FALSE), "※5", ""))), "")</f>
        <v>3140</v>
      </c>
      <c r="G24" s="40">
        <f>IFERROR(INT(TRIM(SUBSTITUTE(VLOOKUP($A24&amp;"*",各都道府県の状況!$A:$I,G$3,FALSE), "※5", ""))), "")</f>
        <v>53</v>
      </c>
      <c r="H24" s="40">
        <f>IFERROR(INT(TRIM(SUBSTITUTE(VLOOKUP($A24&amp;"*",各都道府県の状況!$A:$I,H$3,FALSE), "※5", ""))), "")</f>
        <v>382</v>
      </c>
      <c r="I24" s="40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44306</v>
      </c>
      <c r="C25" s="30" t="s">
        <v>30</v>
      </c>
      <c r="D25" s="40">
        <f>IFERROR(INT(TRIM(SUBSTITUTE(VLOOKUP($A25&amp;"*",各都道府県の状況!$A:$I,D$3,FALSE), "※5", ""))), "")</f>
        <v>5413</v>
      </c>
      <c r="E25" s="40">
        <f>IFERROR(INT(TRIM(SUBSTITUTE(VLOOKUP($A25&amp;"*",各都道府県の状況!$A:$I,E$3,FALSE), "※5", ""))), "")</f>
        <v>176424</v>
      </c>
      <c r="F25" s="40">
        <f>IFERROR(INT(TRIM(SUBSTITUTE(VLOOKUP($A25&amp;"*",各都道府県の状況!$A:$I,F$3,FALSE), "※5", ""))), "")</f>
        <v>5001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283</v>
      </c>
      <c r="I25" s="40">
        <f>IFERROR(INT(TRIM(SUBSTITUTE(VLOOKUP($A25&amp;"*",各都道府県の状況!$A:$I,I$3,FALSE), "※5", ""))), "")</f>
        <v>4</v>
      </c>
    </row>
    <row r="26" spans="1:9" x14ac:dyDescent="0.55000000000000004">
      <c r="A26" s="12" t="s">
        <v>202</v>
      </c>
      <c r="B26" s="13">
        <f t="shared" si="0"/>
        <v>44306</v>
      </c>
      <c r="C26" s="30" t="s">
        <v>31</v>
      </c>
      <c r="D26" s="40">
        <f>IFERROR(INT(TRIM(SUBSTITUTE(VLOOKUP($A26&amp;"*",各都道府県の状況!$A:$I,D$3,FALSE), "※5", ""))), "")</f>
        <v>6183</v>
      </c>
      <c r="E26" s="40">
        <f>IFERROR(INT(TRIM(SUBSTITUTE(VLOOKUP($A26&amp;"*",各都道府県の状況!$A:$I,E$3,FALSE), "※5", ""))), "")</f>
        <v>276938</v>
      </c>
      <c r="F26" s="40">
        <f>IFERROR(INT(TRIM(SUBSTITUTE(VLOOKUP($A26&amp;"*",各都道府県の状況!$A:$I,F$3,FALSE), "※5", ""))), "")</f>
        <v>5824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238</v>
      </c>
      <c r="I26" s="40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44306</v>
      </c>
      <c r="C27" s="30" t="s">
        <v>32</v>
      </c>
      <c r="D27" s="40">
        <f>IFERROR(INT(TRIM(SUBSTITUTE(VLOOKUP($A27&amp;"*",各都道府県の状況!$A:$I,D$3,FALSE), "※5", ""))), "")</f>
        <v>30318</v>
      </c>
      <c r="E27" s="40">
        <f>IFERROR(INT(TRIM(SUBSTITUTE(VLOOKUP($A27&amp;"*",各都道府県の状況!$A:$I,E$3,FALSE), "※5", ""))), "")</f>
        <v>519113</v>
      </c>
      <c r="F27" s="40">
        <f>IFERROR(INT(TRIM(SUBSTITUTE(VLOOKUP($A27&amp;"*",各都道府県の状況!$A:$I,F$3,FALSE), "※5", ""))), "")</f>
        <v>27560</v>
      </c>
      <c r="G27" s="40">
        <f>IFERROR(INT(TRIM(SUBSTITUTE(VLOOKUP($A27&amp;"*",各都道府県の状況!$A:$I,G$3,FALSE), "※5", ""))), "")</f>
        <v>613</v>
      </c>
      <c r="H27" s="40">
        <f>IFERROR(INT(TRIM(SUBSTITUTE(VLOOKUP($A27&amp;"*",各都道府県の状況!$A:$I,H$3,FALSE), "※5", ""))), "")</f>
        <v>2145</v>
      </c>
      <c r="I27" s="40">
        <f>IFERROR(INT(TRIM(SUBSTITUTE(VLOOKUP($A27&amp;"*",各都道府県の状況!$A:$I,I$3,FALSE), "※5", ""))), "")</f>
        <v>12</v>
      </c>
    </row>
    <row r="28" spans="1:9" x14ac:dyDescent="0.55000000000000004">
      <c r="A28" s="12" t="s">
        <v>204</v>
      </c>
      <c r="B28" s="13">
        <f t="shared" si="0"/>
        <v>44306</v>
      </c>
      <c r="C28" s="30" t="s">
        <v>33</v>
      </c>
      <c r="D28" s="40">
        <f>IFERROR(INT(TRIM(SUBSTITUTE(VLOOKUP($A28&amp;"*",各都道府県の状況!$A:$I,D$3,FALSE), "※5", ""))), "")</f>
        <v>3226</v>
      </c>
      <c r="E28" s="40">
        <f>IFERROR(INT(TRIM(SUBSTITUTE(VLOOKUP($A28&amp;"*",各都道府県の状況!$A:$I,E$3,FALSE), "※5", ""))), "")</f>
        <v>86936</v>
      </c>
      <c r="F28" s="40">
        <f>IFERROR(INT(TRIM(SUBSTITUTE(VLOOKUP($A28&amp;"*",各都道府県の状況!$A:$I,F$3,FALSE), "※5", ""))), "")</f>
        <v>2920</v>
      </c>
      <c r="G28" s="40">
        <f>IFERROR(INT(TRIM(SUBSTITUTE(VLOOKUP($A28&amp;"*",各都道府県の状況!$A:$I,G$3,FALSE), "※5", ""))), "")</f>
        <v>75</v>
      </c>
      <c r="H28" s="40">
        <f>IFERROR(INT(TRIM(SUBSTITUTE(VLOOKUP($A28&amp;"*",各都道府県の状況!$A:$I,H$3,FALSE), "※5", ""))), "")</f>
        <v>318</v>
      </c>
      <c r="I28" s="40">
        <f>IFERROR(INT(TRIM(SUBSTITUTE(VLOOKUP($A28&amp;"*",各都道府県の状況!$A:$I,I$3,FALSE), "※5", ""))), "")</f>
        <v>16</v>
      </c>
    </row>
    <row r="29" spans="1:9" x14ac:dyDescent="0.55000000000000004">
      <c r="A29" s="12" t="s">
        <v>205</v>
      </c>
      <c r="B29" s="13">
        <f t="shared" si="0"/>
        <v>44306</v>
      </c>
      <c r="C29" s="30" t="s">
        <v>34</v>
      </c>
      <c r="D29" s="40">
        <f>IFERROR(INT(TRIM(SUBSTITUTE(VLOOKUP($A29&amp;"*",各都道府県の状況!$A:$I,D$3,FALSE), "※5", ""))), "")</f>
        <v>3277</v>
      </c>
      <c r="E29" s="40">
        <f>IFERROR(INT(TRIM(SUBSTITUTE(VLOOKUP($A29&amp;"*",各都道府県の状況!$A:$I,E$3,FALSE), "※5", ""))), "")</f>
        <v>97880</v>
      </c>
      <c r="F29" s="40">
        <f>IFERROR(INT(TRIM(SUBSTITUTE(VLOOKUP($A29&amp;"*",各都道府県の状況!$A:$I,F$3,FALSE), "※5", ""))), "")</f>
        <v>2855</v>
      </c>
      <c r="G29" s="40">
        <f>IFERROR(INT(TRIM(SUBSTITUTE(VLOOKUP($A29&amp;"*",各都道府県の状況!$A:$I,G$3,FALSE), "※5", ""))), "")</f>
        <v>61</v>
      </c>
      <c r="H29" s="40">
        <f>IFERROR(INT(TRIM(SUBSTITUTE(VLOOKUP($A29&amp;"*",各都道府県の状況!$A:$I,H$3,FALSE), "※5", ""))), "")</f>
        <v>361</v>
      </c>
      <c r="I29" s="40">
        <f>IFERROR(INT(TRIM(SUBSTITUTE(VLOOKUP($A29&amp;"*",各都道府県の状況!$A:$I,I$3,FALSE), "※5", ""))), "")</f>
        <v>3</v>
      </c>
    </row>
    <row r="30" spans="1:9" x14ac:dyDescent="0.55000000000000004">
      <c r="A30" s="12" t="s">
        <v>206</v>
      </c>
      <c r="B30" s="13">
        <f t="shared" si="0"/>
        <v>44306</v>
      </c>
      <c r="C30" s="30" t="s">
        <v>35</v>
      </c>
      <c r="D30" s="40">
        <f>IFERROR(INT(TRIM(SUBSTITUTE(VLOOKUP($A30&amp;"*",各都道府県の状況!$A:$I,D$3,FALSE), "※5", ""))), "")</f>
        <v>11033</v>
      </c>
      <c r="E30" s="40">
        <f>IFERROR(INT(TRIM(SUBSTITUTE(VLOOKUP($A30&amp;"*",各都道府県の状況!$A:$I,E$3,FALSE), "※5", ""))), "")</f>
        <v>198192</v>
      </c>
      <c r="F30" s="40">
        <f>IFERROR(INT(TRIM(SUBSTITUTE(VLOOKUP($A30&amp;"*",各都道府県の状況!$A:$I,F$3,FALSE), "※5", ""))), "")</f>
        <v>9900</v>
      </c>
      <c r="G30" s="40">
        <f>IFERROR(INT(TRIM(SUBSTITUTE(VLOOKUP($A30&amp;"*",各都道府県の状況!$A:$I,G$3,FALSE), "※5", ""))), "")</f>
        <v>179</v>
      </c>
      <c r="H30" s="40">
        <f>IFERROR(INT(TRIM(SUBSTITUTE(VLOOKUP($A30&amp;"*",各都道府県の状況!$A:$I,H$3,FALSE), "※5", ""))), "")</f>
        <v>986</v>
      </c>
      <c r="I30" s="40">
        <f>IFERROR(INT(TRIM(SUBSTITUTE(VLOOKUP($A30&amp;"*",各都道府県の状況!$A:$I,I$3,FALSE), "※5", ""))), "")</f>
        <v>10</v>
      </c>
    </row>
    <row r="31" spans="1:9" x14ac:dyDescent="0.55000000000000004">
      <c r="A31" s="12" t="s">
        <v>207</v>
      </c>
      <c r="B31" s="13">
        <f t="shared" si="0"/>
        <v>44306</v>
      </c>
      <c r="C31" s="30" t="s">
        <v>36</v>
      </c>
      <c r="D31" s="40">
        <f>IFERROR(INT(TRIM(SUBSTITUTE(VLOOKUP($A31&amp;"*",各都道府県の状況!$A:$I,D$3,FALSE), "※5", ""))), "")</f>
        <v>69841</v>
      </c>
      <c r="E31" s="40">
        <f>IFERROR(INT(TRIM(SUBSTITUTE(VLOOKUP($A31&amp;"*",各都道府県の状況!$A:$I,E$3,FALSE), "※5", ""))), "")</f>
        <v>1266690</v>
      </c>
      <c r="F31" s="40">
        <f>IFERROR(INT(TRIM(SUBSTITUTE(VLOOKUP($A31&amp;"*",各都道府県の状況!$A:$I,F$3,FALSE), "※5", ""))), "")</f>
        <v>54022</v>
      </c>
      <c r="G31" s="40">
        <f>IFERROR(INT(TRIM(SUBSTITUTE(VLOOKUP($A31&amp;"*",各都道府県の状況!$A:$I,G$3,FALSE), "※5", ""))), "")</f>
        <v>1281</v>
      </c>
      <c r="H31" s="40">
        <f>IFERROR(INT(TRIM(SUBSTITUTE(VLOOKUP($A31&amp;"*",各都道府県の状況!$A:$I,H$3,FALSE), "※5", ""))), "")</f>
        <v>13898</v>
      </c>
      <c r="I31" s="40">
        <f>IFERROR(INT(TRIM(SUBSTITUTE(VLOOKUP($A31&amp;"*",各都道府県の状況!$A:$I,I$3,FALSE), "※5", ""))), "")</f>
        <v>317</v>
      </c>
    </row>
    <row r="32" spans="1:9" x14ac:dyDescent="0.55000000000000004">
      <c r="A32" s="12" t="s">
        <v>208</v>
      </c>
      <c r="B32" s="13">
        <f t="shared" si="0"/>
        <v>44306</v>
      </c>
      <c r="C32" s="30" t="s">
        <v>37</v>
      </c>
      <c r="D32" s="40">
        <f>IFERROR(INT(TRIM(SUBSTITUTE(VLOOKUP($A32&amp;"*",各都道府県の状況!$A:$I,D$3,FALSE), "※5", ""))), "")</f>
        <v>26032</v>
      </c>
      <c r="E32" s="40">
        <f>IFERROR(INT(TRIM(SUBSTITUTE(VLOOKUP($A32&amp;"*",各都道府県の状況!$A:$I,E$3,FALSE), "※5", ""))), "")</f>
        <v>345533</v>
      </c>
      <c r="F32" s="40">
        <f>IFERROR(INT(TRIM(SUBSTITUTE(VLOOKUP($A32&amp;"*",各都道府県の状況!$A:$I,F$3,FALSE), "※5", ""))), "")</f>
        <v>21410</v>
      </c>
      <c r="G32" s="40">
        <f>IFERROR(INT(TRIM(SUBSTITUTE(VLOOKUP($A32&amp;"*",各都道府県の状況!$A:$I,G$3,FALSE), "※5", ""))), "")</f>
        <v>626</v>
      </c>
      <c r="H32" s="40">
        <f>IFERROR(INT(TRIM(SUBSTITUTE(VLOOKUP($A32&amp;"*",各都道府県の状況!$A:$I,H$3,FALSE), "※5", ""))), "")</f>
        <v>3996</v>
      </c>
      <c r="I32" s="40">
        <f>IFERROR(INT(TRIM(SUBSTITUTE(VLOOKUP($A32&amp;"*",各都道府県の状況!$A:$I,I$3,FALSE), "※5", ""))), "")</f>
        <v>81</v>
      </c>
    </row>
    <row r="33" spans="1:9" x14ac:dyDescent="0.55000000000000004">
      <c r="A33" s="12" t="s">
        <v>209</v>
      </c>
      <c r="B33" s="13">
        <f t="shared" si="0"/>
        <v>44306</v>
      </c>
      <c r="C33" s="30" t="s">
        <v>38</v>
      </c>
      <c r="D33" s="40">
        <f>IFERROR(INT(TRIM(SUBSTITUTE(VLOOKUP($A33&amp;"*",各都道府県の状況!$A:$I,D$3,FALSE), "※5", ""))), "")</f>
        <v>5245</v>
      </c>
      <c r="E33" s="40">
        <f>IFERROR(INT(TRIM(SUBSTITUTE(VLOOKUP($A33&amp;"*",各都道府県の状況!$A:$I,E$3,FALSE), "※5", ""))), "")</f>
        <v>114932</v>
      </c>
      <c r="F33" s="40">
        <f>IFERROR(INT(TRIM(SUBSTITUTE(VLOOKUP($A33&amp;"*",各都道府県の状況!$A:$I,F$3,FALSE), "※5", ""))), "")</f>
        <v>4307</v>
      </c>
      <c r="G33" s="40">
        <f>IFERROR(INT(TRIM(SUBSTITUTE(VLOOKUP($A33&amp;"*",各都道府県の状況!$A:$I,G$3,FALSE), "※5", ""))), "")</f>
        <v>63</v>
      </c>
      <c r="H33" s="40">
        <f>IFERROR(INT(TRIM(SUBSTITUTE(VLOOKUP($A33&amp;"*",各都道府県の状況!$A:$I,H$3,FALSE), "※5", ""))), "")</f>
        <v>875</v>
      </c>
      <c r="I33" s="40">
        <f>IFERROR(INT(TRIM(SUBSTITUTE(VLOOKUP($A33&amp;"*",各都道府県の状況!$A:$I,I$3,FALSE), "※5", ""))), "")</f>
        <v>22</v>
      </c>
    </row>
    <row r="34" spans="1:9" x14ac:dyDescent="0.55000000000000004">
      <c r="A34" s="12" t="s">
        <v>210</v>
      </c>
      <c r="B34" s="13">
        <f t="shared" si="0"/>
        <v>44306</v>
      </c>
      <c r="C34" s="30" t="s">
        <v>39</v>
      </c>
      <c r="D34" s="40">
        <f>IFERROR(INT(TRIM(SUBSTITUTE(VLOOKUP($A34&amp;"*",各都道府県の状況!$A:$I,D$3,FALSE), "※5", ""))), "")</f>
        <v>1862</v>
      </c>
      <c r="E34" s="40">
        <f>IFERROR(INT(TRIM(SUBSTITUTE(VLOOKUP($A34&amp;"*",各都道府県の状況!$A:$I,E$3,FALSE), "※5", ""))), "")</f>
        <v>30171</v>
      </c>
      <c r="F34" s="40">
        <f>IFERROR(INT(TRIM(SUBSTITUTE(VLOOKUP($A34&amp;"*",各都道府県の状況!$A:$I,F$3,FALSE), "※5", ""))), "")</f>
        <v>1461</v>
      </c>
      <c r="G34" s="40">
        <f>IFERROR(INT(TRIM(SUBSTITUTE(VLOOKUP($A34&amp;"*",各都道府県の状況!$A:$I,G$3,FALSE), "※5", ""))), "")</f>
        <v>20</v>
      </c>
      <c r="H34" s="40">
        <f>IFERROR(INT(TRIM(SUBSTITUTE(VLOOKUP($A34&amp;"*",各都道府県の状況!$A:$I,H$3,FALSE), "※5", ""))), "")</f>
        <v>353</v>
      </c>
      <c r="I34" s="40">
        <f>IFERROR(INT(TRIM(SUBSTITUTE(VLOOKUP($A34&amp;"*",各都道府県の状況!$A:$I,I$3,FALSE), "※5", ""))), "")</f>
        <v>48</v>
      </c>
    </row>
    <row r="35" spans="1:9" x14ac:dyDescent="0.55000000000000004">
      <c r="A35" s="12" t="s">
        <v>211</v>
      </c>
      <c r="B35" s="13">
        <f t="shared" si="0"/>
        <v>44306</v>
      </c>
      <c r="C35" s="30" t="s">
        <v>40</v>
      </c>
      <c r="D35" s="40">
        <f>IFERROR(INT(TRIM(SUBSTITUTE(VLOOKUP($A35&amp;"*",各都道府県の状況!$A:$I,D$3,FALSE), "※5", ""))), "")</f>
        <v>343</v>
      </c>
      <c r="E35" s="40">
        <f>IFERROR(INT(TRIM(SUBSTITUTE(VLOOKUP($A35&amp;"*",各都道府県の状況!$A:$I,E$3,FALSE), "※5", ""))), "")</f>
        <v>57886</v>
      </c>
      <c r="F35" s="40">
        <f>IFERROR(INT(TRIM(SUBSTITUTE(VLOOKUP($A35&amp;"*",各都道府県の状況!$A:$I,F$3,FALSE), "※5", ""))), "")</f>
        <v>246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90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44306</v>
      </c>
      <c r="C36" s="30" t="s">
        <v>41</v>
      </c>
      <c r="D36" s="40">
        <f>IFERROR(INT(TRIM(SUBSTITUTE(VLOOKUP($A36&amp;"*",各都道府県の状況!$A:$I,D$3,FALSE), "※5", ""))), "")</f>
        <v>298</v>
      </c>
      <c r="E36" s="40">
        <f>IFERROR(INT(TRIM(SUBSTITUTE(VLOOKUP($A36&amp;"*",各都道府県の状況!$A:$I,E$3,FALSE), "※5", ""))), "")</f>
        <v>18895</v>
      </c>
      <c r="F36" s="40">
        <f>IFERROR(INT(TRIM(SUBSTITUTE(VLOOKUP($A36&amp;"*",各都道府県の状況!$A:$I,F$3,FALSE), "※5", ""))), "")</f>
        <v>292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6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44306</v>
      </c>
      <c r="C37" s="30" t="s">
        <v>42</v>
      </c>
      <c r="D37" s="40">
        <f>IFERROR(INT(TRIM(SUBSTITUTE(VLOOKUP($A37&amp;"*",各都道府県の状況!$A:$I,D$3,FALSE), "※5", ""))), "")</f>
        <v>3282</v>
      </c>
      <c r="E37" s="40">
        <f>IFERROR(INT(TRIM(SUBSTITUTE(VLOOKUP($A37&amp;"*",各都道府県の状況!$A:$I,E$3,FALSE), "※5", ""))), "")</f>
        <v>89012</v>
      </c>
      <c r="F37" s="40">
        <f>IFERROR(INT(TRIM(SUBSTITUTE(VLOOKUP($A37&amp;"*",各都道府県の状況!$A:$I,F$3,FALSE), "※5", ""))), "")</f>
        <v>2742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246</v>
      </c>
      <c r="I37" s="40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44306</v>
      </c>
      <c r="C38" s="30" t="s">
        <v>43</v>
      </c>
      <c r="D38" s="40">
        <f>IFERROR(INT(TRIM(SUBSTITUTE(VLOOKUP($A38&amp;"*",各都道府県の状況!$A:$I,D$3,FALSE), "※5", ""))), "")</f>
        <v>5467</v>
      </c>
      <c r="E38" s="40">
        <f>IFERROR(INT(TRIM(SUBSTITUTE(VLOOKUP($A38&amp;"*",各都道府県の状況!$A:$I,E$3,FALSE), "※5", ""))), "")</f>
        <v>204294</v>
      </c>
      <c r="F38" s="40">
        <f>IFERROR(INT(TRIM(SUBSTITUTE(VLOOKUP($A38&amp;"*",各都道府県の状況!$A:$I,F$3,FALSE), "※5", ""))), "")</f>
        <v>5173</v>
      </c>
      <c r="G38" s="40">
        <f>IFERROR(INT(TRIM(SUBSTITUTE(VLOOKUP($A38&amp;"*",各都道府県の状況!$A:$I,G$3,FALSE), "※5", ""))), "")</f>
        <v>107</v>
      </c>
      <c r="H38" s="40">
        <f>IFERROR(INT(TRIM(SUBSTITUTE(VLOOKUP($A38&amp;"*",各都道府県の状況!$A:$I,H$3,FALSE), "※5", ""))), "")</f>
        <v>169</v>
      </c>
      <c r="I38" s="40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44306</v>
      </c>
      <c r="C39" s="30" t="s">
        <v>44</v>
      </c>
      <c r="D39" s="40">
        <f>IFERROR(INT(TRIM(SUBSTITUTE(VLOOKUP($A39&amp;"*",各都道府県の状況!$A:$I,D$3,FALSE), "※5", ""))), "")</f>
        <v>1593</v>
      </c>
      <c r="E39" s="40">
        <f>IFERROR(INT(TRIM(SUBSTITUTE(VLOOKUP($A39&amp;"*",各都道府県の状況!$A:$I,E$3,FALSE), "※5", ""))), "")</f>
        <v>74020</v>
      </c>
      <c r="F39" s="40">
        <f>IFERROR(INT(TRIM(SUBSTITUTE(VLOOKUP($A39&amp;"*",各都道府県の状況!$A:$I,F$3,FALSE), "※5", ""))), "")</f>
        <v>1406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144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44306</v>
      </c>
      <c r="C40" s="30" t="s">
        <v>45</v>
      </c>
      <c r="D40" s="40">
        <f>IFERROR(INT(TRIM(SUBSTITUTE(VLOOKUP($A40&amp;"*",各都道府県の状況!$A:$I,D$3,FALSE), "※5", ""))), "")</f>
        <v>964</v>
      </c>
      <c r="E40" s="40">
        <f>IFERROR(INT(TRIM(SUBSTITUTE(VLOOKUP($A40&amp;"*",各都道府県の状況!$A:$I,E$3,FALSE), "※5", ""))), "")</f>
        <v>38873</v>
      </c>
      <c r="F40" s="40">
        <f>IFERROR(INT(TRIM(SUBSTITUTE(VLOOKUP($A40&amp;"*",各都道府県の状況!$A:$I,F$3,FALSE), "※5", ""))), "")</f>
        <v>621</v>
      </c>
      <c r="G40" s="40">
        <f>IFERROR(INT(TRIM(SUBSTITUTE(VLOOKUP($A40&amp;"*",各都道府県の状況!$A:$I,G$3,FALSE), "※5", ""))), "")</f>
        <v>28</v>
      </c>
      <c r="H40" s="40">
        <f>IFERROR(INT(TRIM(SUBSTITUTE(VLOOKUP($A40&amp;"*",各都道府県の状況!$A:$I,H$3,FALSE), "※5", ""))), "")</f>
        <v>315</v>
      </c>
      <c r="I40" s="40">
        <f>IFERROR(INT(TRIM(SUBSTITUTE(VLOOKUP($A40&amp;"*",各都道府県の状況!$A:$I,I$3,FALSE), "※5", ""))), "")</f>
        <v>7</v>
      </c>
    </row>
    <row r="41" spans="1:9" x14ac:dyDescent="0.55000000000000004">
      <c r="A41" s="12" t="s">
        <v>217</v>
      </c>
      <c r="B41" s="13">
        <f t="shared" si="0"/>
        <v>44306</v>
      </c>
      <c r="C41" s="30" t="s">
        <v>46</v>
      </c>
      <c r="D41" s="40">
        <f>IFERROR(INT(TRIM(SUBSTITUTE(VLOOKUP($A41&amp;"*",各都道府県の状況!$A:$I,D$3,FALSE), "※5", ""))), "")</f>
        <v>1084</v>
      </c>
      <c r="E41" s="40">
        <f>IFERROR(INT(TRIM(SUBSTITUTE(VLOOKUP($A41&amp;"*",各都道府県の状況!$A:$I,E$3,FALSE), "※5", ""))), "")</f>
        <v>57847</v>
      </c>
      <c r="F41" s="40">
        <f>IFERROR(INT(TRIM(SUBSTITUTE(VLOOKUP($A41&amp;"*",各都道府県の状況!$A:$I,F$3,FALSE), "※5", ""))), "")</f>
        <v>940</v>
      </c>
      <c r="G41" s="40">
        <f>IFERROR(INT(TRIM(SUBSTITUTE(VLOOKUP($A41&amp;"*",各都道府県の状況!$A:$I,G$3,FALSE), "※5", ""))), "")</f>
        <v>20</v>
      </c>
      <c r="H41" s="40">
        <f>IFERROR(INT(TRIM(SUBSTITUTE(VLOOKUP($A41&amp;"*",各都道府県の状況!$A:$I,H$3,FALSE), "※5", ""))), "")</f>
        <v>129</v>
      </c>
      <c r="I41" s="40">
        <f>IFERROR(INT(TRIM(SUBSTITUTE(VLOOKUP($A41&amp;"*",各都道府県の状況!$A:$I,I$3,FALSE), "※5", ""))), "")</f>
        <v>3</v>
      </c>
    </row>
    <row r="42" spans="1:9" x14ac:dyDescent="0.55000000000000004">
      <c r="A42" s="12" t="s">
        <v>218</v>
      </c>
      <c r="B42" s="13">
        <f t="shared" si="0"/>
        <v>44306</v>
      </c>
      <c r="C42" s="30" t="s">
        <v>47</v>
      </c>
      <c r="D42" s="40">
        <f>IFERROR(INT(TRIM(SUBSTITUTE(VLOOKUP($A42&amp;"*",各都道府県の状況!$A:$I,D$3,FALSE), "※5", ""))), "")</f>
        <v>1998</v>
      </c>
      <c r="E42" s="40">
        <f>IFERROR(INT(TRIM(SUBSTITUTE(VLOOKUP($A42&amp;"*",各都道府県の状況!$A:$I,E$3,FALSE), "※5", ""))), "")</f>
        <v>52679</v>
      </c>
      <c r="F42" s="40">
        <f>IFERROR(INT(TRIM(SUBSTITUTE(VLOOKUP($A42&amp;"*",各都道府県の状況!$A:$I,F$3,FALSE), "※5", ""))), "")</f>
        <v>1626</v>
      </c>
      <c r="G42" s="40">
        <f>IFERROR(INT(TRIM(SUBSTITUTE(VLOOKUP($A42&amp;"*",各都道府県の状況!$A:$I,G$3,FALSE), "※5", ""))), "")</f>
        <v>28</v>
      </c>
      <c r="H42" s="40">
        <f>IFERROR(INT(TRIM(SUBSTITUTE(VLOOKUP($A42&amp;"*",各都道府県の状況!$A:$I,H$3,FALSE), "※5", ""))), "")</f>
        <v>344</v>
      </c>
      <c r="I42" s="40">
        <f>IFERROR(INT(TRIM(SUBSTITUTE(VLOOKUP($A42&amp;"*",各都道府県の状況!$A:$I,I$3,FALSE), "※5", ""))), "")</f>
        <v>7</v>
      </c>
    </row>
    <row r="43" spans="1:9" x14ac:dyDescent="0.55000000000000004">
      <c r="A43" s="12" t="s">
        <v>219</v>
      </c>
      <c r="B43" s="13">
        <f t="shared" si="0"/>
        <v>44306</v>
      </c>
      <c r="C43" s="30" t="s">
        <v>48</v>
      </c>
      <c r="D43" s="40">
        <f>IFERROR(INT(TRIM(SUBSTITUTE(VLOOKUP($A43&amp;"*",各都道府県の状況!$A:$I,D$3,FALSE), "※5", ""))), "")</f>
        <v>970</v>
      </c>
      <c r="E43" s="40">
        <f>IFERROR(INT(TRIM(SUBSTITUTE(VLOOKUP($A43&amp;"*",各都道府県の状況!$A:$I,E$3,FALSE), "※5", ""))), "")</f>
        <v>7610</v>
      </c>
      <c r="F43" s="40">
        <f>IFERROR(INT(TRIM(SUBSTITUTE(VLOOKUP($A43&amp;"*",各都道府県の状況!$A:$I,F$3,FALSE), "※5", ""))), "")</f>
        <v>926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25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44306</v>
      </c>
      <c r="C44" s="30" t="s">
        <v>49</v>
      </c>
      <c r="D44" s="40">
        <f>IFERROR(INT(TRIM(SUBSTITUTE(VLOOKUP($A44&amp;"*",各都道府県の状況!$A:$I,D$3,FALSE), "※5", ""))), "")</f>
        <v>20359</v>
      </c>
      <c r="E44" s="40">
        <f>IFERROR(INT(TRIM(SUBSTITUTE(VLOOKUP($A44&amp;"*",各都道府県の状況!$A:$I,E$3,FALSE), "※5", ""))), "")</f>
        <v>556925</v>
      </c>
      <c r="F44" s="40">
        <f>IFERROR(INT(TRIM(SUBSTITUTE(VLOOKUP($A44&amp;"*",各都道府県の状況!$A:$I,F$3,FALSE), "※5", ""))), "")</f>
        <v>19003</v>
      </c>
      <c r="G44" s="40">
        <f>IFERROR(INT(TRIM(SUBSTITUTE(VLOOKUP($A44&amp;"*",各都道府県の状況!$A:$I,G$3,FALSE), "※5", ""))), "")</f>
        <v>344</v>
      </c>
      <c r="H44" s="40">
        <f>IFERROR(INT(TRIM(SUBSTITUTE(VLOOKUP($A44&amp;"*",各都道府県の状況!$A:$I,H$3,FALSE), "※5", ""))), "")</f>
        <v>1012</v>
      </c>
      <c r="I44" s="40">
        <f>IFERROR(INT(TRIM(SUBSTITUTE(VLOOKUP($A44&amp;"*",各都道府県の状況!$A:$I,I$3,FALSE), "※5", ""))), "")</f>
        <v>13</v>
      </c>
    </row>
    <row r="45" spans="1:9" x14ac:dyDescent="0.55000000000000004">
      <c r="A45" s="12" t="s">
        <v>221</v>
      </c>
      <c r="B45" s="13">
        <f t="shared" si="0"/>
        <v>44306</v>
      </c>
      <c r="C45" s="30" t="s">
        <v>50</v>
      </c>
      <c r="D45" s="40">
        <f>IFERROR(INT(TRIM(SUBSTITUTE(VLOOKUP($A45&amp;"*",各都道府県の状況!$A:$I,D$3,FALSE), "※5", ""))), "")</f>
        <v>1390</v>
      </c>
      <c r="E45" s="40">
        <f>IFERROR(INT(TRIM(SUBSTITUTE(VLOOKUP($A45&amp;"*",各都道府県の状況!$A:$I,E$3,FALSE), "※5", ""))), "")</f>
        <v>35492</v>
      </c>
      <c r="F45" s="40">
        <f>IFERROR(INT(TRIM(SUBSTITUTE(VLOOKUP($A45&amp;"*",各都道府県の状況!$A:$I,F$3,FALSE), "※5", ""))), "")</f>
        <v>1278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120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44306</v>
      </c>
      <c r="C46" s="30" t="s">
        <v>51</v>
      </c>
      <c r="D46" s="40">
        <f>IFERROR(INT(TRIM(SUBSTITUTE(VLOOKUP($A46&amp;"*",各都道府県の状況!$A:$I,D$3,FALSE), "※5", ""))), "")</f>
        <v>1792</v>
      </c>
      <c r="E46" s="40">
        <f>IFERROR(INT(TRIM(SUBSTITUTE(VLOOKUP($A46&amp;"*",各都道府県の状況!$A:$I,E$3,FALSE), "※5", ""))), "")</f>
        <v>86258</v>
      </c>
      <c r="F46" s="40">
        <f>IFERROR(INT(TRIM(SUBSTITUTE(VLOOKUP($A46&amp;"*",各都道府県の状況!$A:$I,F$3,FALSE), "※5", ""))), "")</f>
        <v>1612</v>
      </c>
      <c r="G46" s="40">
        <f>IFERROR(INT(TRIM(SUBSTITUTE(VLOOKUP($A46&amp;"*",各都道府県の状況!$A:$I,G$3,FALSE), "※5", ""))), "")</f>
        <v>40</v>
      </c>
      <c r="H46" s="40">
        <f>IFERROR(INT(TRIM(SUBSTITUTE(VLOOKUP($A46&amp;"*",各都道府県の状況!$A:$I,H$3,FALSE), "※5", ""))), "")</f>
        <v>140</v>
      </c>
      <c r="I46" s="40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44306</v>
      </c>
      <c r="C47" s="30" t="s">
        <v>52</v>
      </c>
      <c r="D47" s="40">
        <f>IFERROR(INT(TRIM(SUBSTITUTE(VLOOKUP($A47&amp;"*",各都道府県の状況!$A:$I,D$3,FALSE), "※5", ""))), "")</f>
        <v>3700</v>
      </c>
      <c r="E47" s="40">
        <f>IFERROR(INT(TRIM(SUBSTITUTE(VLOOKUP($A47&amp;"*",各都道府県の状況!$A:$I,E$3,FALSE), "※5", ""))), "")</f>
        <v>60343</v>
      </c>
      <c r="F47" s="40">
        <f>IFERROR(INT(TRIM(SUBSTITUTE(VLOOKUP($A47&amp;"*",各都道府県の状況!$A:$I,F$3,FALSE), "※5", ""))), "")</f>
        <v>3472</v>
      </c>
      <c r="G47" s="40">
        <f>IFERROR(INT(TRIM(SUBSTITUTE(VLOOKUP($A47&amp;"*",各都道府県の状況!$A:$I,G$3,FALSE), "※5", ""))), "")</f>
        <v>76</v>
      </c>
      <c r="H47" s="40">
        <f>IFERROR(INT(TRIM(SUBSTITUTE(VLOOKUP($A47&amp;"*",各都道府県の状況!$A:$I,H$3,FALSE), "※5", ""))), "")</f>
        <v>152</v>
      </c>
      <c r="I47" s="40">
        <f>IFERROR(INT(TRIM(SUBSTITUTE(VLOOKUP($A47&amp;"*",各都道府県の状況!$A:$I,I$3,FALSE), "※5", ""))), "")</f>
        <v>3</v>
      </c>
    </row>
    <row r="48" spans="1:9" x14ac:dyDescent="0.55000000000000004">
      <c r="A48" s="12" t="s">
        <v>224</v>
      </c>
      <c r="B48" s="13">
        <f t="shared" si="0"/>
        <v>44306</v>
      </c>
      <c r="C48" s="30" t="s">
        <v>53</v>
      </c>
      <c r="D48" s="40">
        <f>IFERROR(INT(TRIM(SUBSTITUTE(VLOOKUP($A48&amp;"*",各都道府県の状況!$A:$I,D$3,FALSE), "※5", ""))), "")</f>
        <v>1385</v>
      </c>
      <c r="E48" s="40">
        <f>IFERROR(INT(TRIM(SUBSTITUTE(VLOOKUP($A48&amp;"*",各都道府県の状況!$A:$I,E$3,FALSE), "※5", ""))), "")</f>
        <v>102483</v>
      </c>
      <c r="F48" s="40">
        <f>IFERROR(INT(TRIM(SUBSTITUTE(VLOOKUP($A48&amp;"*",各都道府県の状況!$A:$I,F$3,FALSE), "※5", ""))), "")</f>
        <v>1322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41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44306</v>
      </c>
      <c r="C49" s="30" t="s">
        <v>54</v>
      </c>
      <c r="D49" s="40">
        <f>IFERROR(INT(TRIM(SUBSTITUTE(VLOOKUP($A49&amp;"*",各都道府県の状況!$A:$I,D$3,FALSE), "※5", ""))), "")</f>
        <v>2053</v>
      </c>
      <c r="E49" s="40">
        <f>IFERROR(INT(TRIM(SUBSTITUTE(VLOOKUP($A49&amp;"*",各都道府県の状況!$A:$I,E$3,FALSE), "※5", ""))), "")</f>
        <v>27921</v>
      </c>
      <c r="F49" s="40">
        <f>IFERROR(INT(TRIM(SUBSTITUTE(VLOOKUP($A49&amp;"*",各都道府県の状況!$A:$I,F$3,FALSE), "※5", ""))), "")</f>
        <v>1986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52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44306</v>
      </c>
      <c r="C50" s="30" t="s">
        <v>55</v>
      </c>
      <c r="D50" s="40">
        <f>IFERROR(INT(TRIM(SUBSTITUTE(VLOOKUP($A50&amp;"*",各都道府県の状況!$A:$I,D$3,FALSE), "※5", ""))), "")</f>
        <v>1983</v>
      </c>
      <c r="E50" s="40">
        <f>IFERROR(INT(TRIM(SUBSTITUTE(VLOOKUP($A50&amp;"*",各都道府県の状況!$A:$I,E$3,FALSE), "※5", ""))), "")</f>
        <v>78865</v>
      </c>
      <c r="F50" s="40">
        <f>IFERROR(INT(TRIM(SUBSTITUTE(VLOOKUP($A50&amp;"*",各都道府県の状況!$A:$I,F$3,FALSE), "※5", ""))), "")</f>
        <v>1899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71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44306</v>
      </c>
      <c r="C51" s="30" t="s">
        <v>56</v>
      </c>
      <c r="D51" s="40">
        <f>IFERROR(INT(TRIM(SUBSTITUTE(VLOOKUP($A51&amp;"*",各都道府県の状況!$A:$I,D$3,FALSE), "※5", ""))), "")</f>
        <v>11652</v>
      </c>
      <c r="E51" s="40">
        <f>IFERROR(INT(TRIM(SUBSTITUTE(VLOOKUP($A51&amp;"*",各都道府県の状況!$A:$I,E$3,FALSE), "※5", ""))), "")</f>
        <v>181529</v>
      </c>
      <c r="F51" s="40">
        <f>IFERROR(INT(TRIM(SUBSTITUTE(VLOOKUP($A51&amp;"*",各都道府県の状況!$A:$I,F$3,FALSE), "※5", ""))), "")</f>
        <v>10277</v>
      </c>
      <c r="G51" s="40">
        <f>IFERROR(INT(TRIM(SUBSTITUTE(VLOOKUP($A51&amp;"*",各都道府県の状況!$A:$I,G$3,FALSE), "※5", ""))), "")</f>
        <v>130</v>
      </c>
      <c r="H51" s="40">
        <f>IFERROR(INT(TRIM(SUBSTITUTE(VLOOKUP($A51&amp;"*",各都道府県の状況!$A:$I,H$3,FALSE), "※5", ""))), "")</f>
        <v>1251</v>
      </c>
      <c r="I51" s="40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70" t="s">
        <v>278</v>
      </c>
      <c r="C1" s="71"/>
      <c r="D1" s="71"/>
      <c r="E1" s="71"/>
      <c r="F1" s="71"/>
      <c r="G1" s="71"/>
      <c r="H1" s="71"/>
      <c r="I1" s="71"/>
    </row>
    <row r="2" spans="1:9" ht="28.5" customHeight="1" x14ac:dyDescent="0.55000000000000004">
      <c r="B2" s="72" t="s">
        <v>228</v>
      </c>
      <c r="C2" s="71"/>
      <c r="D2" s="71"/>
      <c r="E2" s="71"/>
      <c r="F2" s="71"/>
      <c r="G2" s="71"/>
      <c r="H2" s="71"/>
      <c r="I2" s="71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73" t="s">
        <v>180</v>
      </c>
      <c r="C4" s="75" t="s">
        <v>295</v>
      </c>
      <c r="D4" s="77" t="s">
        <v>296</v>
      </c>
      <c r="E4" s="79" t="s">
        <v>297</v>
      </c>
      <c r="F4" s="80"/>
      <c r="G4" s="81" t="s">
        <v>298</v>
      </c>
      <c r="H4" s="81" t="s">
        <v>299</v>
      </c>
      <c r="I4" s="19"/>
    </row>
    <row r="5" spans="1:9" ht="13.25" customHeight="1" x14ac:dyDescent="0.55000000000000004">
      <c r="B5" s="74"/>
      <c r="C5" s="76"/>
      <c r="D5" s="78"/>
      <c r="E5" s="59" t="s">
        <v>300</v>
      </c>
      <c r="F5" s="60" t="s">
        <v>301</v>
      </c>
      <c r="G5" s="82"/>
      <c r="H5" s="82"/>
      <c r="I5" s="19"/>
    </row>
    <row r="6" spans="1:9" ht="12" customHeight="1" x14ac:dyDescent="0.55000000000000004">
      <c r="A6" s="15" t="s">
        <v>181</v>
      </c>
      <c r="B6" s="20" t="s">
        <v>229</v>
      </c>
      <c r="C6" s="61">
        <v>22565</v>
      </c>
      <c r="D6" s="61">
        <v>496381</v>
      </c>
      <c r="E6" s="61">
        <v>1031</v>
      </c>
      <c r="F6" s="62">
        <v>23</v>
      </c>
      <c r="G6" s="61">
        <v>20714</v>
      </c>
      <c r="H6" s="62">
        <v>809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1">
        <v>1336</v>
      </c>
      <c r="D7" s="61">
        <v>30076</v>
      </c>
      <c r="E7" s="62">
        <v>168</v>
      </c>
      <c r="F7" s="62">
        <v>0</v>
      </c>
      <c r="G7" s="61">
        <v>1148</v>
      </c>
      <c r="H7" s="6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2">
        <v>786</v>
      </c>
      <c r="D8" s="61">
        <v>52575</v>
      </c>
      <c r="E8" s="62">
        <v>43</v>
      </c>
      <c r="F8" s="62">
        <v>1</v>
      </c>
      <c r="G8" s="62">
        <v>712</v>
      </c>
      <c r="H8" s="62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1">
        <v>7656</v>
      </c>
      <c r="D9" s="61">
        <v>112508</v>
      </c>
      <c r="E9" s="62">
        <v>793</v>
      </c>
      <c r="F9" s="62">
        <v>19</v>
      </c>
      <c r="G9" s="61">
        <v>6787</v>
      </c>
      <c r="H9" s="62">
        <v>51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2">
        <v>390</v>
      </c>
      <c r="D10" s="61">
        <v>9251</v>
      </c>
      <c r="E10" s="62">
        <v>57</v>
      </c>
      <c r="F10" s="62">
        <v>1</v>
      </c>
      <c r="G10" s="62">
        <v>321</v>
      </c>
      <c r="H10" s="62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1">
        <v>1361</v>
      </c>
      <c r="D11" s="61">
        <v>43660</v>
      </c>
      <c r="E11" s="62">
        <v>210</v>
      </c>
      <c r="F11" s="62">
        <v>5</v>
      </c>
      <c r="G11" s="61">
        <v>1122</v>
      </c>
      <c r="H11" s="62">
        <v>29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1">
        <v>3034</v>
      </c>
      <c r="D12" s="61">
        <v>172745</v>
      </c>
      <c r="E12" s="62">
        <v>281</v>
      </c>
      <c r="F12" s="62">
        <v>13</v>
      </c>
      <c r="G12" s="61">
        <v>2634</v>
      </c>
      <c r="H12" s="62">
        <v>119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1">
        <v>7517</v>
      </c>
      <c r="D13" s="61">
        <v>28542</v>
      </c>
      <c r="E13" s="62">
        <v>426</v>
      </c>
      <c r="F13" s="62">
        <v>10</v>
      </c>
      <c r="G13" s="61">
        <v>6961</v>
      </c>
      <c r="H13" s="62">
        <v>130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1">
        <v>5103</v>
      </c>
      <c r="D14" s="61">
        <v>190315</v>
      </c>
      <c r="E14" s="62">
        <v>178</v>
      </c>
      <c r="F14" s="62">
        <v>3</v>
      </c>
      <c r="G14" s="61">
        <v>4855</v>
      </c>
      <c r="H14" s="62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1">
        <v>5526</v>
      </c>
      <c r="D15" s="61">
        <v>128404</v>
      </c>
      <c r="E15" s="62">
        <v>275</v>
      </c>
      <c r="F15" s="62">
        <v>7</v>
      </c>
      <c r="G15" s="61">
        <v>5149</v>
      </c>
      <c r="H15" s="62">
        <v>102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1">
        <v>35777</v>
      </c>
      <c r="D16" s="61">
        <v>715550</v>
      </c>
      <c r="E16" s="61">
        <v>1787</v>
      </c>
      <c r="F16" s="62">
        <v>32</v>
      </c>
      <c r="G16" s="61">
        <v>33257</v>
      </c>
      <c r="H16" s="62">
        <v>733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1">
        <v>31820</v>
      </c>
      <c r="D17" s="61">
        <v>516585</v>
      </c>
      <c r="E17" s="61">
        <v>1163</v>
      </c>
      <c r="F17" s="62">
        <v>10</v>
      </c>
      <c r="G17" s="61">
        <v>30049</v>
      </c>
      <c r="H17" s="62">
        <v>608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1">
        <v>131199</v>
      </c>
      <c r="D18" s="61">
        <v>1920583</v>
      </c>
      <c r="E18" s="61">
        <v>4980</v>
      </c>
      <c r="F18" s="62">
        <v>50</v>
      </c>
      <c r="G18" s="61">
        <v>124367</v>
      </c>
      <c r="H18" s="61">
        <v>1852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1">
        <v>51178</v>
      </c>
      <c r="D19" s="61">
        <v>765859</v>
      </c>
      <c r="E19" s="61">
        <v>1569</v>
      </c>
      <c r="F19" s="62">
        <v>29</v>
      </c>
      <c r="G19" s="61">
        <v>48808</v>
      </c>
      <c r="H19" s="62">
        <v>801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1">
        <v>1985</v>
      </c>
      <c r="D20" s="61">
        <v>98076</v>
      </c>
      <c r="E20" s="62">
        <v>302</v>
      </c>
      <c r="F20" s="62">
        <v>3</v>
      </c>
      <c r="G20" s="61">
        <v>1665</v>
      </c>
      <c r="H20" s="62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1">
        <v>1165</v>
      </c>
      <c r="D21" s="61">
        <v>47386</v>
      </c>
      <c r="E21" s="62">
        <v>138</v>
      </c>
      <c r="F21" s="62">
        <v>2</v>
      </c>
      <c r="G21" s="62">
        <v>998</v>
      </c>
      <c r="H21" s="62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1">
        <v>2215</v>
      </c>
      <c r="D22" s="61">
        <v>66475</v>
      </c>
      <c r="E22" s="62">
        <v>196</v>
      </c>
      <c r="F22" s="62">
        <v>12</v>
      </c>
      <c r="G22" s="61">
        <v>1949</v>
      </c>
      <c r="H22" s="62">
        <v>68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2">
        <v>753</v>
      </c>
      <c r="D23" s="61">
        <v>42650</v>
      </c>
      <c r="E23" s="62">
        <v>111</v>
      </c>
      <c r="F23" s="62">
        <v>1</v>
      </c>
      <c r="G23" s="62">
        <v>611</v>
      </c>
      <c r="H23" s="62">
        <v>31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1">
        <v>1078</v>
      </c>
      <c r="D24" s="61">
        <v>35312</v>
      </c>
      <c r="E24" s="62">
        <v>57</v>
      </c>
      <c r="F24" s="62">
        <v>1</v>
      </c>
      <c r="G24" s="61">
        <v>1002</v>
      </c>
      <c r="H24" s="62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1">
        <v>3545</v>
      </c>
      <c r="D25" s="61">
        <v>137284</v>
      </c>
      <c r="E25" s="62">
        <v>382</v>
      </c>
      <c r="F25" s="62">
        <v>3</v>
      </c>
      <c r="G25" s="61">
        <v>3140</v>
      </c>
      <c r="H25" s="62">
        <v>53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1">
        <v>5413</v>
      </c>
      <c r="D26" s="61">
        <v>176424</v>
      </c>
      <c r="E26" s="62">
        <v>283</v>
      </c>
      <c r="F26" s="62">
        <v>4</v>
      </c>
      <c r="G26" s="61">
        <v>5001</v>
      </c>
      <c r="H26" s="62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1">
        <v>6183</v>
      </c>
      <c r="D27" s="61">
        <v>276938</v>
      </c>
      <c r="E27" s="62">
        <v>238</v>
      </c>
      <c r="F27" s="62">
        <v>2</v>
      </c>
      <c r="G27" s="61">
        <v>5824</v>
      </c>
      <c r="H27" s="62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1">
        <v>30318</v>
      </c>
      <c r="D28" s="61">
        <v>519113</v>
      </c>
      <c r="E28" s="61">
        <v>2145</v>
      </c>
      <c r="F28" s="62">
        <v>12</v>
      </c>
      <c r="G28" s="61">
        <v>27560</v>
      </c>
      <c r="H28" s="62">
        <v>613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1">
        <v>3226</v>
      </c>
      <c r="D29" s="61">
        <v>86936</v>
      </c>
      <c r="E29" s="62">
        <v>318</v>
      </c>
      <c r="F29" s="62">
        <v>16</v>
      </c>
      <c r="G29" s="61">
        <v>2920</v>
      </c>
      <c r="H29" s="62">
        <v>75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1">
        <v>3277</v>
      </c>
      <c r="D30" s="61">
        <v>97880</v>
      </c>
      <c r="E30" s="62">
        <v>361</v>
      </c>
      <c r="F30" s="62">
        <v>3</v>
      </c>
      <c r="G30" s="61">
        <v>2855</v>
      </c>
      <c r="H30" s="62">
        <v>61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1">
        <v>11033</v>
      </c>
      <c r="D31" s="61">
        <v>198192</v>
      </c>
      <c r="E31" s="62">
        <v>986</v>
      </c>
      <c r="F31" s="62">
        <v>10</v>
      </c>
      <c r="G31" s="61">
        <v>9900</v>
      </c>
      <c r="H31" s="62">
        <v>179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1">
        <v>69841</v>
      </c>
      <c r="D32" s="61">
        <v>1266690</v>
      </c>
      <c r="E32" s="61">
        <v>13898</v>
      </c>
      <c r="F32" s="62">
        <v>317</v>
      </c>
      <c r="G32" s="61">
        <v>54022</v>
      </c>
      <c r="H32" s="61">
        <v>1281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1">
        <v>26032</v>
      </c>
      <c r="D33" s="61">
        <v>345533</v>
      </c>
      <c r="E33" s="61">
        <v>3996</v>
      </c>
      <c r="F33" s="62">
        <v>81</v>
      </c>
      <c r="G33" s="61">
        <v>21410</v>
      </c>
      <c r="H33" s="62">
        <v>626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1">
        <v>5245</v>
      </c>
      <c r="D34" s="61">
        <v>114932</v>
      </c>
      <c r="E34" s="62">
        <v>875</v>
      </c>
      <c r="F34" s="62">
        <v>22</v>
      </c>
      <c r="G34" s="61">
        <v>4307</v>
      </c>
      <c r="H34" s="62">
        <v>63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1">
        <v>1862</v>
      </c>
      <c r="D35" s="61">
        <v>30171</v>
      </c>
      <c r="E35" s="62">
        <v>353</v>
      </c>
      <c r="F35" s="62">
        <v>48</v>
      </c>
      <c r="G35" s="61">
        <v>1461</v>
      </c>
      <c r="H35" s="62">
        <v>20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2">
        <v>343</v>
      </c>
      <c r="D36" s="61">
        <v>57886</v>
      </c>
      <c r="E36" s="62">
        <v>90</v>
      </c>
      <c r="F36" s="62">
        <v>0</v>
      </c>
      <c r="G36" s="62">
        <v>246</v>
      </c>
      <c r="H36" s="6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2">
        <v>298</v>
      </c>
      <c r="D37" s="61">
        <v>18895</v>
      </c>
      <c r="E37" s="62">
        <v>6</v>
      </c>
      <c r="F37" s="62">
        <v>0</v>
      </c>
      <c r="G37" s="62">
        <v>292</v>
      </c>
      <c r="H37" s="6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1">
        <v>3282</v>
      </c>
      <c r="D38" s="61">
        <v>89012</v>
      </c>
      <c r="E38" s="62">
        <v>246</v>
      </c>
      <c r="F38" s="62">
        <v>4</v>
      </c>
      <c r="G38" s="61">
        <v>2742</v>
      </c>
      <c r="H38" s="62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1">
        <v>5467</v>
      </c>
      <c r="D39" s="61">
        <v>204294</v>
      </c>
      <c r="E39" s="62">
        <v>169</v>
      </c>
      <c r="F39" s="62">
        <v>1</v>
      </c>
      <c r="G39" s="61">
        <v>5173</v>
      </c>
      <c r="H39" s="62">
        <v>107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1">
        <v>1593</v>
      </c>
      <c r="D40" s="61">
        <v>74020</v>
      </c>
      <c r="E40" s="62">
        <v>144</v>
      </c>
      <c r="F40" s="62">
        <v>0</v>
      </c>
      <c r="G40" s="61">
        <v>1406</v>
      </c>
      <c r="H40" s="62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2">
        <v>964</v>
      </c>
      <c r="D41" s="61">
        <v>38873</v>
      </c>
      <c r="E41" s="62">
        <v>315</v>
      </c>
      <c r="F41" s="62">
        <v>7</v>
      </c>
      <c r="G41" s="62">
        <v>621</v>
      </c>
      <c r="H41" s="62">
        <v>28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1">
        <v>1084</v>
      </c>
      <c r="D42" s="61">
        <v>57847</v>
      </c>
      <c r="E42" s="62">
        <v>129</v>
      </c>
      <c r="F42" s="62">
        <v>3</v>
      </c>
      <c r="G42" s="62">
        <v>940</v>
      </c>
      <c r="H42" s="62">
        <v>20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1">
        <v>1998</v>
      </c>
      <c r="D43" s="61">
        <v>52679</v>
      </c>
      <c r="E43" s="62">
        <v>344</v>
      </c>
      <c r="F43" s="62">
        <v>7</v>
      </c>
      <c r="G43" s="61">
        <v>1626</v>
      </c>
      <c r="H43" s="62">
        <v>28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2">
        <v>970</v>
      </c>
      <c r="D44" s="61">
        <v>7610</v>
      </c>
      <c r="E44" s="62">
        <v>25</v>
      </c>
      <c r="F44" s="62">
        <v>1</v>
      </c>
      <c r="G44" s="62">
        <v>926</v>
      </c>
      <c r="H44" s="62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1">
        <v>20359</v>
      </c>
      <c r="D45" s="61">
        <v>556925</v>
      </c>
      <c r="E45" s="61">
        <v>1012</v>
      </c>
      <c r="F45" s="62">
        <v>13</v>
      </c>
      <c r="G45" s="61">
        <v>19003</v>
      </c>
      <c r="H45" s="62">
        <v>344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1">
        <v>1390</v>
      </c>
      <c r="D46" s="61">
        <v>35492</v>
      </c>
      <c r="E46" s="62">
        <v>120</v>
      </c>
      <c r="F46" s="62">
        <v>0</v>
      </c>
      <c r="G46" s="61">
        <v>1278</v>
      </c>
      <c r="H46" s="62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1">
        <v>1792</v>
      </c>
      <c r="D47" s="61">
        <v>86258</v>
      </c>
      <c r="E47" s="62">
        <v>140</v>
      </c>
      <c r="F47" s="62">
        <v>1</v>
      </c>
      <c r="G47" s="61">
        <v>1612</v>
      </c>
      <c r="H47" s="62">
        <v>40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1">
        <v>3700</v>
      </c>
      <c r="D48" s="61">
        <v>60343</v>
      </c>
      <c r="E48" s="62">
        <v>152</v>
      </c>
      <c r="F48" s="62">
        <v>3</v>
      </c>
      <c r="G48" s="61">
        <v>3472</v>
      </c>
      <c r="H48" s="62">
        <v>76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1">
        <v>1385</v>
      </c>
      <c r="D49" s="61">
        <v>102483</v>
      </c>
      <c r="E49" s="62">
        <v>41</v>
      </c>
      <c r="F49" s="62">
        <v>1</v>
      </c>
      <c r="G49" s="61">
        <v>1322</v>
      </c>
      <c r="H49" s="62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1">
        <v>2053</v>
      </c>
      <c r="D50" s="61">
        <v>27921</v>
      </c>
      <c r="E50" s="62">
        <v>52</v>
      </c>
      <c r="F50" s="62">
        <v>0</v>
      </c>
      <c r="G50" s="61">
        <v>1986</v>
      </c>
      <c r="H50" s="62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1">
        <v>1983</v>
      </c>
      <c r="D51" s="61">
        <v>78865</v>
      </c>
      <c r="E51" s="62">
        <v>71</v>
      </c>
      <c r="F51" s="62">
        <v>0</v>
      </c>
      <c r="G51" s="61">
        <v>1899</v>
      </c>
      <c r="H51" s="62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1">
        <v>11652</v>
      </c>
      <c r="D52" s="61">
        <v>181529</v>
      </c>
      <c r="E52" s="61">
        <v>1251</v>
      </c>
      <c r="F52" s="62">
        <v>10</v>
      </c>
      <c r="G52" s="61">
        <v>10277</v>
      </c>
      <c r="H52" s="62">
        <v>130</v>
      </c>
      <c r="I52" s="25"/>
    </row>
    <row r="53" spans="1:9" ht="12" customHeight="1" x14ac:dyDescent="0.55000000000000004">
      <c r="B53" s="22" t="s">
        <v>276</v>
      </c>
      <c r="C53" s="62">
        <v>149</v>
      </c>
      <c r="D53" s="63" t="s">
        <v>302</v>
      </c>
      <c r="E53" s="62">
        <v>0</v>
      </c>
      <c r="F53" s="63" t="s">
        <v>302</v>
      </c>
      <c r="G53" s="62">
        <v>149</v>
      </c>
      <c r="H53" s="63" t="s">
        <v>302</v>
      </c>
      <c r="I53" s="25"/>
    </row>
    <row r="54" spans="1:9" ht="12" customHeight="1" x14ac:dyDescent="0.55000000000000004">
      <c r="B54" s="21" t="s">
        <v>164</v>
      </c>
      <c r="C54" s="61">
        <v>538881</v>
      </c>
      <c r="D54" s="61">
        <v>10453958</v>
      </c>
      <c r="E54" s="61">
        <v>41907</v>
      </c>
      <c r="F54" s="62">
        <v>791</v>
      </c>
      <c r="G54" s="61">
        <v>486479</v>
      </c>
      <c r="H54" s="61">
        <v>9707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2021-04-21T15:23:26Z</dcterms:modified>
</cp:coreProperties>
</file>