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10FC65D2-1AC3-46FC-AA34-ABCB388324A0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<sst xmlns="http://schemas.openxmlformats.org/spreadsheetml/2006/main" count="23842" uniqueCount="299">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</sst>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90"/>
  <sheetViews>
    <sheetView workbookViewId="0">
      <pane ySplit="1" topLeftCell="A1180" activePane="bottomLeft" state="frozen"/>
      <selection activeCell="A17251" sqref="A17251"/>
      <selection pane="bottomLeft" activeCell="A17251" sqref="A17251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5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5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5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5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5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5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5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5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5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5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5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5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250"/>
  <sheetViews>
    <sheetView workbookViewId="0">
      <pane xSplit="1" ySplit="1" topLeftCell="B17243" activePane="bottomRight" state="frozen"/>
      <selection activeCell="C4" sqref="C4:H54"/>
      <selection pane="topRight" activeCell="C4" sqref="C4:H54"/>
      <selection pane="bottomLeft" activeCell="C4" sqref="C4:H54"/>
      <selection pane="bottomRight" activeCell="A17251" sqref="A17251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1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1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1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1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1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1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1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1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1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1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1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  <c r="O1179">
        <v>73352</v>
      </c>
      <c r="P1179">
        <v>4942</v>
      </c>
    </row>
    <row r="1180" spans="1:1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1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1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  <c r="O1182">
        <v>67217</v>
      </c>
      <c r="P1182">
        <v>4000</v>
      </c>
    </row>
    <row r="1183" spans="1:1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1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  <row r="17063" spans="1:8" x14ac:dyDescent="0.55000000000000004">
      <c r="A17063" s="34">
        <v>44271</v>
      </c>
      <c r="B17063" s="1" t="s">
        <v>7</v>
      </c>
      <c r="C17063">
        <v>20013</v>
      </c>
      <c r="D17063">
        <v>413527</v>
      </c>
      <c r="E17063" s="33">
        <v>18672</v>
      </c>
      <c r="F17063">
        <v>715</v>
      </c>
      <c r="G17063" s="33">
        <v>701</v>
      </c>
      <c r="H17063" s="33">
        <v>4</v>
      </c>
    </row>
    <row r="17064" spans="1:8" x14ac:dyDescent="0.55000000000000004">
      <c r="A17064" s="34">
        <v>44271</v>
      </c>
      <c r="B17064" s="1" t="s">
        <v>11</v>
      </c>
      <c r="C17064">
        <v>877</v>
      </c>
      <c r="D17064">
        <v>22173</v>
      </c>
      <c r="E17064" s="33">
        <v>800</v>
      </c>
      <c r="F17064">
        <v>20</v>
      </c>
      <c r="G17064" s="33">
        <v>57</v>
      </c>
      <c r="H17064" s="33">
        <v>0</v>
      </c>
    </row>
    <row r="17065" spans="1:8" x14ac:dyDescent="0.55000000000000004">
      <c r="A17065" s="34">
        <v>44271</v>
      </c>
      <c r="B17065" s="1" t="s">
        <v>12</v>
      </c>
      <c r="C17065">
        <v>565</v>
      </c>
      <c r="D17065">
        <v>30213</v>
      </c>
      <c r="E17065" s="33">
        <v>525</v>
      </c>
      <c r="F17065">
        <v>30</v>
      </c>
      <c r="G17065" s="33">
        <v>10</v>
      </c>
      <c r="H17065" s="33">
        <v>0</v>
      </c>
    </row>
    <row r="17066" spans="1:8" x14ac:dyDescent="0.55000000000000004">
      <c r="A17066" s="34">
        <v>44271</v>
      </c>
      <c r="B17066" s="1" t="s">
        <v>13</v>
      </c>
      <c r="C17066">
        <v>4137</v>
      </c>
      <c r="D17066">
        <v>75895</v>
      </c>
      <c r="E17066" s="33">
        <v>3736</v>
      </c>
      <c r="F17066">
        <v>26</v>
      </c>
      <c r="G17066" s="33">
        <v>375</v>
      </c>
      <c r="H17066" s="33">
        <v>4</v>
      </c>
    </row>
    <row r="17067" spans="1:8" x14ac:dyDescent="0.55000000000000004">
      <c r="A17067" s="34">
        <v>44271</v>
      </c>
      <c r="B17067" s="1" t="s">
        <v>14</v>
      </c>
      <c r="C17067">
        <v>270</v>
      </c>
      <c r="D17067">
        <v>7194</v>
      </c>
      <c r="E17067" s="33">
        <v>262</v>
      </c>
      <c r="F17067">
        <v>6</v>
      </c>
      <c r="G17067" s="33">
        <v>2</v>
      </c>
      <c r="H17067" s="33">
        <v>0</v>
      </c>
    </row>
    <row r="17068" spans="1:8" x14ac:dyDescent="0.55000000000000004">
      <c r="A17068" s="34">
        <v>44271</v>
      </c>
      <c r="B17068" s="1" t="s">
        <v>15</v>
      </c>
      <c r="C17068">
        <v>561</v>
      </c>
      <c r="D17068">
        <v>29610</v>
      </c>
      <c r="E17068" s="33">
        <v>524</v>
      </c>
      <c r="F17068">
        <v>15</v>
      </c>
      <c r="G17068" s="33">
        <v>22</v>
      </c>
      <c r="H17068" s="33">
        <v>0</v>
      </c>
    </row>
    <row r="17069" spans="1:8" x14ac:dyDescent="0.55000000000000004">
      <c r="A17069" s="34">
        <v>44271</v>
      </c>
      <c r="B17069" s="1" t="s">
        <v>16</v>
      </c>
      <c r="C17069">
        <v>2211</v>
      </c>
      <c r="D17069">
        <v>128117</v>
      </c>
      <c r="E17069" s="33">
        <v>1874</v>
      </c>
      <c r="F17069">
        <v>97</v>
      </c>
      <c r="G17069" s="33">
        <v>240</v>
      </c>
      <c r="H17069" s="33">
        <v>16</v>
      </c>
    </row>
    <row r="17070" spans="1:8" x14ac:dyDescent="0.55000000000000004">
      <c r="A17070" s="34">
        <v>44271</v>
      </c>
      <c r="B17070" s="1" t="s">
        <v>17</v>
      </c>
      <c r="C17070">
        <v>6219</v>
      </c>
      <c r="D17070">
        <v>25292</v>
      </c>
      <c r="E17070" s="33">
        <v>5814</v>
      </c>
      <c r="F17070">
        <v>122</v>
      </c>
      <c r="G17070" s="33">
        <v>283</v>
      </c>
      <c r="H17070" s="33">
        <v>4</v>
      </c>
    </row>
    <row r="17071" spans="1:8" x14ac:dyDescent="0.55000000000000004">
      <c r="A17071" s="34">
        <v>44271</v>
      </c>
      <c r="B17071" s="1" t="s">
        <v>18</v>
      </c>
      <c r="C17071">
        <v>4305</v>
      </c>
      <c r="D17071">
        <v>157781</v>
      </c>
      <c r="E17071" s="33">
        <v>4096</v>
      </c>
      <c r="F17071">
        <v>69</v>
      </c>
      <c r="G17071" s="33">
        <v>140</v>
      </c>
      <c r="H17071" s="33">
        <v>0</v>
      </c>
    </row>
    <row r="17072" spans="1:8" x14ac:dyDescent="0.55000000000000004">
      <c r="A17072" s="34">
        <v>44271</v>
      </c>
      <c r="B17072" s="1" t="s">
        <v>19</v>
      </c>
      <c r="C17072">
        <v>4715</v>
      </c>
      <c r="D17072">
        <v>102718</v>
      </c>
      <c r="E17072" s="33">
        <v>4503</v>
      </c>
      <c r="F17072">
        <v>92</v>
      </c>
      <c r="G17072" s="33">
        <v>120</v>
      </c>
      <c r="H17072" s="33">
        <v>2</v>
      </c>
    </row>
    <row r="17073" spans="1:8" x14ac:dyDescent="0.55000000000000004">
      <c r="A17073" s="34">
        <v>44271</v>
      </c>
      <c r="B17073" s="1" t="s">
        <v>20</v>
      </c>
      <c r="C17073">
        <v>31072</v>
      </c>
      <c r="D17073">
        <v>598686</v>
      </c>
      <c r="E17073" s="33">
        <v>29018</v>
      </c>
      <c r="F17073">
        <v>676</v>
      </c>
      <c r="G17073" s="33">
        <v>1378</v>
      </c>
      <c r="H17073" s="33">
        <v>40</v>
      </c>
    </row>
    <row r="17074" spans="1:8" x14ac:dyDescent="0.55000000000000004">
      <c r="A17074" s="34">
        <v>44271</v>
      </c>
      <c r="B17074" s="1" t="s">
        <v>21</v>
      </c>
      <c r="C17074">
        <v>28111</v>
      </c>
      <c r="D17074">
        <v>442572</v>
      </c>
      <c r="E17074" s="33">
        <v>26513</v>
      </c>
      <c r="F17074">
        <v>520</v>
      </c>
      <c r="G17074" s="33">
        <v>1078</v>
      </c>
      <c r="H17074" s="33">
        <v>21</v>
      </c>
    </row>
    <row r="17075" spans="1:8" x14ac:dyDescent="0.55000000000000004">
      <c r="A17075" s="34">
        <v>44271</v>
      </c>
      <c r="B17075" s="1" t="s">
        <v>22</v>
      </c>
      <c r="C17075">
        <v>115884</v>
      </c>
      <c r="D17075">
        <v>1648040</v>
      </c>
      <c r="E17075" s="33">
        <v>111601</v>
      </c>
      <c r="F17075">
        <v>1605</v>
      </c>
      <c r="G17075" s="33">
        <v>2678</v>
      </c>
      <c r="H17075" s="33">
        <v>42</v>
      </c>
    </row>
    <row r="17076" spans="1:8" x14ac:dyDescent="0.55000000000000004">
      <c r="A17076" s="34">
        <v>44271</v>
      </c>
      <c r="B17076" s="1" t="s">
        <v>23</v>
      </c>
      <c r="C17076">
        <v>46538</v>
      </c>
      <c r="D17076">
        <v>646160</v>
      </c>
      <c r="E17076" s="33">
        <v>44850</v>
      </c>
      <c r="F17076">
        <v>749</v>
      </c>
      <c r="G17076" s="33">
        <v>939</v>
      </c>
      <c r="H17076" s="33">
        <v>23</v>
      </c>
    </row>
    <row r="17077" spans="1:8" x14ac:dyDescent="0.55000000000000004">
      <c r="A17077" s="34">
        <v>44271</v>
      </c>
      <c r="B17077" s="1" t="s">
        <v>24</v>
      </c>
      <c r="C17077">
        <v>1196</v>
      </c>
      <c r="D17077">
        <v>46600</v>
      </c>
      <c r="E17077" s="33">
        <v>1087</v>
      </c>
      <c r="F17077">
        <v>16</v>
      </c>
      <c r="G17077" s="33">
        <v>93</v>
      </c>
      <c r="H17077" s="33">
        <v>1</v>
      </c>
    </row>
    <row r="17078" spans="1:8" x14ac:dyDescent="0.55000000000000004">
      <c r="A17078" s="34">
        <v>44271</v>
      </c>
      <c r="B17078" s="1" t="s">
        <v>25</v>
      </c>
      <c r="C17078">
        <v>912</v>
      </c>
      <c r="D17078">
        <v>39129</v>
      </c>
      <c r="E17078" s="33">
        <v>875</v>
      </c>
      <c r="F17078">
        <v>28</v>
      </c>
      <c r="G17078" s="33">
        <v>9</v>
      </c>
      <c r="H17078" s="33">
        <v>2</v>
      </c>
    </row>
    <row r="17079" spans="1:8" x14ac:dyDescent="0.55000000000000004">
      <c r="A17079" s="34">
        <v>44271</v>
      </c>
      <c r="B17079" s="1" t="s">
        <v>26</v>
      </c>
      <c r="C17079">
        <v>1887</v>
      </c>
      <c r="D17079">
        <v>56042</v>
      </c>
      <c r="E17079" s="33">
        <v>1803</v>
      </c>
      <c r="F17079">
        <v>62</v>
      </c>
      <c r="G17079" s="33">
        <v>20</v>
      </c>
      <c r="H17079" s="33">
        <v>3</v>
      </c>
    </row>
    <row r="17080" spans="1:8" x14ac:dyDescent="0.55000000000000004">
      <c r="A17080" s="34">
        <v>44271</v>
      </c>
      <c r="B17080" s="1" t="s">
        <v>27</v>
      </c>
      <c r="C17080">
        <v>547</v>
      </c>
      <c r="D17080">
        <v>33668</v>
      </c>
      <c r="E17080" s="33">
        <v>519</v>
      </c>
      <c r="F17080">
        <v>25</v>
      </c>
      <c r="G17080" s="33">
        <v>3</v>
      </c>
      <c r="H17080" s="33">
        <v>0</v>
      </c>
    </row>
    <row r="17081" spans="1:8" x14ac:dyDescent="0.55000000000000004">
      <c r="A17081" s="34">
        <v>44271</v>
      </c>
      <c r="B17081" s="1" t="s">
        <v>28</v>
      </c>
      <c r="C17081">
        <v>953</v>
      </c>
      <c r="D17081">
        <v>28326</v>
      </c>
      <c r="E17081" s="33">
        <v>924</v>
      </c>
      <c r="F17081">
        <v>18</v>
      </c>
      <c r="G17081" s="33">
        <v>11</v>
      </c>
      <c r="H17081" s="33">
        <v>0</v>
      </c>
    </row>
    <row r="17082" spans="1:8" x14ac:dyDescent="0.55000000000000004">
      <c r="A17082" s="34">
        <v>44271</v>
      </c>
      <c r="B17082" s="1" t="s">
        <v>29</v>
      </c>
      <c r="C17082">
        <v>2439</v>
      </c>
      <c r="D17082">
        <v>106507</v>
      </c>
      <c r="E17082" s="33">
        <v>2365</v>
      </c>
      <c r="F17082">
        <v>41</v>
      </c>
      <c r="G17082" s="33">
        <v>62</v>
      </c>
      <c r="H17082" s="33">
        <v>0</v>
      </c>
    </row>
    <row r="17083" spans="1:8" x14ac:dyDescent="0.55000000000000004">
      <c r="A17083" s="34">
        <v>44271</v>
      </c>
      <c r="B17083" s="1" t="s">
        <v>30</v>
      </c>
      <c r="C17083">
        <v>4801</v>
      </c>
      <c r="D17083">
        <v>148096</v>
      </c>
      <c r="E17083" s="33">
        <v>4620</v>
      </c>
      <c r="F17083">
        <v>118</v>
      </c>
      <c r="G17083" s="33">
        <v>63</v>
      </c>
      <c r="H17083" s="33">
        <v>8</v>
      </c>
    </row>
    <row r="17084" spans="1:8" x14ac:dyDescent="0.55000000000000004">
      <c r="A17084" s="34">
        <v>44271</v>
      </c>
      <c r="B17084" s="1" t="s">
        <v>31</v>
      </c>
      <c r="C17084">
        <v>5429</v>
      </c>
      <c r="D17084">
        <v>222960</v>
      </c>
      <c r="E17084" s="33">
        <v>5097</v>
      </c>
      <c r="F17084">
        <v>105</v>
      </c>
      <c r="G17084" s="33">
        <v>227</v>
      </c>
      <c r="H17084" s="33">
        <v>0</v>
      </c>
    </row>
    <row r="17085" spans="1:8" x14ac:dyDescent="0.55000000000000004">
      <c r="A17085" s="34">
        <v>44271</v>
      </c>
      <c r="B17085" s="1" t="s">
        <v>32</v>
      </c>
      <c r="C17085">
        <v>26463</v>
      </c>
      <c r="D17085">
        <v>427593</v>
      </c>
      <c r="E17085" s="33">
        <v>25414</v>
      </c>
      <c r="F17085">
        <v>560</v>
      </c>
      <c r="G17085" s="33">
        <v>489</v>
      </c>
      <c r="H17085" s="33">
        <v>17</v>
      </c>
    </row>
    <row r="17086" spans="1:8" x14ac:dyDescent="0.55000000000000004">
      <c r="A17086" s="34">
        <v>44271</v>
      </c>
      <c r="B17086" s="1" t="s">
        <v>33</v>
      </c>
      <c r="C17086">
        <v>2612</v>
      </c>
      <c r="D17086">
        <v>70180</v>
      </c>
      <c r="E17086" s="33">
        <v>2545</v>
      </c>
      <c r="F17086">
        <v>64</v>
      </c>
      <c r="G17086" s="33">
        <v>82</v>
      </c>
      <c r="H17086" s="33">
        <v>4</v>
      </c>
    </row>
    <row r="17087" spans="1:8" x14ac:dyDescent="0.55000000000000004">
      <c r="A17087" s="34">
        <v>44271</v>
      </c>
      <c r="B17087" s="1" t="s">
        <v>34</v>
      </c>
      <c r="C17087">
        <v>2657</v>
      </c>
      <c r="D17087">
        <v>80226</v>
      </c>
      <c r="E17087" s="33">
        <v>2460</v>
      </c>
      <c r="F17087">
        <v>51</v>
      </c>
      <c r="G17087" s="33">
        <v>146</v>
      </c>
      <c r="H17087" s="33">
        <v>6</v>
      </c>
    </row>
    <row r="17088" spans="1:8" x14ac:dyDescent="0.55000000000000004">
      <c r="A17088" s="34">
        <v>44271</v>
      </c>
      <c r="B17088" s="1" t="s">
        <v>35</v>
      </c>
      <c r="C17088">
        <v>9202</v>
      </c>
      <c r="D17088">
        <v>165293</v>
      </c>
      <c r="E17088" s="33">
        <v>8895</v>
      </c>
      <c r="F17088">
        <v>164</v>
      </c>
      <c r="G17088" s="33">
        <v>157</v>
      </c>
      <c r="H17088" s="33">
        <v>1</v>
      </c>
    </row>
    <row r="17089" spans="1:8" x14ac:dyDescent="0.55000000000000004">
      <c r="A17089" s="34">
        <v>44271</v>
      </c>
      <c r="B17089" s="1" t="s">
        <v>36</v>
      </c>
      <c r="C17089">
        <v>48459</v>
      </c>
      <c r="D17089">
        <v>899152</v>
      </c>
      <c r="E17089" s="33">
        <v>45873</v>
      </c>
      <c r="F17089">
        <v>1158</v>
      </c>
      <c r="G17089" s="33">
        <v>1017</v>
      </c>
      <c r="H17089" s="33">
        <v>61</v>
      </c>
    </row>
    <row r="17090" spans="1:8" x14ac:dyDescent="0.55000000000000004">
      <c r="A17090" s="34">
        <v>44271</v>
      </c>
      <c r="B17090" s="1" t="s">
        <v>37</v>
      </c>
      <c r="C17090">
        <v>18507</v>
      </c>
      <c r="D17090">
        <v>271527</v>
      </c>
      <c r="E17090" s="33">
        <v>17464</v>
      </c>
      <c r="F17090">
        <v>566</v>
      </c>
      <c r="G17090" s="33">
        <v>477</v>
      </c>
      <c r="H17090" s="33">
        <v>43</v>
      </c>
    </row>
    <row r="17091" spans="1:8" x14ac:dyDescent="0.55000000000000004">
      <c r="A17091" s="34">
        <v>44271</v>
      </c>
      <c r="B17091" s="1" t="s">
        <v>38</v>
      </c>
      <c r="C17091">
        <v>3467</v>
      </c>
      <c r="D17091">
        <v>88594</v>
      </c>
      <c r="E17091" s="33">
        <v>3347</v>
      </c>
      <c r="F17091">
        <v>48</v>
      </c>
      <c r="G17091" s="33">
        <v>72</v>
      </c>
      <c r="H17091" s="33">
        <v>5</v>
      </c>
    </row>
    <row r="17092" spans="1:8" x14ac:dyDescent="0.55000000000000004">
      <c r="A17092" s="34">
        <v>44271</v>
      </c>
      <c r="B17092" s="1" t="s">
        <v>39</v>
      </c>
      <c r="C17092">
        <v>1182</v>
      </c>
      <c r="D17092">
        <v>25163</v>
      </c>
      <c r="E17092" s="33">
        <v>1125</v>
      </c>
      <c r="F17092">
        <v>18</v>
      </c>
      <c r="G17092" s="33">
        <v>14</v>
      </c>
      <c r="H17092" s="33">
        <v>2</v>
      </c>
    </row>
    <row r="17093" spans="1:8" x14ac:dyDescent="0.55000000000000004">
      <c r="A17093" s="34">
        <v>44271</v>
      </c>
      <c r="B17093" s="1" t="s">
        <v>40</v>
      </c>
      <c r="C17093">
        <v>210</v>
      </c>
      <c r="D17093">
        <v>44155</v>
      </c>
      <c r="E17093" s="33">
        <v>205</v>
      </c>
      <c r="F17093">
        <v>2</v>
      </c>
      <c r="G17093" s="33">
        <v>1</v>
      </c>
      <c r="H17093" s="33">
        <v>0</v>
      </c>
    </row>
    <row r="17094" spans="1:8" x14ac:dyDescent="0.55000000000000004">
      <c r="A17094" s="34">
        <v>44271</v>
      </c>
      <c r="B17094" s="1" t="s">
        <v>41</v>
      </c>
      <c r="C17094">
        <v>285</v>
      </c>
      <c r="D17094">
        <v>16686</v>
      </c>
      <c r="E17094" s="33">
        <v>284</v>
      </c>
      <c r="F17094">
        <v>0</v>
      </c>
      <c r="G17094" s="33">
        <v>1</v>
      </c>
      <c r="H17094" s="33">
        <v>0</v>
      </c>
    </row>
    <row r="17095" spans="1:8" x14ac:dyDescent="0.55000000000000004">
      <c r="A17095" s="34">
        <v>44271</v>
      </c>
      <c r="B17095" s="1" t="s">
        <v>42</v>
      </c>
      <c r="C17095">
        <v>2588</v>
      </c>
      <c r="D17095">
        <v>72624</v>
      </c>
      <c r="E17095" s="33">
        <v>2441</v>
      </c>
      <c r="F17095">
        <v>34</v>
      </c>
      <c r="G17095" s="33">
        <v>77</v>
      </c>
      <c r="H17095" s="33">
        <v>1</v>
      </c>
    </row>
    <row r="17096" spans="1:8" x14ac:dyDescent="0.55000000000000004">
      <c r="A17096" s="34">
        <v>44271</v>
      </c>
      <c r="B17096" s="1" t="s">
        <v>43</v>
      </c>
      <c r="C17096">
        <v>5066</v>
      </c>
      <c r="D17096">
        <v>169571</v>
      </c>
      <c r="E17096" s="33">
        <v>4927</v>
      </c>
      <c r="F17096">
        <v>103</v>
      </c>
      <c r="G17096" s="33">
        <v>36</v>
      </c>
      <c r="H17096" s="33">
        <v>4</v>
      </c>
    </row>
    <row r="17097" spans="1:8" x14ac:dyDescent="0.55000000000000004">
      <c r="A17097" s="34">
        <v>44271</v>
      </c>
      <c r="B17097" s="1" t="s">
        <v>44</v>
      </c>
      <c r="C17097">
        <v>1393</v>
      </c>
      <c r="D17097">
        <v>62904</v>
      </c>
      <c r="E17097" s="33">
        <v>1331</v>
      </c>
      <c r="F17097">
        <v>43</v>
      </c>
      <c r="G17097" s="33">
        <v>19</v>
      </c>
      <c r="H17097" s="33">
        <v>0</v>
      </c>
    </row>
    <row r="17098" spans="1:8" x14ac:dyDescent="0.55000000000000004">
      <c r="A17098" s="34">
        <v>44271</v>
      </c>
      <c r="B17098" s="1" t="s">
        <v>45</v>
      </c>
      <c r="C17098">
        <v>464</v>
      </c>
      <c r="D17098">
        <v>28549</v>
      </c>
      <c r="E17098" s="33">
        <v>431</v>
      </c>
      <c r="F17098">
        <v>18</v>
      </c>
      <c r="G17098" s="33">
        <v>15</v>
      </c>
      <c r="H17098" s="33">
        <v>1</v>
      </c>
    </row>
    <row r="17099" spans="1:8" x14ac:dyDescent="0.55000000000000004">
      <c r="A17099" s="34">
        <v>44271</v>
      </c>
      <c r="B17099" s="1" t="s">
        <v>46</v>
      </c>
      <c r="C17099">
        <v>769</v>
      </c>
      <c r="D17099">
        <v>47453</v>
      </c>
      <c r="E17099" s="33">
        <v>737</v>
      </c>
      <c r="F17099">
        <v>18</v>
      </c>
      <c r="G17099" s="33">
        <v>14</v>
      </c>
      <c r="H17099" s="33">
        <v>0</v>
      </c>
    </row>
    <row r="17100" spans="1:8" x14ac:dyDescent="0.55000000000000004">
      <c r="A17100" s="34">
        <v>44271</v>
      </c>
      <c r="B17100" s="1" t="s">
        <v>47</v>
      </c>
      <c r="C17100">
        <v>1074</v>
      </c>
      <c r="D17100">
        <v>35168</v>
      </c>
      <c r="E17100" s="33">
        <v>1035</v>
      </c>
      <c r="F17100">
        <v>24</v>
      </c>
      <c r="G17100" s="33">
        <v>15</v>
      </c>
      <c r="H17100" s="33">
        <v>1</v>
      </c>
    </row>
    <row r="17101" spans="1:8" x14ac:dyDescent="0.55000000000000004">
      <c r="A17101" s="34">
        <v>44271</v>
      </c>
      <c r="B17101" s="1" t="s">
        <v>48</v>
      </c>
      <c r="C17101">
        <v>909</v>
      </c>
      <c r="D17101">
        <v>7218</v>
      </c>
      <c r="E17101" s="33">
        <v>881</v>
      </c>
      <c r="F17101">
        <v>19</v>
      </c>
      <c r="G17101" s="33">
        <v>9</v>
      </c>
      <c r="H17101" s="33">
        <v>3</v>
      </c>
    </row>
    <row r="17102" spans="1:8" x14ac:dyDescent="0.55000000000000004">
      <c r="A17102" s="34">
        <v>44271</v>
      </c>
      <c r="B17102" s="1" t="s">
        <v>49</v>
      </c>
      <c r="C17102">
        <v>18523</v>
      </c>
      <c r="D17102">
        <v>476158</v>
      </c>
      <c r="E17102" s="33">
        <v>17805</v>
      </c>
      <c r="F17102">
        <v>316</v>
      </c>
      <c r="G17102" s="33">
        <v>402</v>
      </c>
      <c r="H17102" s="33">
        <v>12</v>
      </c>
    </row>
    <row r="17103" spans="1:8" x14ac:dyDescent="0.55000000000000004">
      <c r="A17103" s="34">
        <v>44271</v>
      </c>
      <c r="B17103" s="1" t="s">
        <v>50</v>
      </c>
      <c r="C17103">
        <v>1144</v>
      </c>
      <c r="D17103">
        <v>30237</v>
      </c>
      <c r="E17103" s="33">
        <v>1088</v>
      </c>
      <c r="F17103">
        <v>10</v>
      </c>
      <c r="G17103" s="33">
        <v>67</v>
      </c>
      <c r="H17103" s="33">
        <v>1</v>
      </c>
    </row>
    <row r="17104" spans="1:8" x14ac:dyDescent="0.55000000000000004">
      <c r="A17104" s="34">
        <v>44271</v>
      </c>
      <c r="B17104" s="1" t="s">
        <v>51</v>
      </c>
      <c r="C17104">
        <v>1614</v>
      </c>
      <c r="D17104">
        <v>72105</v>
      </c>
      <c r="E17104" s="33">
        <v>1574</v>
      </c>
      <c r="F17104">
        <v>38</v>
      </c>
      <c r="G17104" s="33">
        <v>2</v>
      </c>
      <c r="H17104" s="33">
        <v>0</v>
      </c>
    </row>
    <row r="17105" spans="1:8" x14ac:dyDescent="0.55000000000000004">
      <c r="A17105" s="34">
        <v>44271</v>
      </c>
      <c r="B17105" s="1" t="s">
        <v>52</v>
      </c>
      <c r="C17105">
        <v>3474</v>
      </c>
      <c r="D17105">
        <v>57424</v>
      </c>
      <c r="E17105" s="33">
        <v>3379</v>
      </c>
      <c r="F17105">
        <v>74</v>
      </c>
      <c r="G17105" s="33">
        <v>24</v>
      </c>
      <c r="H17105" s="33">
        <v>0</v>
      </c>
    </row>
    <row r="17106" spans="1:8" x14ac:dyDescent="0.55000000000000004">
      <c r="A17106" s="34">
        <v>44271</v>
      </c>
      <c r="B17106" s="1" t="s">
        <v>53</v>
      </c>
      <c r="C17106">
        <v>1299</v>
      </c>
      <c r="D17106">
        <v>86375</v>
      </c>
      <c r="E17106" s="33">
        <v>1268</v>
      </c>
      <c r="F17106">
        <v>22</v>
      </c>
      <c r="G17106" s="33">
        <v>9</v>
      </c>
      <c r="H17106" s="33">
        <v>0</v>
      </c>
    </row>
    <row r="17107" spans="1:8" x14ac:dyDescent="0.55000000000000004">
      <c r="A17107" s="34">
        <v>44271</v>
      </c>
      <c r="B17107" s="1" t="s">
        <v>54</v>
      </c>
      <c r="C17107">
        <v>1953</v>
      </c>
      <c r="D17107">
        <v>24804</v>
      </c>
      <c r="E17107" s="33">
        <v>1923</v>
      </c>
      <c r="F17107">
        <v>22</v>
      </c>
      <c r="G17107" s="33">
        <v>1</v>
      </c>
      <c r="H17107" s="33">
        <v>0</v>
      </c>
    </row>
    <row r="17108" spans="1:8" x14ac:dyDescent="0.55000000000000004">
      <c r="A17108" s="34">
        <v>44271</v>
      </c>
      <c r="B17108" s="1" t="s">
        <v>55</v>
      </c>
      <c r="C17108">
        <v>1764</v>
      </c>
      <c r="D17108">
        <v>70027</v>
      </c>
      <c r="E17108" s="33">
        <v>1755</v>
      </c>
      <c r="F17108">
        <v>27</v>
      </c>
      <c r="G17108" s="33">
        <v>8</v>
      </c>
      <c r="H17108" s="33">
        <v>1</v>
      </c>
    </row>
    <row r="17109" spans="1:8" x14ac:dyDescent="0.55000000000000004">
      <c r="A17109" s="34">
        <v>44271</v>
      </c>
      <c r="B17109" s="1" t="s">
        <v>56</v>
      </c>
      <c r="C17109">
        <v>8540</v>
      </c>
      <c r="D17109">
        <v>155117</v>
      </c>
      <c r="E17109" s="33">
        <v>8125</v>
      </c>
      <c r="F17109">
        <v>122</v>
      </c>
      <c r="G17109" s="33">
        <v>299</v>
      </c>
      <c r="H17109" s="33">
        <v>2</v>
      </c>
    </row>
    <row r="17110" spans="1:8" x14ac:dyDescent="0.55000000000000004">
      <c r="A17110" s="34">
        <v>44272</v>
      </c>
      <c r="B17110" s="1" t="s">
        <v>7</v>
      </c>
      <c r="C17110">
        <v>20086</v>
      </c>
      <c r="D17110">
        <v>416569</v>
      </c>
      <c r="E17110" s="33">
        <v>18756</v>
      </c>
      <c r="F17110">
        <v>719</v>
      </c>
      <c r="G17110" s="33">
        <v>626</v>
      </c>
      <c r="H17110" s="33">
        <v>6</v>
      </c>
    </row>
    <row r="17111" spans="1:8" x14ac:dyDescent="0.55000000000000004">
      <c r="A17111" s="34">
        <v>44272</v>
      </c>
      <c r="B17111" s="1" t="s">
        <v>11</v>
      </c>
      <c r="C17111">
        <v>881</v>
      </c>
      <c r="D17111">
        <v>22451</v>
      </c>
      <c r="E17111" s="33">
        <v>801</v>
      </c>
      <c r="F17111">
        <v>20</v>
      </c>
      <c r="G17111" s="33">
        <v>60</v>
      </c>
      <c r="H17111" s="33">
        <v>0</v>
      </c>
    </row>
    <row r="17112" spans="1:8" x14ac:dyDescent="0.55000000000000004">
      <c r="A17112" s="34">
        <v>44272</v>
      </c>
      <c r="B17112" s="1" t="s">
        <v>12</v>
      </c>
      <c r="C17112">
        <v>571</v>
      </c>
      <c r="D17112">
        <v>30545</v>
      </c>
      <c r="E17112" s="33">
        <v>525</v>
      </c>
      <c r="F17112">
        <v>30</v>
      </c>
      <c r="G17112" s="33">
        <v>16</v>
      </c>
      <c r="H17112" s="33">
        <v>0</v>
      </c>
    </row>
    <row r="17113" spans="1:8" x14ac:dyDescent="0.55000000000000004">
      <c r="A17113" s="34">
        <v>44272</v>
      </c>
      <c r="B17113" s="1" t="s">
        <v>13</v>
      </c>
      <c r="C17113">
        <v>4217</v>
      </c>
      <c r="D17113">
        <v>76531</v>
      </c>
      <c r="E17113" s="33">
        <v>3764</v>
      </c>
      <c r="F17113">
        <v>26</v>
      </c>
      <c r="G17113" s="33">
        <v>427</v>
      </c>
      <c r="H17113" s="33">
        <v>4</v>
      </c>
    </row>
    <row r="17114" spans="1:8" x14ac:dyDescent="0.55000000000000004">
      <c r="A17114" s="34">
        <v>44272</v>
      </c>
      <c r="B17114" s="1" t="s">
        <v>14</v>
      </c>
      <c r="C17114">
        <v>272</v>
      </c>
      <c r="D17114">
        <v>7204</v>
      </c>
      <c r="E17114" s="33">
        <v>262</v>
      </c>
      <c r="F17114">
        <v>6</v>
      </c>
      <c r="G17114" s="33">
        <v>4</v>
      </c>
      <c r="H17114" s="33">
        <v>0</v>
      </c>
    </row>
    <row r="17115" spans="1:8" x14ac:dyDescent="0.55000000000000004">
      <c r="A17115" s="34">
        <v>44272</v>
      </c>
      <c r="B17115" s="1" t="s">
        <v>15</v>
      </c>
      <c r="C17115">
        <v>565</v>
      </c>
      <c r="D17115">
        <v>29801</v>
      </c>
      <c r="E17115" s="33">
        <v>526</v>
      </c>
      <c r="F17115">
        <v>15</v>
      </c>
      <c r="G17115" s="33">
        <v>24</v>
      </c>
      <c r="H17115" s="33">
        <v>0</v>
      </c>
    </row>
    <row r="17116" spans="1:8" x14ac:dyDescent="0.55000000000000004">
      <c r="A17116" s="34">
        <v>44272</v>
      </c>
      <c r="B17116" s="1" t="s">
        <v>16</v>
      </c>
      <c r="C17116">
        <v>2234</v>
      </c>
      <c r="D17116">
        <v>129241</v>
      </c>
      <c r="E17116" s="33">
        <v>1892</v>
      </c>
      <c r="F17116">
        <v>97</v>
      </c>
      <c r="G17116" s="33">
        <v>245</v>
      </c>
      <c r="H17116" s="33">
        <v>14</v>
      </c>
    </row>
    <row r="17117" spans="1:8" x14ac:dyDescent="0.55000000000000004">
      <c r="A17117" s="34">
        <v>44272</v>
      </c>
      <c r="B17117" s="1" t="s">
        <v>17</v>
      </c>
      <c r="C17117">
        <v>6259</v>
      </c>
      <c r="D17117">
        <v>25356</v>
      </c>
      <c r="E17117" s="33">
        <v>5849</v>
      </c>
      <c r="F17117">
        <v>123</v>
      </c>
      <c r="G17117" s="33">
        <v>287</v>
      </c>
      <c r="H17117" s="33">
        <v>4</v>
      </c>
    </row>
    <row r="17118" spans="1:8" x14ac:dyDescent="0.55000000000000004">
      <c r="A17118" s="34">
        <v>44272</v>
      </c>
      <c r="B17118" s="1" t="s">
        <v>18</v>
      </c>
      <c r="C17118">
        <v>4335</v>
      </c>
      <c r="D17118">
        <v>159998</v>
      </c>
      <c r="E17118" s="33">
        <v>4109</v>
      </c>
      <c r="F17118">
        <v>69</v>
      </c>
      <c r="G17118" s="33">
        <v>157</v>
      </c>
      <c r="H17118" s="33">
        <v>0</v>
      </c>
    </row>
    <row r="17119" spans="1:8" x14ac:dyDescent="0.55000000000000004">
      <c r="A17119" s="34">
        <v>44272</v>
      </c>
      <c r="B17119" s="1" t="s">
        <v>19</v>
      </c>
      <c r="C17119">
        <v>4742</v>
      </c>
      <c r="D17119">
        <v>103291</v>
      </c>
      <c r="E17119" s="33">
        <v>4506</v>
      </c>
      <c r="F17119">
        <v>93</v>
      </c>
      <c r="G17119" s="33">
        <v>143</v>
      </c>
      <c r="H17119" s="33">
        <v>2</v>
      </c>
    </row>
    <row r="17120" spans="1:8" x14ac:dyDescent="0.55000000000000004">
      <c r="A17120" s="34">
        <v>44272</v>
      </c>
      <c r="B17120" s="1" t="s">
        <v>20</v>
      </c>
      <c r="C17120">
        <v>31203</v>
      </c>
      <c r="D17120">
        <v>602214</v>
      </c>
      <c r="E17120" s="33">
        <v>29073</v>
      </c>
      <c r="F17120">
        <v>676</v>
      </c>
      <c r="G17120" s="33">
        <v>1454</v>
      </c>
      <c r="H17120" s="33">
        <v>41</v>
      </c>
    </row>
    <row r="17121" spans="1:8" x14ac:dyDescent="0.55000000000000004">
      <c r="A17121" s="34">
        <v>44272</v>
      </c>
      <c r="B17121" s="1" t="s">
        <v>21</v>
      </c>
      <c r="C17121">
        <v>28202</v>
      </c>
      <c r="D17121">
        <v>443159</v>
      </c>
      <c r="E17121" s="33">
        <v>26589</v>
      </c>
      <c r="F17121">
        <v>526</v>
      </c>
      <c r="G17121" s="33">
        <v>1087</v>
      </c>
      <c r="H17121" s="33">
        <v>20</v>
      </c>
    </row>
    <row r="17122" spans="1:8" x14ac:dyDescent="0.55000000000000004">
      <c r="A17122" s="34">
        <v>44272</v>
      </c>
      <c r="B17122" s="1" t="s">
        <v>22</v>
      </c>
      <c r="C17122">
        <v>116293</v>
      </c>
      <c r="D17122">
        <v>1657779</v>
      </c>
      <c r="E17122" s="33">
        <v>111884</v>
      </c>
      <c r="F17122">
        <v>1612</v>
      </c>
      <c r="G17122" s="33">
        <v>2797</v>
      </c>
      <c r="H17122" s="33">
        <v>41</v>
      </c>
    </row>
    <row r="17123" spans="1:8" x14ac:dyDescent="0.55000000000000004">
      <c r="A17123" s="34">
        <v>44272</v>
      </c>
      <c r="B17123" s="1" t="s">
        <v>23</v>
      </c>
      <c r="C17123">
        <v>46631</v>
      </c>
      <c r="D17123">
        <v>650261</v>
      </c>
      <c r="E17123" s="33">
        <v>44950</v>
      </c>
      <c r="F17123">
        <v>755</v>
      </c>
      <c r="G17123" s="33">
        <v>926</v>
      </c>
      <c r="H17123" s="33">
        <v>22</v>
      </c>
    </row>
    <row r="17124" spans="1:8" x14ac:dyDescent="0.55000000000000004">
      <c r="A17124" s="34">
        <v>44272</v>
      </c>
      <c r="B17124" s="1" t="s">
        <v>24</v>
      </c>
      <c r="C17124">
        <v>1214</v>
      </c>
      <c r="D17124">
        <v>74205</v>
      </c>
      <c r="E17124" s="33">
        <v>1096</v>
      </c>
      <c r="F17124">
        <v>16</v>
      </c>
      <c r="G17124" s="33">
        <v>102</v>
      </c>
      <c r="H17124" s="33">
        <v>1</v>
      </c>
    </row>
    <row r="17125" spans="1:8" x14ac:dyDescent="0.55000000000000004">
      <c r="A17125" s="34">
        <v>44272</v>
      </c>
      <c r="B17125" s="1" t="s">
        <v>25</v>
      </c>
      <c r="C17125">
        <v>913</v>
      </c>
      <c r="D17125">
        <v>39386</v>
      </c>
      <c r="E17125" s="33">
        <v>877</v>
      </c>
      <c r="F17125">
        <v>28</v>
      </c>
      <c r="G17125" s="33">
        <v>8</v>
      </c>
      <c r="H17125" s="33">
        <v>2</v>
      </c>
    </row>
    <row r="17126" spans="1:8" x14ac:dyDescent="0.55000000000000004">
      <c r="A17126" s="34">
        <v>44272</v>
      </c>
      <c r="B17126" s="1" t="s">
        <v>26</v>
      </c>
      <c r="C17126">
        <v>1887</v>
      </c>
      <c r="D17126">
        <v>56514</v>
      </c>
      <c r="E17126" s="33">
        <v>1805</v>
      </c>
      <c r="F17126">
        <v>63</v>
      </c>
      <c r="G17126" s="33">
        <v>17</v>
      </c>
      <c r="H17126" s="33">
        <v>2</v>
      </c>
    </row>
    <row r="17127" spans="1:8" x14ac:dyDescent="0.55000000000000004">
      <c r="A17127" s="34">
        <v>44272</v>
      </c>
      <c r="B17127" s="1" t="s">
        <v>27</v>
      </c>
      <c r="C17127">
        <v>549</v>
      </c>
      <c r="D17127">
        <v>33779</v>
      </c>
      <c r="E17127" s="33">
        <v>521</v>
      </c>
      <c r="F17127">
        <v>25</v>
      </c>
      <c r="G17127" s="33">
        <v>3</v>
      </c>
      <c r="H17127" s="33">
        <v>0</v>
      </c>
    </row>
    <row r="17128" spans="1:8" x14ac:dyDescent="0.55000000000000004">
      <c r="A17128" s="34">
        <v>44272</v>
      </c>
      <c r="B17128" s="1" t="s">
        <v>28</v>
      </c>
      <c r="C17128">
        <v>954</v>
      </c>
      <c r="D17128">
        <v>28326</v>
      </c>
      <c r="E17128" s="33">
        <v>924</v>
      </c>
      <c r="F17128">
        <v>18</v>
      </c>
      <c r="G17128" s="33">
        <v>12</v>
      </c>
      <c r="H17128" s="33">
        <v>0</v>
      </c>
    </row>
    <row r="17129" spans="1:8" x14ac:dyDescent="0.55000000000000004">
      <c r="A17129" s="34">
        <v>44272</v>
      </c>
      <c r="B17129" s="1" t="s">
        <v>29</v>
      </c>
      <c r="C17129">
        <v>2464</v>
      </c>
      <c r="D17129">
        <v>107089</v>
      </c>
      <c r="E17129" s="33">
        <v>2372</v>
      </c>
      <c r="F17129">
        <v>41</v>
      </c>
      <c r="G17129" s="33">
        <v>78</v>
      </c>
      <c r="H17129" s="33">
        <v>0</v>
      </c>
    </row>
    <row r="17130" spans="1:8" x14ac:dyDescent="0.55000000000000004">
      <c r="A17130" s="34">
        <v>44272</v>
      </c>
      <c r="B17130" s="1" t="s">
        <v>30</v>
      </c>
      <c r="C17130">
        <v>4809</v>
      </c>
      <c r="D17130">
        <v>148880</v>
      </c>
      <c r="E17130" s="33">
        <v>4628</v>
      </c>
      <c r="F17130">
        <v>119</v>
      </c>
      <c r="G17130" s="33">
        <v>62</v>
      </c>
      <c r="H17130" s="33">
        <v>7</v>
      </c>
    </row>
    <row r="17131" spans="1:8" x14ac:dyDescent="0.55000000000000004">
      <c r="A17131" s="34">
        <v>44272</v>
      </c>
      <c r="B17131" s="1" t="s">
        <v>31</v>
      </c>
      <c r="C17131">
        <v>5438</v>
      </c>
      <c r="D17131">
        <v>225502</v>
      </c>
      <c r="E17131" s="33">
        <v>5150</v>
      </c>
      <c r="F17131">
        <v>107</v>
      </c>
      <c r="G17131" s="33">
        <v>181</v>
      </c>
      <c r="H17131" s="33">
        <v>0</v>
      </c>
    </row>
    <row r="17132" spans="1:8" x14ac:dyDescent="0.55000000000000004">
      <c r="A17132" s="34">
        <v>44272</v>
      </c>
      <c r="B17132" s="1" t="s">
        <v>32</v>
      </c>
      <c r="C17132">
        <v>26493</v>
      </c>
      <c r="D17132">
        <v>430495</v>
      </c>
      <c r="E17132" s="33">
        <v>25441</v>
      </c>
      <c r="F17132">
        <v>562</v>
      </c>
      <c r="G17132" s="33">
        <v>490</v>
      </c>
      <c r="H17132" s="33">
        <v>16</v>
      </c>
    </row>
    <row r="17133" spans="1:8" x14ac:dyDescent="0.55000000000000004">
      <c r="A17133" s="34">
        <v>44272</v>
      </c>
      <c r="B17133" s="1" t="s">
        <v>33</v>
      </c>
      <c r="C17133">
        <v>2618</v>
      </c>
      <c r="D17133">
        <v>70180</v>
      </c>
      <c r="E17133" s="33">
        <v>2552</v>
      </c>
      <c r="F17133">
        <v>65</v>
      </c>
      <c r="G17133" s="33">
        <v>80</v>
      </c>
      <c r="H17133" s="33">
        <v>3</v>
      </c>
    </row>
    <row r="17134" spans="1:8" x14ac:dyDescent="0.55000000000000004">
      <c r="A17134" s="34">
        <v>44272</v>
      </c>
      <c r="B17134" s="1" t="s">
        <v>34</v>
      </c>
      <c r="C17134">
        <v>2663</v>
      </c>
      <c r="D17134">
        <v>80644</v>
      </c>
      <c r="E17134" s="33">
        <v>2466</v>
      </c>
      <c r="F17134">
        <v>51</v>
      </c>
      <c r="G17134" s="33">
        <v>146</v>
      </c>
      <c r="H17134" s="33">
        <v>6</v>
      </c>
    </row>
    <row r="17135" spans="1:8" x14ac:dyDescent="0.55000000000000004">
      <c r="A17135" s="34">
        <v>44272</v>
      </c>
      <c r="B17135" s="1" t="s">
        <v>35</v>
      </c>
      <c r="C17135">
        <v>9211</v>
      </c>
      <c r="D17135">
        <v>166249</v>
      </c>
      <c r="E17135" s="33">
        <v>8947</v>
      </c>
      <c r="F17135">
        <v>164</v>
      </c>
      <c r="G17135" s="33">
        <v>103</v>
      </c>
      <c r="H17135" s="33">
        <v>3</v>
      </c>
    </row>
    <row r="17136" spans="1:8" x14ac:dyDescent="0.55000000000000004">
      <c r="A17136" s="34">
        <v>44272</v>
      </c>
      <c r="B17136" s="1" t="s">
        <v>36</v>
      </c>
      <c r="C17136">
        <v>48606</v>
      </c>
      <c r="D17136">
        <v>908557</v>
      </c>
      <c r="E17136" s="33">
        <v>45982</v>
      </c>
      <c r="F17136">
        <v>1160</v>
      </c>
      <c r="G17136" s="33">
        <v>1073</v>
      </c>
      <c r="H17136" s="33">
        <v>54</v>
      </c>
    </row>
    <row r="17137" spans="1:8" x14ac:dyDescent="0.55000000000000004">
      <c r="A17137" s="34">
        <v>44272</v>
      </c>
      <c r="B17137" s="1" t="s">
        <v>37</v>
      </c>
      <c r="C17137">
        <v>18585</v>
      </c>
      <c r="D17137">
        <v>272873</v>
      </c>
      <c r="E17137" s="33">
        <v>17515</v>
      </c>
      <c r="F17137">
        <v>566</v>
      </c>
      <c r="G17137" s="33">
        <v>504</v>
      </c>
      <c r="H17137" s="33">
        <v>43</v>
      </c>
    </row>
    <row r="17138" spans="1:8" x14ac:dyDescent="0.55000000000000004">
      <c r="A17138" s="34">
        <v>44272</v>
      </c>
      <c r="B17138" s="1" t="s">
        <v>38</v>
      </c>
      <c r="C17138">
        <v>3482</v>
      </c>
      <c r="D17138">
        <v>89328</v>
      </c>
      <c r="E17138" s="33">
        <v>3351</v>
      </c>
      <c r="F17138">
        <v>49</v>
      </c>
      <c r="G17138" s="33">
        <v>82</v>
      </c>
      <c r="H17138" s="33">
        <v>5</v>
      </c>
    </row>
    <row r="17139" spans="1:8" x14ac:dyDescent="0.55000000000000004">
      <c r="A17139" s="34">
        <v>44272</v>
      </c>
      <c r="B17139" s="1" t="s">
        <v>39</v>
      </c>
      <c r="C17139">
        <v>1187</v>
      </c>
      <c r="D17139">
        <v>25216</v>
      </c>
      <c r="E17139" s="33">
        <v>1125</v>
      </c>
      <c r="F17139">
        <v>18</v>
      </c>
      <c r="G17139" s="33">
        <v>19</v>
      </c>
      <c r="H17139" s="33">
        <v>2</v>
      </c>
    </row>
    <row r="17140" spans="1:8" x14ac:dyDescent="0.55000000000000004">
      <c r="A17140" s="34">
        <v>44272</v>
      </c>
      <c r="B17140" s="1" t="s">
        <v>40</v>
      </c>
      <c r="C17140">
        <v>210</v>
      </c>
      <c r="D17140">
        <v>44430</v>
      </c>
      <c r="E17140" s="33">
        <v>205</v>
      </c>
      <c r="F17140">
        <v>2</v>
      </c>
      <c r="G17140" s="33">
        <v>1</v>
      </c>
      <c r="H17140" s="33">
        <v>0</v>
      </c>
    </row>
    <row r="17141" spans="1:8" x14ac:dyDescent="0.55000000000000004">
      <c r="A17141" s="34">
        <v>44272</v>
      </c>
      <c r="B17141" s="1" t="s">
        <v>41</v>
      </c>
      <c r="C17141">
        <v>285</v>
      </c>
      <c r="D17141">
        <v>16686</v>
      </c>
      <c r="E17141" s="33">
        <v>284</v>
      </c>
      <c r="F17141">
        <v>0</v>
      </c>
      <c r="G17141" s="33">
        <v>1</v>
      </c>
      <c r="H17141" s="33">
        <v>0</v>
      </c>
    </row>
    <row r="17142" spans="1:8" x14ac:dyDescent="0.55000000000000004">
      <c r="A17142" s="34">
        <v>44272</v>
      </c>
      <c r="B17142" s="1" t="s">
        <v>42</v>
      </c>
      <c r="C17142">
        <v>2590</v>
      </c>
      <c r="D17142">
        <v>72624</v>
      </c>
      <c r="E17142" s="33">
        <v>2441</v>
      </c>
      <c r="F17142">
        <v>34</v>
      </c>
      <c r="G17142" s="33">
        <v>77</v>
      </c>
      <c r="H17142" s="33">
        <v>1</v>
      </c>
    </row>
    <row r="17143" spans="1:8" x14ac:dyDescent="0.55000000000000004">
      <c r="A17143" s="34">
        <v>44272</v>
      </c>
      <c r="B17143" s="1" t="s">
        <v>43</v>
      </c>
      <c r="C17143">
        <v>5067</v>
      </c>
      <c r="D17143">
        <v>172116</v>
      </c>
      <c r="E17143" s="33">
        <v>4928</v>
      </c>
      <c r="F17143">
        <v>103</v>
      </c>
      <c r="G17143" s="33">
        <v>36</v>
      </c>
      <c r="H17143" s="33">
        <v>4</v>
      </c>
    </row>
    <row r="17144" spans="1:8" x14ac:dyDescent="0.55000000000000004">
      <c r="A17144" s="34">
        <v>44272</v>
      </c>
      <c r="B17144" s="1" t="s">
        <v>44</v>
      </c>
      <c r="C17144">
        <v>1395</v>
      </c>
      <c r="D17144">
        <v>64978</v>
      </c>
      <c r="E17144" s="33">
        <v>1335</v>
      </c>
      <c r="F17144">
        <v>43</v>
      </c>
      <c r="G17144" s="33">
        <v>17</v>
      </c>
      <c r="H17144" s="33">
        <v>0</v>
      </c>
    </row>
    <row r="17145" spans="1:8" x14ac:dyDescent="0.55000000000000004">
      <c r="A17145" s="34">
        <v>44272</v>
      </c>
      <c r="B17145" s="1" t="s">
        <v>45</v>
      </c>
      <c r="C17145">
        <v>464</v>
      </c>
      <c r="D17145">
        <v>28768</v>
      </c>
      <c r="E17145" s="33">
        <v>431</v>
      </c>
      <c r="F17145">
        <v>18</v>
      </c>
      <c r="G17145" s="33">
        <v>15</v>
      </c>
      <c r="H17145" s="33">
        <v>1</v>
      </c>
    </row>
    <row r="17146" spans="1:8" x14ac:dyDescent="0.55000000000000004">
      <c r="A17146" s="34">
        <v>44272</v>
      </c>
      <c r="B17146" s="1" t="s">
        <v>46</v>
      </c>
      <c r="C17146">
        <v>772</v>
      </c>
      <c r="D17146">
        <v>47814</v>
      </c>
      <c r="E17146" s="33">
        <v>740</v>
      </c>
      <c r="F17146">
        <v>18</v>
      </c>
      <c r="G17146" s="33">
        <v>14</v>
      </c>
      <c r="H17146" s="33">
        <v>0</v>
      </c>
    </row>
    <row r="17147" spans="1:8" x14ac:dyDescent="0.55000000000000004">
      <c r="A17147" s="34">
        <v>44272</v>
      </c>
      <c r="B17147" s="1" t="s">
        <v>47</v>
      </c>
      <c r="C17147">
        <v>1076</v>
      </c>
      <c r="D17147">
        <v>35173</v>
      </c>
      <c r="E17147" s="33">
        <v>1035</v>
      </c>
      <c r="F17147">
        <v>24</v>
      </c>
      <c r="G17147" s="33">
        <v>17</v>
      </c>
      <c r="H17147" s="33">
        <v>1</v>
      </c>
    </row>
    <row r="17148" spans="1:8" x14ac:dyDescent="0.55000000000000004">
      <c r="A17148" s="34">
        <v>44272</v>
      </c>
      <c r="B17148" s="1" t="s">
        <v>48</v>
      </c>
      <c r="C17148">
        <v>910</v>
      </c>
      <c r="D17148">
        <v>7266</v>
      </c>
      <c r="E17148" s="33">
        <v>882</v>
      </c>
      <c r="F17148">
        <v>19</v>
      </c>
      <c r="G17148" s="33">
        <v>9</v>
      </c>
      <c r="H17148" s="33">
        <v>3</v>
      </c>
    </row>
    <row r="17149" spans="1:8" x14ac:dyDescent="0.55000000000000004">
      <c r="A17149" s="34">
        <v>44272</v>
      </c>
      <c r="B17149" s="1" t="s">
        <v>49</v>
      </c>
      <c r="C17149">
        <v>18551</v>
      </c>
      <c r="D17149">
        <v>479225</v>
      </c>
      <c r="E17149" s="33">
        <v>17841</v>
      </c>
      <c r="F17149">
        <v>319</v>
      </c>
      <c r="G17149" s="33">
        <v>391</v>
      </c>
      <c r="H17149" s="33">
        <v>12</v>
      </c>
    </row>
    <row r="17150" spans="1:8" x14ac:dyDescent="0.55000000000000004">
      <c r="A17150" s="34">
        <v>44272</v>
      </c>
      <c r="B17150" s="1" t="s">
        <v>50</v>
      </c>
      <c r="C17150">
        <v>1148</v>
      </c>
      <c r="D17150">
        <v>30370</v>
      </c>
      <c r="E17150" s="33">
        <v>1094</v>
      </c>
      <c r="F17150">
        <v>10</v>
      </c>
      <c r="G17150" s="33">
        <v>65</v>
      </c>
      <c r="H17150" s="33">
        <v>2</v>
      </c>
    </row>
    <row r="17151" spans="1:8" x14ac:dyDescent="0.55000000000000004">
      <c r="A17151" s="34">
        <v>44272</v>
      </c>
      <c r="B17151" s="1" t="s">
        <v>51</v>
      </c>
      <c r="C17151">
        <v>1614</v>
      </c>
      <c r="D17151">
        <v>72492</v>
      </c>
      <c r="E17151" s="33">
        <v>1575</v>
      </c>
      <c r="F17151">
        <v>38</v>
      </c>
      <c r="G17151" s="33">
        <v>1</v>
      </c>
      <c r="H17151" s="33">
        <v>0</v>
      </c>
    </row>
    <row r="17152" spans="1:8" x14ac:dyDescent="0.55000000000000004">
      <c r="A17152" s="34">
        <v>44272</v>
      </c>
      <c r="B17152" s="1" t="s">
        <v>52</v>
      </c>
      <c r="C17152">
        <v>3481</v>
      </c>
      <c r="D17152">
        <v>57468</v>
      </c>
      <c r="E17152" s="33">
        <v>3382</v>
      </c>
      <c r="F17152">
        <v>74</v>
      </c>
      <c r="G17152" s="33">
        <v>27</v>
      </c>
      <c r="H17152" s="33">
        <v>0</v>
      </c>
    </row>
    <row r="17153" spans="1:8" x14ac:dyDescent="0.55000000000000004">
      <c r="A17153" s="34">
        <v>44272</v>
      </c>
      <c r="B17153" s="1" t="s">
        <v>53</v>
      </c>
      <c r="C17153">
        <v>1299</v>
      </c>
      <c r="D17153">
        <v>86899</v>
      </c>
      <c r="E17153" s="33">
        <v>1268</v>
      </c>
      <c r="F17153">
        <v>22</v>
      </c>
      <c r="G17153" s="33">
        <v>9</v>
      </c>
      <c r="H17153" s="33">
        <v>0</v>
      </c>
    </row>
    <row r="17154" spans="1:8" x14ac:dyDescent="0.55000000000000004">
      <c r="A17154" s="34">
        <v>44272</v>
      </c>
      <c r="B17154" s="1" t="s">
        <v>54</v>
      </c>
      <c r="C17154">
        <v>1953</v>
      </c>
      <c r="D17154">
        <v>24805</v>
      </c>
      <c r="E17154" s="33">
        <v>1924</v>
      </c>
      <c r="F17154">
        <v>22</v>
      </c>
      <c r="G17154" s="33">
        <v>0</v>
      </c>
      <c r="H17154" s="33">
        <v>0</v>
      </c>
    </row>
    <row r="17155" spans="1:8" x14ac:dyDescent="0.55000000000000004">
      <c r="A17155" s="34">
        <v>44272</v>
      </c>
      <c r="B17155" s="1" t="s">
        <v>55</v>
      </c>
      <c r="C17155">
        <v>1765</v>
      </c>
      <c r="D17155">
        <v>70174</v>
      </c>
      <c r="E17155" s="33">
        <v>1757</v>
      </c>
      <c r="F17155">
        <v>27</v>
      </c>
      <c r="G17155" s="33">
        <v>7</v>
      </c>
      <c r="H17155" s="33">
        <v>1</v>
      </c>
    </row>
    <row r="17156" spans="1:8" x14ac:dyDescent="0.55000000000000004">
      <c r="A17156" s="34">
        <v>44272</v>
      </c>
      <c r="B17156" s="1" t="s">
        <v>56</v>
      </c>
      <c r="C17156">
        <v>8575</v>
      </c>
      <c r="D17156">
        <v>155617</v>
      </c>
      <c r="E17156" s="33">
        <v>8141</v>
      </c>
      <c r="F17156">
        <v>123</v>
      </c>
      <c r="G17156" s="33">
        <v>317</v>
      </c>
      <c r="H17156" s="33">
        <v>2</v>
      </c>
    </row>
    <row r="17157" spans="1:8" x14ac:dyDescent="0.55000000000000004">
      <c r="A17157" s="34">
        <v>44273</v>
      </c>
      <c r="B17157" s="1" t="s">
        <v>7</v>
      </c>
      <c r="C17157">
        <v>20182</v>
      </c>
      <c r="D17157">
        <v>419299</v>
      </c>
      <c r="E17157" s="33">
        <v>18790</v>
      </c>
      <c r="F17157">
        <v>719</v>
      </c>
      <c r="G17157" s="33">
        <v>611</v>
      </c>
      <c r="H17157" s="33">
        <v>7</v>
      </c>
    </row>
    <row r="17158" spans="1:8" x14ac:dyDescent="0.55000000000000004">
      <c r="A17158" s="34">
        <v>44273</v>
      </c>
      <c r="B17158" s="1" t="s">
        <v>11</v>
      </c>
      <c r="C17158">
        <v>885</v>
      </c>
      <c r="D17158">
        <v>22625</v>
      </c>
      <c r="E17158" s="33">
        <v>803</v>
      </c>
      <c r="F17158">
        <v>20</v>
      </c>
      <c r="G17158" s="33">
        <v>62</v>
      </c>
      <c r="H17158" s="33">
        <v>0</v>
      </c>
    </row>
    <row r="17159" spans="1:8" x14ac:dyDescent="0.55000000000000004">
      <c r="A17159" s="34">
        <v>44273</v>
      </c>
      <c r="B17159" s="1" t="s">
        <v>12</v>
      </c>
      <c r="C17159">
        <v>575</v>
      </c>
      <c r="D17159">
        <v>30838</v>
      </c>
      <c r="E17159" s="33">
        <v>527</v>
      </c>
      <c r="F17159">
        <v>30</v>
      </c>
      <c r="G17159" s="33">
        <v>18</v>
      </c>
      <c r="H17159" s="33">
        <v>0</v>
      </c>
    </row>
    <row r="17160" spans="1:8" x14ac:dyDescent="0.55000000000000004">
      <c r="A17160" s="34">
        <v>44273</v>
      </c>
      <c r="B17160" s="1" t="s">
        <v>13</v>
      </c>
      <c r="C17160">
        <v>4319</v>
      </c>
      <c r="D17160">
        <v>77328</v>
      </c>
      <c r="E17160" s="33">
        <v>3811</v>
      </c>
      <c r="F17160">
        <v>27</v>
      </c>
      <c r="G17160" s="33">
        <v>481</v>
      </c>
      <c r="H17160" s="33">
        <v>4</v>
      </c>
    </row>
    <row r="17161" spans="1:8" x14ac:dyDescent="0.55000000000000004">
      <c r="A17161" s="34">
        <v>44273</v>
      </c>
      <c r="B17161" s="1" t="s">
        <v>14</v>
      </c>
      <c r="C17161">
        <v>273</v>
      </c>
      <c r="D17161">
        <v>7222</v>
      </c>
      <c r="E17161" s="33">
        <v>262</v>
      </c>
      <c r="F17161">
        <v>6</v>
      </c>
      <c r="G17161" s="33">
        <v>5</v>
      </c>
      <c r="H17161" s="33">
        <v>0</v>
      </c>
    </row>
    <row r="17162" spans="1:8" x14ac:dyDescent="0.55000000000000004">
      <c r="A17162" s="34">
        <v>44273</v>
      </c>
      <c r="B17162" s="1" t="s">
        <v>15</v>
      </c>
      <c r="C17162">
        <v>576</v>
      </c>
      <c r="D17162">
        <v>30015</v>
      </c>
      <c r="E17162" s="33">
        <v>527</v>
      </c>
      <c r="F17162">
        <v>16</v>
      </c>
      <c r="G17162" s="33">
        <v>33</v>
      </c>
      <c r="H17162" s="33">
        <v>0</v>
      </c>
    </row>
    <row r="17163" spans="1:8" x14ac:dyDescent="0.55000000000000004">
      <c r="A17163" s="34">
        <v>44273</v>
      </c>
      <c r="B17163" s="1" t="s">
        <v>16</v>
      </c>
      <c r="C17163">
        <v>2253</v>
      </c>
      <c r="D17163">
        <v>130543</v>
      </c>
      <c r="E17163" s="33">
        <v>1900</v>
      </c>
      <c r="F17163">
        <v>99</v>
      </c>
      <c r="G17163" s="33">
        <v>254</v>
      </c>
      <c r="H17163" s="33">
        <v>13</v>
      </c>
    </row>
    <row r="17164" spans="1:8" x14ac:dyDescent="0.55000000000000004">
      <c r="A17164" s="34">
        <v>44273</v>
      </c>
      <c r="B17164" s="1" t="s">
        <v>17</v>
      </c>
      <c r="C17164">
        <v>6306</v>
      </c>
      <c r="D17164">
        <v>25375</v>
      </c>
      <c r="E17164" s="33">
        <v>5872</v>
      </c>
      <c r="F17164">
        <v>123</v>
      </c>
      <c r="G17164" s="33">
        <v>311</v>
      </c>
      <c r="H17164" s="33">
        <v>5</v>
      </c>
    </row>
    <row r="17165" spans="1:8" x14ac:dyDescent="0.55000000000000004">
      <c r="A17165" s="34">
        <v>44273</v>
      </c>
      <c r="B17165" s="1" t="s">
        <v>18</v>
      </c>
      <c r="C17165">
        <v>4354</v>
      </c>
      <c r="D17165">
        <v>160448</v>
      </c>
      <c r="E17165" s="33">
        <v>4132</v>
      </c>
      <c r="F17165">
        <v>70</v>
      </c>
      <c r="G17165" s="33">
        <v>152</v>
      </c>
      <c r="H17165" s="33">
        <v>0</v>
      </c>
    </row>
    <row r="17166" spans="1:8" x14ac:dyDescent="0.55000000000000004">
      <c r="A17166" s="34">
        <v>44273</v>
      </c>
      <c r="B17166" s="1" t="s">
        <v>19</v>
      </c>
      <c r="C17166">
        <v>4767</v>
      </c>
      <c r="D17166">
        <v>105114</v>
      </c>
      <c r="E17166" s="33">
        <v>4518</v>
      </c>
      <c r="F17166">
        <v>93</v>
      </c>
      <c r="G17166" s="33">
        <v>156</v>
      </c>
      <c r="H17166" s="33">
        <v>3</v>
      </c>
    </row>
    <row r="17167" spans="1:8" x14ac:dyDescent="0.55000000000000004">
      <c r="A17167" s="34">
        <v>44273</v>
      </c>
      <c r="B17167" s="1" t="s">
        <v>20</v>
      </c>
      <c r="C17167">
        <v>31318</v>
      </c>
      <c r="D17167">
        <v>605273</v>
      </c>
      <c r="E17167" s="33">
        <v>29215</v>
      </c>
      <c r="F17167">
        <v>677</v>
      </c>
      <c r="G17167" s="33">
        <v>1426</v>
      </c>
      <c r="H17167" s="33">
        <v>40</v>
      </c>
    </row>
    <row r="17168" spans="1:8" x14ac:dyDescent="0.55000000000000004">
      <c r="A17168" s="34">
        <v>44273</v>
      </c>
      <c r="B17168" s="1" t="s">
        <v>21</v>
      </c>
      <c r="C17168">
        <v>28324</v>
      </c>
      <c r="D17168">
        <v>449994</v>
      </c>
      <c r="E17168" s="33">
        <v>26732</v>
      </c>
      <c r="F17168">
        <v>532</v>
      </c>
      <c r="G17168" s="33">
        <v>1060</v>
      </c>
      <c r="H17168" s="33">
        <v>19</v>
      </c>
    </row>
    <row r="17169" spans="1:8" x14ac:dyDescent="0.55000000000000004">
      <c r="A17169" s="34">
        <v>44273</v>
      </c>
      <c r="B17169" s="1" t="s">
        <v>22</v>
      </c>
      <c r="C17169">
        <v>116616</v>
      </c>
      <c r="D17169">
        <v>1665918</v>
      </c>
      <c r="E17169" s="33">
        <v>112161</v>
      </c>
      <c r="F17169">
        <v>1624</v>
      </c>
      <c r="G17169" s="33">
        <v>2831</v>
      </c>
      <c r="H17169" s="33">
        <v>44</v>
      </c>
    </row>
    <row r="17170" spans="1:8" x14ac:dyDescent="0.55000000000000004">
      <c r="A17170" s="34">
        <v>44273</v>
      </c>
      <c r="B17170" s="1" t="s">
        <v>23</v>
      </c>
      <c r="C17170">
        <v>46791</v>
      </c>
      <c r="D17170">
        <v>653638</v>
      </c>
      <c r="E17170" s="33">
        <v>44986</v>
      </c>
      <c r="F17170">
        <v>761</v>
      </c>
      <c r="G17170" s="33">
        <v>1044</v>
      </c>
      <c r="H17170" s="33">
        <v>21</v>
      </c>
    </row>
    <row r="17171" spans="1:8" x14ac:dyDescent="0.55000000000000004">
      <c r="A17171" s="34">
        <v>44273</v>
      </c>
      <c r="B17171" s="1" t="s">
        <v>24</v>
      </c>
      <c r="C17171">
        <v>1226</v>
      </c>
      <c r="D17171">
        <v>74769</v>
      </c>
      <c r="E17171" s="33">
        <v>1103</v>
      </c>
      <c r="F17171">
        <v>16</v>
      </c>
      <c r="G17171" s="33">
        <v>107</v>
      </c>
      <c r="H17171" s="33">
        <v>1</v>
      </c>
    </row>
    <row r="17172" spans="1:8" x14ac:dyDescent="0.55000000000000004">
      <c r="A17172" s="34">
        <v>44273</v>
      </c>
      <c r="B17172" s="1" t="s">
        <v>25</v>
      </c>
      <c r="C17172">
        <v>915</v>
      </c>
      <c r="D17172">
        <v>39523</v>
      </c>
      <c r="E17172" s="33">
        <v>878</v>
      </c>
      <c r="F17172">
        <v>28</v>
      </c>
      <c r="G17172" s="33">
        <v>9</v>
      </c>
      <c r="H17172" s="33">
        <v>2</v>
      </c>
    </row>
    <row r="17173" spans="1:8" x14ac:dyDescent="0.55000000000000004">
      <c r="A17173" s="34">
        <v>44273</v>
      </c>
      <c r="B17173" s="1" t="s">
        <v>26</v>
      </c>
      <c r="C17173">
        <v>1888</v>
      </c>
      <c r="D17173">
        <v>56928</v>
      </c>
      <c r="E17173" s="33">
        <v>1807</v>
      </c>
      <c r="F17173">
        <v>63</v>
      </c>
      <c r="G17173" s="33">
        <v>16</v>
      </c>
      <c r="H17173" s="33">
        <v>2</v>
      </c>
    </row>
    <row r="17174" spans="1:8" x14ac:dyDescent="0.55000000000000004">
      <c r="A17174" s="34">
        <v>44273</v>
      </c>
      <c r="B17174" s="1" t="s">
        <v>27</v>
      </c>
      <c r="C17174">
        <v>549</v>
      </c>
      <c r="D17174">
        <v>33869</v>
      </c>
      <c r="E17174" s="33">
        <v>521</v>
      </c>
      <c r="F17174">
        <v>25</v>
      </c>
      <c r="G17174" s="33">
        <v>3</v>
      </c>
      <c r="H17174" s="33">
        <v>0</v>
      </c>
    </row>
    <row r="17175" spans="1:8" x14ac:dyDescent="0.55000000000000004">
      <c r="A17175" s="34">
        <v>44273</v>
      </c>
      <c r="B17175" s="1" t="s">
        <v>28</v>
      </c>
      <c r="C17175">
        <v>955</v>
      </c>
      <c r="D17175">
        <v>28326</v>
      </c>
      <c r="E17175" s="33">
        <v>925</v>
      </c>
      <c r="F17175">
        <v>18</v>
      </c>
      <c r="G17175" s="33">
        <v>12</v>
      </c>
      <c r="H17175" s="33">
        <v>0</v>
      </c>
    </row>
    <row r="17176" spans="1:8" x14ac:dyDescent="0.55000000000000004">
      <c r="A17176" s="34">
        <v>44273</v>
      </c>
      <c r="B17176" s="1" t="s">
        <v>29</v>
      </c>
      <c r="C17176">
        <v>2478</v>
      </c>
      <c r="D17176">
        <v>107503</v>
      </c>
      <c r="E17176" s="33">
        <v>2381</v>
      </c>
      <c r="F17176">
        <v>41</v>
      </c>
      <c r="G17176" s="33">
        <v>80</v>
      </c>
      <c r="H17176" s="33">
        <v>0</v>
      </c>
    </row>
    <row r="17177" spans="1:8" x14ac:dyDescent="0.55000000000000004">
      <c r="A17177" s="34">
        <v>44273</v>
      </c>
      <c r="B17177" s="1" t="s">
        <v>30</v>
      </c>
      <c r="C17177">
        <v>4814</v>
      </c>
      <c r="D17177">
        <v>149630</v>
      </c>
      <c r="E17177" s="33">
        <v>4637</v>
      </c>
      <c r="F17177">
        <v>119</v>
      </c>
      <c r="G17177" s="33">
        <v>58</v>
      </c>
      <c r="H17177" s="33">
        <v>7</v>
      </c>
    </row>
    <row r="17178" spans="1:8" x14ac:dyDescent="0.55000000000000004">
      <c r="A17178" s="34">
        <v>44273</v>
      </c>
      <c r="B17178" s="1" t="s">
        <v>31</v>
      </c>
      <c r="C17178">
        <v>5451</v>
      </c>
      <c r="D17178">
        <v>227235</v>
      </c>
      <c r="E17178" s="33">
        <v>5158</v>
      </c>
      <c r="F17178">
        <v>108</v>
      </c>
      <c r="G17178" s="33">
        <v>185</v>
      </c>
      <c r="H17178" s="33">
        <v>0</v>
      </c>
    </row>
    <row r="17179" spans="1:8" x14ac:dyDescent="0.55000000000000004">
      <c r="A17179" s="34">
        <v>44273</v>
      </c>
      <c r="B17179" s="1" t="s">
        <v>32</v>
      </c>
      <c r="C17179">
        <v>26541</v>
      </c>
      <c r="D17179">
        <v>433063</v>
      </c>
      <c r="E17179" s="33">
        <v>25493</v>
      </c>
      <c r="F17179">
        <v>563</v>
      </c>
      <c r="G17179" s="33">
        <v>485</v>
      </c>
      <c r="H17179" s="33">
        <v>12</v>
      </c>
    </row>
    <row r="17180" spans="1:8" x14ac:dyDescent="0.55000000000000004">
      <c r="A17180" s="34">
        <v>44273</v>
      </c>
      <c r="B17180" s="1" t="s">
        <v>33</v>
      </c>
      <c r="C17180">
        <v>2626</v>
      </c>
      <c r="D17180">
        <v>70180</v>
      </c>
      <c r="E17180" s="33">
        <v>2564</v>
      </c>
      <c r="F17180">
        <v>65</v>
      </c>
      <c r="G17180" s="33">
        <v>76</v>
      </c>
      <c r="H17180" s="33">
        <v>4</v>
      </c>
    </row>
    <row r="17181" spans="1:8" x14ac:dyDescent="0.55000000000000004">
      <c r="A17181" s="34">
        <v>44273</v>
      </c>
      <c r="B17181" s="1" t="s">
        <v>34</v>
      </c>
      <c r="C17181">
        <v>2674</v>
      </c>
      <c r="D17181">
        <v>81108</v>
      </c>
      <c r="E17181" s="33">
        <v>2482</v>
      </c>
      <c r="F17181">
        <v>51</v>
      </c>
      <c r="G17181" s="33">
        <v>141</v>
      </c>
      <c r="H17181" s="33">
        <v>6</v>
      </c>
    </row>
    <row r="17182" spans="1:8" x14ac:dyDescent="0.55000000000000004">
      <c r="A17182" s="34">
        <v>44273</v>
      </c>
      <c r="B17182" s="1" t="s">
        <v>35</v>
      </c>
      <c r="C17182">
        <v>9225</v>
      </c>
      <c r="D17182">
        <v>167129</v>
      </c>
      <c r="E17182" s="33">
        <v>8955</v>
      </c>
      <c r="F17182">
        <v>164</v>
      </c>
      <c r="G17182" s="33">
        <v>109</v>
      </c>
      <c r="H17182" s="33">
        <v>3</v>
      </c>
    </row>
    <row r="17183" spans="1:8" x14ac:dyDescent="0.55000000000000004">
      <c r="A17183" s="34">
        <v>44273</v>
      </c>
      <c r="B17183" s="1" t="s">
        <v>36</v>
      </c>
      <c r="C17183">
        <v>48747</v>
      </c>
      <c r="D17183">
        <v>918018</v>
      </c>
      <c r="E17183" s="33">
        <v>46047</v>
      </c>
      <c r="F17183">
        <v>1161</v>
      </c>
      <c r="G17183" s="33">
        <v>1148</v>
      </c>
      <c r="H17183" s="33">
        <v>54</v>
      </c>
    </row>
    <row r="17184" spans="1:8" x14ac:dyDescent="0.55000000000000004">
      <c r="A17184" s="34">
        <v>44273</v>
      </c>
      <c r="B17184" s="1" t="s">
        <v>37</v>
      </c>
      <c r="C17184">
        <v>18659</v>
      </c>
      <c r="D17184">
        <v>274576</v>
      </c>
      <c r="E17184" s="33">
        <v>17530</v>
      </c>
      <c r="F17184">
        <v>572</v>
      </c>
      <c r="G17184" s="33">
        <v>557</v>
      </c>
      <c r="H17184" s="33">
        <v>48</v>
      </c>
    </row>
    <row r="17185" spans="1:8" x14ac:dyDescent="0.55000000000000004">
      <c r="A17185" s="34">
        <v>44273</v>
      </c>
      <c r="B17185" s="1" t="s">
        <v>38</v>
      </c>
      <c r="C17185">
        <v>3489</v>
      </c>
      <c r="D17185">
        <v>89860</v>
      </c>
      <c r="E17185" s="33">
        <v>3356</v>
      </c>
      <c r="F17185">
        <v>49</v>
      </c>
      <c r="G17185" s="33">
        <v>84</v>
      </c>
      <c r="H17185" s="33">
        <v>5</v>
      </c>
    </row>
    <row r="17186" spans="1:8" x14ac:dyDescent="0.55000000000000004">
      <c r="A17186" s="34">
        <v>44273</v>
      </c>
      <c r="B17186" s="1" t="s">
        <v>39</v>
      </c>
      <c r="C17186">
        <v>1189</v>
      </c>
      <c r="D17186">
        <v>25281</v>
      </c>
      <c r="E17186" s="33">
        <v>1125</v>
      </c>
      <c r="F17186">
        <v>18</v>
      </c>
      <c r="G17186" s="33">
        <v>22</v>
      </c>
      <c r="H17186" s="33">
        <v>2</v>
      </c>
    </row>
    <row r="17187" spans="1:8" x14ac:dyDescent="0.55000000000000004">
      <c r="A17187" s="34">
        <v>44273</v>
      </c>
      <c r="B17187" s="1" t="s">
        <v>40</v>
      </c>
      <c r="C17187">
        <v>210</v>
      </c>
      <c r="D17187">
        <v>44710</v>
      </c>
      <c r="E17187" s="33">
        <v>205</v>
      </c>
      <c r="F17187">
        <v>2</v>
      </c>
      <c r="G17187" s="33">
        <v>0</v>
      </c>
      <c r="H17187" s="33">
        <v>0</v>
      </c>
    </row>
    <row r="17188" spans="1:8" x14ac:dyDescent="0.55000000000000004">
      <c r="A17188" s="34">
        <v>44273</v>
      </c>
      <c r="B17188" s="1" t="s">
        <v>41</v>
      </c>
      <c r="C17188">
        <v>285</v>
      </c>
      <c r="D17188">
        <v>17152</v>
      </c>
      <c r="E17188" s="33">
        <v>284</v>
      </c>
      <c r="F17188">
        <v>0</v>
      </c>
      <c r="G17188" s="33">
        <v>1</v>
      </c>
      <c r="H17188" s="33">
        <v>0</v>
      </c>
    </row>
    <row r="17189" spans="1:8" x14ac:dyDescent="0.55000000000000004">
      <c r="A17189" s="34">
        <v>44273</v>
      </c>
      <c r="B17189" s="1" t="s">
        <v>42</v>
      </c>
      <c r="C17189">
        <v>2598</v>
      </c>
      <c r="D17189">
        <v>72624</v>
      </c>
      <c r="E17189" s="33">
        <v>2441</v>
      </c>
      <c r="F17189">
        <v>34</v>
      </c>
      <c r="G17189" s="33">
        <v>77</v>
      </c>
      <c r="H17189" s="33">
        <v>1</v>
      </c>
    </row>
    <row r="17190" spans="1:8" x14ac:dyDescent="0.55000000000000004">
      <c r="A17190" s="34">
        <v>44273</v>
      </c>
      <c r="B17190" s="1" t="s">
        <v>43</v>
      </c>
      <c r="C17190">
        <v>5069</v>
      </c>
      <c r="D17190">
        <v>172116</v>
      </c>
      <c r="E17190" s="33">
        <v>4930</v>
      </c>
      <c r="F17190">
        <v>103</v>
      </c>
      <c r="G17190" s="33">
        <v>36</v>
      </c>
      <c r="H17190" s="33">
        <v>4</v>
      </c>
    </row>
    <row r="17191" spans="1:8" x14ac:dyDescent="0.55000000000000004">
      <c r="A17191" s="34">
        <v>44273</v>
      </c>
      <c r="B17191" s="1" t="s">
        <v>44</v>
      </c>
      <c r="C17191">
        <v>1396</v>
      </c>
      <c r="D17191">
        <v>64978</v>
      </c>
      <c r="E17191" s="33">
        <v>1336</v>
      </c>
      <c r="F17191">
        <v>43</v>
      </c>
      <c r="G17191" s="33">
        <v>17</v>
      </c>
      <c r="H17191" s="33">
        <v>0</v>
      </c>
    </row>
    <row r="17192" spans="1:8" x14ac:dyDescent="0.55000000000000004">
      <c r="A17192" s="34">
        <v>44273</v>
      </c>
      <c r="B17192" s="1" t="s">
        <v>45</v>
      </c>
      <c r="C17192">
        <v>466</v>
      </c>
      <c r="D17192">
        <v>29052</v>
      </c>
      <c r="E17192" s="33">
        <v>432</v>
      </c>
      <c r="F17192">
        <v>18</v>
      </c>
      <c r="G17192" s="33">
        <v>16</v>
      </c>
      <c r="H17192" s="33">
        <v>1</v>
      </c>
    </row>
    <row r="17193" spans="1:8" x14ac:dyDescent="0.55000000000000004">
      <c r="A17193" s="34">
        <v>44273</v>
      </c>
      <c r="B17193" s="1" t="s">
        <v>46</v>
      </c>
      <c r="C17193">
        <v>775</v>
      </c>
      <c r="D17193">
        <v>48115</v>
      </c>
      <c r="E17193" s="33">
        <v>740</v>
      </c>
      <c r="F17193">
        <v>18</v>
      </c>
      <c r="G17193" s="33">
        <v>17</v>
      </c>
      <c r="H17193" s="33">
        <v>0</v>
      </c>
    </row>
    <row r="17194" spans="1:8" x14ac:dyDescent="0.55000000000000004">
      <c r="A17194" s="34">
        <v>44273</v>
      </c>
      <c r="B17194" s="1" t="s">
        <v>47</v>
      </c>
      <c r="C17194">
        <v>1077</v>
      </c>
      <c r="D17194">
        <v>35180</v>
      </c>
      <c r="E17194" s="33">
        <v>1037</v>
      </c>
      <c r="F17194">
        <v>24</v>
      </c>
      <c r="G17194" s="33">
        <v>16</v>
      </c>
      <c r="H17194" s="33">
        <v>1</v>
      </c>
    </row>
    <row r="17195" spans="1:8" x14ac:dyDescent="0.55000000000000004">
      <c r="A17195" s="34">
        <v>44273</v>
      </c>
      <c r="B17195" s="1" t="s">
        <v>48</v>
      </c>
      <c r="C17195">
        <v>911</v>
      </c>
      <c r="D17195">
        <v>7296</v>
      </c>
      <c r="E17195" s="33">
        <v>882</v>
      </c>
      <c r="F17195">
        <v>19</v>
      </c>
      <c r="G17195" s="33">
        <v>10</v>
      </c>
      <c r="H17195" s="33">
        <v>3</v>
      </c>
    </row>
    <row r="17196" spans="1:8" x14ac:dyDescent="0.55000000000000004">
      <c r="A17196" s="34">
        <v>44273</v>
      </c>
      <c r="B17196" s="1" t="s">
        <v>49</v>
      </c>
      <c r="C17196">
        <v>18593</v>
      </c>
      <c r="D17196">
        <v>481852</v>
      </c>
      <c r="E17196" s="33">
        <v>17863</v>
      </c>
      <c r="F17196">
        <v>320</v>
      </c>
      <c r="G17196" s="33">
        <v>410</v>
      </c>
      <c r="H17196" s="33">
        <v>12</v>
      </c>
    </row>
    <row r="17197" spans="1:8" x14ac:dyDescent="0.55000000000000004">
      <c r="A17197" s="34">
        <v>44273</v>
      </c>
      <c r="B17197" s="1" t="s">
        <v>50</v>
      </c>
      <c r="C17197">
        <v>1150</v>
      </c>
      <c r="D17197">
        <v>30517</v>
      </c>
      <c r="E17197" s="33">
        <v>1097</v>
      </c>
      <c r="F17197">
        <v>11</v>
      </c>
      <c r="G17197" s="33">
        <v>63</v>
      </c>
      <c r="H17197" s="33">
        <v>2</v>
      </c>
    </row>
    <row r="17198" spans="1:8" x14ac:dyDescent="0.55000000000000004">
      <c r="A17198" s="34">
        <v>44273</v>
      </c>
      <c r="B17198" s="1" t="s">
        <v>51</v>
      </c>
      <c r="C17198">
        <v>1614</v>
      </c>
      <c r="D17198">
        <v>72913</v>
      </c>
      <c r="E17198" s="33">
        <v>1576</v>
      </c>
      <c r="F17198">
        <v>38</v>
      </c>
      <c r="G17198" s="33">
        <v>0</v>
      </c>
      <c r="H17198" s="33">
        <v>0</v>
      </c>
    </row>
    <row r="17199" spans="1:8" x14ac:dyDescent="0.55000000000000004">
      <c r="A17199" s="34">
        <v>44273</v>
      </c>
      <c r="B17199" s="1" t="s">
        <v>52</v>
      </c>
      <c r="C17199">
        <v>3482</v>
      </c>
      <c r="D17199">
        <v>57485</v>
      </c>
      <c r="E17199" s="33">
        <v>3383</v>
      </c>
      <c r="F17199">
        <v>74</v>
      </c>
      <c r="G17199" s="33">
        <v>27</v>
      </c>
      <c r="H17199" s="33">
        <v>0</v>
      </c>
    </row>
    <row r="17200" spans="1:8" x14ac:dyDescent="0.55000000000000004">
      <c r="A17200" s="34">
        <v>44273</v>
      </c>
      <c r="B17200" s="1" t="s">
        <v>53</v>
      </c>
      <c r="C17200">
        <v>1300</v>
      </c>
      <c r="D17200">
        <v>87340</v>
      </c>
      <c r="E17200" s="33">
        <v>1269</v>
      </c>
      <c r="F17200">
        <v>22</v>
      </c>
      <c r="G17200" s="33">
        <v>9</v>
      </c>
      <c r="H17200" s="33">
        <v>0</v>
      </c>
    </row>
    <row r="17201" spans="1:8" x14ac:dyDescent="0.55000000000000004">
      <c r="A17201" s="34">
        <v>44273</v>
      </c>
      <c r="B17201" s="1" t="s">
        <v>54</v>
      </c>
      <c r="C17201">
        <v>1953</v>
      </c>
      <c r="D17201">
        <v>24806</v>
      </c>
      <c r="E17201" s="33">
        <v>1924</v>
      </c>
      <c r="F17201">
        <v>22</v>
      </c>
      <c r="G17201" s="33">
        <v>0</v>
      </c>
      <c r="H17201" s="33">
        <v>0</v>
      </c>
    </row>
    <row r="17202" spans="1:8" x14ac:dyDescent="0.55000000000000004">
      <c r="A17202" s="34">
        <v>44273</v>
      </c>
      <c r="B17202" s="1" t="s">
        <v>55</v>
      </c>
      <c r="C17202">
        <v>1766</v>
      </c>
      <c r="D17202">
        <v>70367</v>
      </c>
      <c r="E17202" s="33">
        <v>1758</v>
      </c>
      <c r="F17202">
        <v>27</v>
      </c>
      <c r="G17202" s="33">
        <v>7</v>
      </c>
      <c r="H17202" s="33">
        <v>1</v>
      </c>
    </row>
    <row r="17203" spans="1:8" x14ac:dyDescent="0.55000000000000004">
      <c r="A17203" s="34">
        <v>44273</v>
      </c>
      <c r="B17203" s="1" t="s">
        <v>56</v>
      </c>
      <c r="C17203">
        <v>8618</v>
      </c>
      <c r="D17203">
        <v>156296</v>
      </c>
      <c r="E17203" s="33">
        <v>8173</v>
      </c>
      <c r="F17203">
        <v>123</v>
      </c>
      <c r="G17203" s="33">
        <v>328</v>
      </c>
      <c r="H17203" s="33">
        <v>3</v>
      </c>
    </row>
    <row r="17204" spans="1:8" x14ac:dyDescent="0.55000000000000004">
      <c r="A17204" s="34">
        <v>44274</v>
      </c>
      <c r="B17204" s="1" t="s">
        <v>7</v>
      </c>
      <c r="C17204">
        <v>20260</v>
      </c>
      <c r="D17204">
        <v>422107</v>
      </c>
      <c r="E17204" s="33">
        <v>18826</v>
      </c>
      <c r="F17204">
        <v>725</v>
      </c>
      <c r="G17204" s="33">
        <v>673</v>
      </c>
      <c r="H17204" s="33">
        <v>7</v>
      </c>
    </row>
    <row r="17205" spans="1:8" x14ac:dyDescent="0.55000000000000004">
      <c r="A17205" s="34">
        <v>44274</v>
      </c>
      <c r="B17205" s="1" t="s">
        <v>11</v>
      </c>
      <c r="C17205">
        <v>890</v>
      </c>
      <c r="D17205">
        <v>22763</v>
      </c>
      <c r="E17205" s="33">
        <v>806</v>
      </c>
      <c r="F17205">
        <v>20</v>
      </c>
      <c r="G17205" s="33">
        <v>64</v>
      </c>
      <c r="H17205" s="33">
        <v>0</v>
      </c>
    </row>
    <row r="17206" spans="1:8" x14ac:dyDescent="0.55000000000000004">
      <c r="A17206" s="34">
        <v>44274</v>
      </c>
      <c r="B17206" s="1" t="s">
        <v>12</v>
      </c>
      <c r="C17206">
        <v>583</v>
      </c>
      <c r="D17206">
        <v>40721</v>
      </c>
      <c r="E17206" s="33">
        <v>528</v>
      </c>
      <c r="F17206">
        <v>30</v>
      </c>
      <c r="G17206" s="33">
        <v>25</v>
      </c>
      <c r="H17206" s="33">
        <v>0</v>
      </c>
    </row>
    <row r="17207" spans="1:8" x14ac:dyDescent="0.55000000000000004">
      <c r="A17207" s="34">
        <v>44274</v>
      </c>
      <c r="B17207" s="1" t="s">
        <v>13</v>
      </c>
      <c r="C17207">
        <v>4411</v>
      </c>
      <c r="D17207">
        <v>78128</v>
      </c>
      <c r="E17207" s="33">
        <v>3839</v>
      </c>
      <c r="F17207">
        <v>27</v>
      </c>
      <c r="G17207" s="33">
        <v>545</v>
      </c>
      <c r="H17207" s="33">
        <v>3</v>
      </c>
    </row>
    <row r="17208" spans="1:8" x14ac:dyDescent="0.55000000000000004">
      <c r="A17208" s="34">
        <v>44274</v>
      </c>
      <c r="B17208" s="1" t="s">
        <v>14</v>
      </c>
      <c r="C17208">
        <v>274</v>
      </c>
      <c r="D17208">
        <v>7258</v>
      </c>
      <c r="E17208" s="33">
        <v>262</v>
      </c>
      <c r="F17208">
        <v>6</v>
      </c>
      <c r="G17208" s="33">
        <v>6</v>
      </c>
      <c r="H17208" s="33">
        <v>0</v>
      </c>
    </row>
    <row r="17209" spans="1:8" x14ac:dyDescent="0.55000000000000004">
      <c r="A17209" s="34">
        <v>44274</v>
      </c>
      <c r="B17209" s="1" t="s">
        <v>15</v>
      </c>
      <c r="C17209">
        <v>594</v>
      </c>
      <c r="D17209">
        <v>30221</v>
      </c>
      <c r="E17209" s="33">
        <v>529</v>
      </c>
      <c r="F17209">
        <v>16</v>
      </c>
      <c r="G17209" s="33">
        <v>49</v>
      </c>
      <c r="H17209" s="33">
        <v>0</v>
      </c>
    </row>
    <row r="17210" spans="1:8" x14ac:dyDescent="0.55000000000000004">
      <c r="A17210" s="34">
        <v>44274</v>
      </c>
      <c r="B17210" s="1" t="s">
        <v>16</v>
      </c>
      <c r="C17210">
        <v>2267</v>
      </c>
      <c r="D17210">
        <v>131975</v>
      </c>
      <c r="E17210" s="33">
        <v>1918</v>
      </c>
      <c r="F17210">
        <v>103</v>
      </c>
      <c r="G17210" s="33">
        <v>246</v>
      </c>
      <c r="H17210" s="33">
        <v>13</v>
      </c>
    </row>
    <row r="17211" spans="1:8" x14ac:dyDescent="0.55000000000000004">
      <c r="A17211" s="34">
        <v>44274</v>
      </c>
      <c r="B17211" s="1" t="s">
        <v>17</v>
      </c>
      <c r="C17211">
        <v>6344</v>
      </c>
      <c r="D17211">
        <v>25439</v>
      </c>
      <c r="E17211" s="33">
        <v>5902</v>
      </c>
      <c r="F17211">
        <v>123</v>
      </c>
      <c r="G17211" s="33">
        <v>319</v>
      </c>
      <c r="H17211" s="33">
        <v>5</v>
      </c>
    </row>
    <row r="17212" spans="1:8" x14ac:dyDescent="0.55000000000000004">
      <c r="A17212" s="34">
        <v>44274</v>
      </c>
      <c r="B17212" s="1" t="s">
        <v>18</v>
      </c>
      <c r="C17212">
        <v>4390</v>
      </c>
      <c r="D17212">
        <v>162281</v>
      </c>
      <c r="E17212" s="33">
        <v>4157</v>
      </c>
      <c r="F17212">
        <v>70</v>
      </c>
      <c r="G17212" s="33">
        <v>163</v>
      </c>
      <c r="H17212" s="33">
        <v>0</v>
      </c>
    </row>
    <row r="17213" spans="1:8" x14ac:dyDescent="0.55000000000000004">
      <c r="A17213" s="34">
        <v>44274</v>
      </c>
      <c r="B17213" s="1" t="s">
        <v>19</v>
      </c>
      <c r="C17213">
        <v>4783</v>
      </c>
      <c r="D17213">
        <v>105705</v>
      </c>
      <c r="E17213" s="33">
        <v>4546</v>
      </c>
      <c r="F17213">
        <v>94</v>
      </c>
      <c r="G17213" s="33">
        <v>143</v>
      </c>
      <c r="H17213" s="33">
        <v>3</v>
      </c>
    </row>
    <row r="17214" spans="1:8" x14ac:dyDescent="0.55000000000000004">
      <c r="A17214" s="34">
        <v>44274</v>
      </c>
      <c r="B17214" s="1" t="s">
        <v>20</v>
      </c>
      <c r="C17214">
        <v>31452</v>
      </c>
      <c r="D17214">
        <v>608688</v>
      </c>
      <c r="E17214" s="33">
        <v>29349</v>
      </c>
      <c r="F17214">
        <v>677</v>
      </c>
      <c r="G17214" s="33">
        <v>1426</v>
      </c>
      <c r="H17214" s="33">
        <v>39</v>
      </c>
    </row>
    <row r="17215" spans="1:8" x14ac:dyDescent="0.55000000000000004">
      <c r="A17215" s="34">
        <v>44274</v>
      </c>
      <c r="B17215" s="1" t="s">
        <v>21</v>
      </c>
      <c r="C17215">
        <v>28453</v>
      </c>
      <c r="D17215">
        <v>451576</v>
      </c>
      <c r="E17215" s="33">
        <v>26813</v>
      </c>
      <c r="F17215">
        <v>536</v>
      </c>
      <c r="G17215" s="33">
        <v>1104</v>
      </c>
      <c r="H17215" s="33">
        <v>18</v>
      </c>
    </row>
    <row r="17216" spans="1:8" x14ac:dyDescent="0.55000000000000004">
      <c r="A17216" s="34">
        <v>44274</v>
      </c>
      <c r="B17216" s="1" t="s">
        <v>22</v>
      </c>
      <c r="C17216">
        <v>116919</v>
      </c>
      <c r="D17216">
        <v>1673912</v>
      </c>
      <c r="E17216" s="33">
        <v>112470</v>
      </c>
      <c r="F17216">
        <v>1630</v>
      </c>
      <c r="G17216" s="33">
        <v>2819</v>
      </c>
      <c r="H17216" s="33">
        <v>46</v>
      </c>
    </row>
    <row r="17217" spans="1:8" x14ac:dyDescent="0.55000000000000004">
      <c r="A17217" s="34">
        <v>44274</v>
      </c>
      <c r="B17217" s="1" t="s">
        <v>23</v>
      </c>
      <c r="C17217">
        <v>46901</v>
      </c>
      <c r="D17217">
        <v>657502</v>
      </c>
      <c r="E17217" s="33">
        <v>45104</v>
      </c>
      <c r="F17217">
        <v>762</v>
      </c>
      <c r="G17217" s="33">
        <v>1035</v>
      </c>
      <c r="H17217" s="33">
        <v>20</v>
      </c>
    </row>
    <row r="17218" spans="1:8" x14ac:dyDescent="0.55000000000000004">
      <c r="A17218" s="34">
        <v>44274</v>
      </c>
      <c r="B17218" s="1" t="s">
        <v>24</v>
      </c>
      <c r="C17218">
        <v>1245</v>
      </c>
      <c r="D17218">
        <v>75404</v>
      </c>
      <c r="E17218" s="33">
        <v>1114</v>
      </c>
      <c r="F17218">
        <v>16</v>
      </c>
      <c r="G17218" s="33">
        <v>115</v>
      </c>
      <c r="H17218" s="33">
        <v>1</v>
      </c>
    </row>
    <row r="17219" spans="1:8" x14ac:dyDescent="0.55000000000000004">
      <c r="A17219" s="34">
        <v>44274</v>
      </c>
      <c r="B17219" s="1" t="s">
        <v>25</v>
      </c>
      <c r="C17219">
        <v>915</v>
      </c>
      <c r="D17219">
        <v>39826</v>
      </c>
      <c r="E17219" s="33">
        <v>879</v>
      </c>
      <c r="F17219">
        <v>28</v>
      </c>
      <c r="G17219" s="33">
        <v>8</v>
      </c>
      <c r="H17219" s="33">
        <v>2</v>
      </c>
    </row>
    <row r="17220" spans="1:8" x14ac:dyDescent="0.55000000000000004">
      <c r="A17220" s="34">
        <v>44274</v>
      </c>
      <c r="B17220" s="1" t="s">
        <v>26</v>
      </c>
      <c r="C17220">
        <v>1891</v>
      </c>
      <c r="D17220">
        <v>57302</v>
      </c>
      <c r="E17220" s="33">
        <v>1811</v>
      </c>
      <c r="F17220">
        <v>63</v>
      </c>
      <c r="G17220" s="33">
        <v>15</v>
      </c>
      <c r="H17220" s="33">
        <v>2</v>
      </c>
    </row>
    <row r="17221" spans="1:8" x14ac:dyDescent="0.55000000000000004">
      <c r="A17221" s="34">
        <v>44274</v>
      </c>
      <c r="B17221" s="1" t="s">
        <v>27</v>
      </c>
      <c r="C17221">
        <v>550</v>
      </c>
      <c r="D17221">
        <v>33950</v>
      </c>
      <c r="E17221" s="33">
        <v>521</v>
      </c>
      <c r="F17221">
        <v>25</v>
      </c>
      <c r="G17221" s="33">
        <v>4</v>
      </c>
      <c r="H17221" s="33">
        <v>0</v>
      </c>
    </row>
    <row r="17222" spans="1:8" x14ac:dyDescent="0.55000000000000004">
      <c r="A17222" s="34">
        <v>44274</v>
      </c>
      <c r="B17222" s="1" t="s">
        <v>28</v>
      </c>
      <c r="C17222">
        <v>955</v>
      </c>
      <c r="D17222">
        <v>29599</v>
      </c>
      <c r="E17222" s="33">
        <v>925</v>
      </c>
      <c r="F17222">
        <v>18</v>
      </c>
      <c r="G17222" s="33">
        <v>12</v>
      </c>
      <c r="H17222" s="33">
        <v>0</v>
      </c>
    </row>
    <row r="17223" spans="1:8" x14ac:dyDescent="0.55000000000000004">
      <c r="A17223" s="34">
        <v>44274</v>
      </c>
      <c r="B17223" s="1" t="s">
        <v>29</v>
      </c>
      <c r="C17223">
        <v>2496</v>
      </c>
      <c r="D17223">
        <v>107932</v>
      </c>
      <c r="E17223" s="33">
        <v>2389</v>
      </c>
      <c r="F17223">
        <v>41</v>
      </c>
      <c r="G17223" s="33">
        <v>94</v>
      </c>
      <c r="H17223" s="33">
        <v>0</v>
      </c>
    </row>
    <row r="17224" spans="1:8" x14ac:dyDescent="0.55000000000000004">
      <c r="A17224" s="34">
        <v>44274</v>
      </c>
      <c r="B17224" s="1" t="s">
        <v>30</v>
      </c>
      <c r="C17224">
        <v>4820</v>
      </c>
      <c r="D17224">
        <v>150312</v>
      </c>
      <c r="E17224" s="33">
        <v>4642</v>
      </c>
      <c r="F17224">
        <v>120</v>
      </c>
      <c r="G17224" s="33">
        <v>58</v>
      </c>
      <c r="H17224" s="33">
        <v>6</v>
      </c>
    </row>
    <row r="17225" spans="1:8" x14ac:dyDescent="0.55000000000000004">
      <c r="A17225" s="34">
        <v>44274</v>
      </c>
      <c r="B17225" s="1" t="s">
        <v>31</v>
      </c>
      <c r="C17225">
        <v>5464</v>
      </c>
      <c r="D17225">
        <v>228845</v>
      </c>
      <c r="E17225" s="33">
        <v>5179</v>
      </c>
      <c r="F17225">
        <v>109</v>
      </c>
      <c r="G17225" s="33">
        <v>176</v>
      </c>
      <c r="H17225" s="33">
        <v>0</v>
      </c>
    </row>
    <row r="17226" spans="1:8" x14ac:dyDescent="0.55000000000000004">
      <c r="A17226" s="34">
        <v>44274</v>
      </c>
      <c r="B17226" s="1" t="s">
        <v>32</v>
      </c>
      <c r="C17226">
        <v>26579</v>
      </c>
      <c r="D17226">
        <v>436037</v>
      </c>
      <c r="E17226" s="33">
        <v>25533</v>
      </c>
      <c r="F17226">
        <v>565</v>
      </c>
      <c r="G17226" s="33">
        <v>481</v>
      </c>
      <c r="H17226" s="33">
        <v>12</v>
      </c>
    </row>
    <row r="17227" spans="1:8" x14ac:dyDescent="0.55000000000000004">
      <c r="A17227" s="34">
        <v>44274</v>
      </c>
      <c r="B17227" s="1" t="s">
        <v>33</v>
      </c>
      <c r="C17227">
        <v>2634</v>
      </c>
      <c r="D17227">
        <v>73145</v>
      </c>
      <c r="E17227" s="33">
        <v>2567</v>
      </c>
      <c r="F17227">
        <v>66</v>
      </c>
      <c r="G17227" s="33">
        <v>80</v>
      </c>
      <c r="H17227" s="33">
        <v>2</v>
      </c>
    </row>
    <row r="17228" spans="1:8" x14ac:dyDescent="0.55000000000000004">
      <c r="A17228" s="34">
        <v>44274</v>
      </c>
      <c r="B17228" s="1" t="s">
        <v>34</v>
      </c>
      <c r="C17228">
        <v>2681</v>
      </c>
      <c r="D17228">
        <v>82109</v>
      </c>
      <c r="E17228" s="33">
        <v>2508</v>
      </c>
      <c r="F17228">
        <v>51</v>
      </c>
      <c r="G17228" s="33">
        <v>122</v>
      </c>
      <c r="H17228" s="33">
        <v>6</v>
      </c>
    </row>
    <row r="17229" spans="1:8" x14ac:dyDescent="0.55000000000000004">
      <c r="A17229" s="34">
        <v>44274</v>
      </c>
      <c r="B17229" s="1" t="s">
        <v>35</v>
      </c>
      <c r="C17229">
        <v>9236</v>
      </c>
      <c r="D17229">
        <v>168878</v>
      </c>
      <c r="E17229" s="33">
        <v>8970</v>
      </c>
      <c r="F17229">
        <v>165</v>
      </c>
      <c r="G17229" s="33">
        <v>103</v>
      </c>
      <c r="H17229" s="33">
        <v>3</v>
      </c>
    </row>
    <row r="17230" spans="1:8" x14ac:dyDescent="0.55000000000000004">
      <c r="A17230" s="34">
        <v>44274</v>
      </c>
      <c r="B17230" s="1" t="s">
        <v>36</v>
      </c>
      <c r="C17230">
        <v>48905</v>
      </c>
      <c r="D17230">
        <v>928890</v>
      </c>
      <c r="E17230" s="33">
        <v>46142</v>
      </c>
      <c r="F17230">
        <v>1162</v>
      </c>
      <c r="G17230" s="33">
        <v>1209</v>
      </c>
      <c r="H17230" s="33">
        <v>56</v>
      </c>
    </row>
    <row r="17231" spans="1:8" x14ac:dyDescent="0.55000000000000004">
      <c r="A17231" s="34">
        <v>44274</v>
      </c>
      <c r="B17231" s="1" t="s">
        <v>37</v>
      </c>
      <c r="C17231">
        <v>18734</v>
      </c>
      <c r="D17231">
        <v>276462</v>
      </c>
      <c r="E17231" s="33">
        <v>17569</v>
      </c>
      <c r="F17231">
        <v>572</v>
      </c>
      <c r="G17231" s="33">
        <v>593</v>
      </c>
      <c r="H17231" s="33">
        <v>47</v>
      </c>
    </row>
    <row r="17232" spans="1:8" x14ac:dyDescent="0.55000000000000004">
      <c r="A17232" s="34">
        <v>44274</v>
      </c>
      <c r="B17232" s="1" t="s">
        <v>38</v>
      </c>
      <c r="C17232">
        <v>3491</v>
      </c>
      <c r="D17232">
        <v>90358</v>
      </c>
      <c r="E17232" s="33">
        <v>3364</v>
      </c>
      <c r="F17232">
        <v>49</v>
      </c>
      <c r="G17232" s="33">
        <v>78</v>
      </c>
      <c r="H17232" s="33">
        <v>6</v>
      </c>
    </row>
    <row r="17233" spans="1:8" x14ac:dyDescent="0.55000000000000004">
      <c r="A17233" s="34">
        <v>44274</v>
      </c>
      <c r="B17233" s="1" t="s">
        <v>39</v>
      </c>
      <c r="C17233">
        <v>1191</v>
      </c>
      <c r="D17233">
        <v>25337</v>
      </c>
      <c r="E17233" s="33">
        <v>1127</v>
      </c>
      <c r="F17233">
        <v>18</v>
      </c>
      <c r="G17233" s="33">
        <v>22</v>
      </c>
      <c r="H17233" s="33">
        <v>2</v>
      </c>
    </row>
    <row r="17234" spans="1:8" x14ac:dyDescent="0.55000000000000004">
      <c r="A17234" s="34">
        <v>44274</v>
      </c>
      <c r="B17234" s="1" t="s">
        <v>40</v>
      </c>
      <c r="C17234">
        <v>210</v>
      </c>
      <c r="D17234">
        <v>44847</v>
      </c>
      <c r="E17234" s="33">
        <v>205</v>
      </c>
      <c r="F17234">
        <v>2</v>
      </c>
      <c r="G17234" s="33">
        <v>0</v>
      </c>
      <c r="H17234" s="33">
        <v>0</v>
      </c>
    </row>
    <row r="17235" spans="1:8" x14ac:dyDescent="0.55000000000000004">
      <c r="A17235" s="34">
        <v>44274</v>
      </c>
      <c r="B17235" s="1" t="s">
        <v>41</v>
      </c>
      <c r="C17235">
        <v>285</v>
      </c>
      <c r="D17235">
        <v>17152</v>
      </c>
      <c r="E17235" s="33">
        <v>284</v>
      </c>
      <c r="F17235">
        <v>0</v>
      </c>
      <c r="G17235" s="33">
        <v>1</v>
      </c>
      <c r="H17235" s="33">
        <v>0</v>
      </c>
    </row>
    <row r="17236" spans="1:8" x14ac:dyDescent="0.55000000000000004">
      <c r="A17236" s="34">
        <v>44274</v>
      </c>
      <c r="B17236" s="1" t="s">
        <v>42</v>
      </c>
      <c r="C17236">
        <v>2607</v>
      </c>
      <c r="D17236">
        <v>75671</v>
      </c>
      <c r="E17236" s="33">
        <v>2479</v>
      </c>
      <c r="F17236">
        <v>35</v>
      </c>
      <c r="G17236" s="33">
        <v>76</v>
      </c>
      <c r="H17236" s="33">
        <v>6</v>
      </c>
    </row>
    <row r="17237" spans="1:8" x14ac:dyDescent="0.55000000000000004">
      <c r="A17237" s="34">
        <v>44274</v>
      </c>
      <c r="B17237" s="1" t="s">
        <v>43</v>
      </c>
      <c r="C17237">
        <v>5070</v>
      </c>
      <c r="D17237">
        <v>172867</v>
      </c>
      <c r="E17237" s="33">
        <v>4932</v>
      </c>
      <c r="F17237">
        <v>103</v>
      </c>
      <c r="G17237" s="33">
        <v>35</v>
      </c>
      <c r="H17237" s="33">
        <v>4</v>
      </c>
    </row>
    <row r="17238" spans="1:8" x14ac:dyDescent="0.55000000000000004">
      <c r="A17238" s="34">
        <v>44274</v>
      </c>
      <c r="B17238" s="1" t="s">
        <v>44</v>
      </c>
      <c r="C17238">
        <v>1397</v>
      </c>
      <c r="D17238">
        <v>64978</v>
      </c>
      <c r="E17238" s="33">
        <v>1336</v>
      </c>
      <c r="F17238">
        <v>43</v>
      </c>
      <c r="G17238" s="33">
        <v>18</v>
      </c>
      <c r="H17238" s="33">
        <v>0</v>
      </c>
    </row>
    <row r="17239" spans="1:8" x14ac:dyDescent="0.55000000000000004">
      <c r="A17239" s="34">
        <v>44274</v>
      </c>
      <c r="B17239" s="1" t="s">
        <v>45</v>
      </c>
      <c r="C17239">
        <v>466</v>
      </c>
      <c r="D17239">
        <v>29151</v>
      </c>
      <c r="E17239" s="33">
        <v>434</v>
      </c>
      <c r="F17239">
        <v>18</v>
      </c>
      <c r="G17239" s="33">
        <v>14</v>
      </c>
      <c r="H17239" s="33">
        <v>2</v>
      </c>
    </row>
    <row r="17240" spans="1:8" x14ac:dyDescent="0.55000000000000004">
      <c r="A17240" s="34">
        <v>44274</v>
      </c>
      <c r="B17240" s="1" t="s">
        <v>46</v>
      </c>
      <c r="C17240">
        <v>776</v>
      </c>
      <c r="D17240">
        <v>48415</v>
      </c>
      <c r="E17240" s="33">
        <v>740</v>
      </c>
      <c r="F17240">
        <v>18</v>
      </c>
      <c r="G17240" s="33">
        <v>18</v>
      </c>
      <c r="H17240" s="33">
        <v>0</v>
      </c>
    </row>
    <row r="17241" spans="1:8" x14ac:dyDescent="0.55000000000000004">
      <c r="A17241" s="34">
        <v>44274</v>
      </c>
      <c r="B17241" s="1" t="s">
        <v>47</v>
      </c>
      <c r="C17241">
        <v>1077</v>
      </c>
      <c r="D17241">
        <v>36331</v>
      </c>
      <c r="E17241" s="33">
        <v>1037</v>
      </c>
      <c r="F17241">
        <v>24</v>
      </c>
      <c r="G17241" s="33">
        <v>16</v>
      </c>
      <c r="H17241" s="33">
        <v>1</v>
      </c>
    </row>
    <row r="17242" spans="1:8" x14ac:dyDescent="0.55000000000000004">
      <c r="A17242" s="34">
        <v>44274</v>
      </c>
      <c r="B17242" s="1" t="s">
        <v>48</v>
      </c>
      <c r="C17242">
        <v>912</v>
      </c>
      <c r="D17242">
        <v>7305</v>
      </c>
      <c r="E17242" s="33">
        <v>882</v>
      </c>
      <c r="F17242">
        <v>19</v>
      </c>
      <c r="G17242" s="33">
        <v>11</v>
      </c>
      <c r="H17242" s="33">
        <v>3</v>
      </c>
    </row>
    <row r="17243" spans="1:8" x14ac:dyDescent="0.55000000000000004">
      <c r="A17243" s="34">
        <v>44274</v>
      </c>
      <c r="B17243" s="1" t="s">
        <v>49</v>
      </c>
      <c r="C17243">
        <v>18638</v>
      </c>
      <c r="D17243">
        <v>484461</v>
      </c>
      <c r="E17243" s="33">
        <v>17891</v>
      </c>
      <c r="F17243">
        <v>322</v>
      </c>
      <c r="G17243" s="33">
        <v>425</v>
      </c>
      <c r="H17243" s="33">
        <v>11</v>
      </c>
    </row>
    <row r="17244" spans="1:8" x14ac:dyDescent="0.55000000000000004">
      <c r="A17244" s="34">
        <v>44274</v>
      </c>
      <c r="B17244" s="1" t="s">
        <v>50</v>
      </c>
      <c r="C17244">
        <v>1155</v>
      </c>
      <c r="D17244">
        <v>30611</v>
      </c>
      <c r="E17244" s="33">
        <v>1105</v>
      </c>
      <c r="F17244">
        <v>11</v>
      </c>
      <c r="G17244" s="33">
        <v>60</v>
      </c>
      <c r="H17244" s="33">
        <v>2</v>
      </c>
    </row>
    <row r="17245" spans="1:8" x14ac:dyDescent="0.55000000000000004">
      <c r="A17245" s="34">
        <v>44274</v>
      </c>
      <c r="B17245" s="1" t="s">
        <v>51</v>
      </c>
      <c r="C17245">
        <v>1615</v>
      </c>
      <c r="D17245">
        <v>73213</v>
      </c>
      <c r="E17245" s="33">
        <v>1576</v>
      </c>
      <c r="F17245">
        <v>38</v>
      </c>
      <c r="G17245" s="33">
        <v>1</v>
      </c>
      <c r="H17245" s="33">
        <v>0</v>
      </c>
    </row>
    <row r="17246" spans="1:8" x14ac:dyDescent="0.55000000000000004">
      <c r="A17246" s="34">
        <v>44274</v>
      </c>
      <c r="B17246" s="1" t="s">
        <v>52</v>
      </c>
      <c r="C17246">
        <v>3485</v>
      </c>
      <c r="D17246">
        <v>57531</v>
      </c>
      <c r="E17246" s="33">
        <v>3387</v>
      </c>
      <c r="F17246">
        <v>74</v>
      </c>
      <c r="G17246" s="33">
        <v>26</v>
      </c>
      <c r="H17246" s="33">
        <v>0</v>
      </c>
    </row>
    <row r="17247" spans="1:8" x14ac:dyDescent="0.55000000000000004">
      <c r="A17247" s="34">
        <v>44274</v>
      </c>
      <c r="B17247" s="1" t="s">
        <v>53</v>
      </c>
      <c r="C17247">
        <v>1300</v>
      </c>
      <c r="D17247">
        <v>87932</v>
      </c>
      <c r="E17247" s="33">
        <v>1269</v>
      </c>
      <c r="F17247">
        <v>22</v>
      </c>
      <c r="G17247" s="33">
        <v>9</v>
      </c>
      <c r="H17247" s="33">
        <v>0</v>
      </c>
    </row>
    <row r="17248" spans="1:8" x14ac:dyDescent="0.55000000000000004">
      <c r="A17248" s="34">
        <v>44274</v>
      </c>
      <c r="B17248" s="1" t="s">
        <v>54</v>
      </c>
      <c r="C17248">
        <v>1953</v>
      </c>
      <c r="D17248">
        <v>24807</v>
      </c>
      <c r="E17248" s="33">
        <v>1924</v>
      </c>
      <c r="F17248">
        <v>22</v>
      </c>
      <c r="G17248" s="33">
        <v>0</v>
      </c>
      <c r="H17248" s="33">
        <v>0</v>
      </c>
    </row>
    <row r="17249" spans="1:8" x14ac:dyDescent="0.55000000000000004">
      <c r="A17249" s="34">
        <v>44274</v>
      </c>
      <c r="B17249" s="1" t="s">
        <v>55</v>
      </c>
      <c r="C17249">
        <v>1766</v>
      </c>
      <c r="D17249">
        <v>70498</v>
      </c>
      <c r="E17249" s="33">
        <v>1758</v>
      </c>
      <c r="F17249">
        <v>27</v>
      </c>
      <c r="G17249" s="33">
        <v>8</v>
      </c>
      <c r="H17249" s="33">
        <v>1</v>
      </c>
    </row>
    <row r="17250" spans="1:8" x14ac:dyDescent="0.55000000000000004">
      <c r="A17250" s="34">
        <v>44274</v>
      </c>
      <c r="B17250" s="1" t="s">
        <v>56</v>
      </c>
      <c r="C17250">
        <v>8661</v>
      </c>
      <c r="D17250">
        <v>156296</v>
      </c>
      <c r="E17250" s="33">
        <v>8200</v>
      </c>
      <c r="F17250">
        <v>123</v>
      </c>
      <c r="G17250" s="33">
        <v>344</v>
      </c>
      <c r="H17250" s="33">
        <v>3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7" t="s">
        <v>146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44275</v>
      </c>
      <c r="B3" s="26" t="s">
        <v>153</v>
      </c>
      <c r="C3" s="26">
        <f>IF(C21="", "", C21)</f>
        <v>451830</v>
      </c>
      <c r="D3" s="26">
        <f>IF(B21="", "", B21)</f>
        <v>8704728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12849</v>
      </c>
      <c r="I3" s="26" t="str">
        <f t="shared" si="1"/>
        <v/>
      </c>
      <c r="J3" s="26">
        <f t="shared" si="1"/>
        <v>332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429877</v>
      </c>
      <c r="N3" s="26">
        <f t="shared" si="2"/>
        <v>8788</v>
      </c>
      <c r="O3" s="26">
        <f t="shared" ref="O3:P5" si="3">I12</f>
        <v>0</v>
      </c>
      <c r="P3" s="51">
        <f t="shared" si="3"/>
        <v>0</v>
      </c>
    </row>
    <row r="4" spans="1:17" x14ac:dyDescent="0.55000000000000004">
      <c r="A4" s="38">
        <f>DATE($A$9, $B$9, $C$9)</f>
        <v>44275</v>
      </c>
      <c r="B4" s="26" t="s">
        <v>154</v>
      </c>
      <c r="C4" s="26">
        <f>IF(C22="", "", C22)</f>
        <v>2313</v>
      </c>
      <c r="D4" s="26">
        <f>IF(B22="", "", B22)</f>
        <v>562309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75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2236</v>
      </c>
      <c r="N4" s="26">
        <f t="shared" si="2"/>
        <v>2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44275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7" t="s">
        <v>290</v>
      </c>
      <c r="B8" s="57"/>
      <c r="C8" s="57"/>
      <c r="D8" s="57"/>
      <c r="E8" s="57"/>
      <c r="F8" s="57"/>
      <c r="G8" s="57"/>
      <c r="I8" s="58" t="s">
        <v>283</v>
      </c>
      <c r="J8" s="58"/>
      <c r="K8" s="58"/>
      <c r="L8" s="58"/>
      <c r="M8" s="58"/>
      <c r="N8" s="58"/>
      <c r="O8" s="58"/>
      <c r="P8" s="58"/>
      <c r="Q8" s="58"/>
    </row>
    <row r="9" spans="1:17" x14ac:dyDescent="0.55000000000000004">
      <c r="A9" s="4">
        <v>2021</v>
      </c>
      <c r="B9" s="4">
        <v>3</v>
      </c>
      <c r="C9" s="4">
        <v>20</v>
      </c>
      <c r="I9" s="57" t="s">
        <v>284</v>
      </c>
      <c r="J9" s="57"/>
    </row>
    <row r="10" spans="1:17" x14ac:dyDescent="0.55000000000000004">
      <c r="B10" s="57" t="s">
        <v>157</v>
      </c>
      <c r="C10" s="57"/>
      <c r="D10" s="57" t="s">
        <v>158</v>
      </c>
      <c r="E10" s="57"/>
      <c r="F10" s="57" t="s">
        <v>159</v>
      </c>
      <c r="G10" s="57" t="s">
        <v>160</v>
      </c>
      <c r="H10" s="57" t="s">
        <v>161</v>
      </c>
      <c r="I10" s="57" t="s">
        <v>289</v>
      </c>
      <c r="J10" s="57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7"/>
      <c r="G11" s="57"/>
      <c r="H11" s="59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8704728</v>
      </c>
      <c r="C12" s="4">
        <v>451830</v>
      </c>
      <c r="D12" s="4">
        <v>12849</v>
      </c>
      <c r="E12" s="4">
        <v>332</v>
      </c>
      <c r="F12" s="4">
        <v>429877</v>
      </c>
      <c r="G12" s="4">
        <v>8788</v>
      </c>
      <c r="H12" s="3"/>
      <c r="I12" s="4"/>
      <c r="J12" s="4"/>
      <c r="K12" s="60"/>
      <c r="L12" s="60"/>
      <c r="M12" s="60"/>
      <c r="N12" s="27"/>
      <c r="O12" s="27"/>
      <c r="P12" s="27"/>
    </row>
    <row r="13" spans="1:17" x14ac:dyDescent="0.55000000000000004">
      <c r="A13" s="27" t="s">
        <v>167</v>
      </c>
      <c r="B13" s="4">
        <v>562309</v>
      </c>
      <c r="C13" s="4">
        <v>2313</v>
      </c>
      <c r="D13" s="4">
        <v>75</v>
      </c>
      <c r="E13" s="4">
        <v>0</v>
      </c>
      <c r="F13" s="4">
        <v>2236</v>
      </c>
      <c r="G13" s="4">
        <v>2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9267866</v>
      </c>
      <c r="C15" s="29">
        <f t="shared" si="4"/>
        <v>454158</v>
      </c>
      <c r="D15" s="29">
        <f t="shared" si="4"/>
        <v>12924</v>
      </c>
      <c r="E15" s="29">
        <f t="shared" si="4"/>
        <v>332</v>
      </c>
      <c r="F15" s="29">
        <f t="shared" si="4"/>
        <v>432128</v>
      </c>
      <c r="G15" s="29">
        <f t="shared" si="4"/>
        <v>8790</v>
      </c>
      <c r="H15" s="30"/>
    </row>
    <row r="18" spans="1:15" x14ac:dyDescent="0.55000000000000004">
      <c r="B18" s="57" t="s">
        <v>157</v>
      </c>
      <c r="C18" s="59"/>
      <c r="D18" s="57" t="s">
        <v>169</v>
      </c>
      <c r="E18" s="59"/>
      <c r="F18" s="59"/>
      <c r="G18" s="57" t="s">
        <v>170</v>
      </c>
      <c r="H18" s="59"/>
      <c r="I18" s="59"/>
      <c r="J18" s="59"/>
      <c r="K18" s="59"/>
      <c r="L18" s="59"/>
      <c r="M18" s="59"/>
      <c r="N18" s="59"/>
      <c r="O18" s="59"/>
    </row>
    <row r="19" spans="1:15" x14ac:dyDescent="0.55000000000000004">
      <c r="B19" s="59"/>
      <c r="C19" s="59"/>
      <c r="D19" s="59"/>
      <c r="E19" s="59"/>
      <c r="F19" s="59"/>
      <c r="G19" s="57" t="s">
        <v>158</v>
      </c>
      <c r="H19" s="59"/>
      <c r="I19" s="59"/>
      <c r="J19" s="59"/>
      <c r="K19" s="59"/>
      <c r="L19" s="59"/>
      <c r="M19" s="59"/>
      <c r="N19" s="57" t="s">
        <v>159</v>
      </c>
      <c r="O19" s="5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9"/>
      <c r="O20" s="59"/>
    </row>
    <row r="21" spans="1:15" x14ac:dyDescent="0.55000000000000004">
      <c r="A21" s="26" t="s">
        <v>166</v>
      </c>
      <c r="B21" s="28">
        <f t="shared" ref="B21:C23" si="5">B12</f>
        <v>8704728</v>
      </c>
      <c r="C21" s="28">
        <f t="shared" si="5"/>
        <v>451830</v>
      </c>
      <c r="D21" s="3"/>
      <c r="E21" s="3"/>
      <c r="F21" s="3"/>
      <c r="G21" s="3"/>
      <c r="H21" s="28">
        <f>D12</f>
        <v>12849</v>
      </c>
      <c r="I21" s="3"/>
      <c r="J21" s="28">
        <f>E12</f>
        <v>332</v>
      </c>
      <c r="K21" s="3"/>
      <c r="L21" s="3"/>
      <c r="M21" s="16">
        <f>F21</f>
        <v>0</v>
      </c>
      <c r="N21" s="28">
        <f t="shared" ref="N21:O23" si="6">F12</f>
        <v>429877</v>
      </c>
      <c r="O21" s="28">
        <f t="shared" si="6"/>
        <v>8788</v>
      </c>
    </row>
    <row r="22" spans="1:15" x14ac:dyDescent="0.55000000000000004">
      <c r="A22" s="26" t="s">
        <v>167</v>
      </c>
      <c r="B22" s="28">
        <f t="shared" si="5"/>
        <v>562309</v>
      </c>
      <c r="C22" s="28">
        <f t="shared" si="5"/>
        <v>2313</v>
      </c>
      <c r="D22" s="3"/>
      <c r="E22" s="3"/>
      <c r="F22" s="3"/>
      <c r="G22" s="3"/>
      <c r="H22" s="28">
        <f>D13</f>
        <v>75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2236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9267866</v>
      </c>
      <c r="C24" s="26">
        <f t="shared" si="7"/>
        <v>454158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12924</v>
      </c>
      <c r="I24" s="26">
        <f t="shared" si="7"/>
        <v>0</v>
      </c>
      <c r="J24" s="26">
        <f t="shared" si="7"/>
        <v>332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432128</v>
      </c>
      <c r="O24" s="26">
        <f t="shared" si="7"/>
        <v>8790</v>
      </c>
    </row>
    <row r="26" spans="1:15" x14ac:dyDescent="0.55000000000000004">
      <c r="E26" s="57" t="s">
        <v>279</v>
      </c>
      <c r="F26" s="59"/>
      <c r="G26" s="59"/>
      <c r="H26" s="59"/>
      <c r="I26" s="59"/>
      <c r="J26" s="59"/>
    </row>
    <row r="27" spans="1:15" x14ac:dyDescent="0.55000000000000004">
      <c r="E27" s="58" t="s">
        <v>281</v>
      </c>
      <c r="F27" s="58"/>
      <c r="G27" s="58"/>
      <c r="H27" s="58"/>
      <c r="I27" s="58"/>
      <c r="J27" s="58"/>
      <c r="K27" s="58"/>
    </row>
  </sheetData>
  <mergeCells count="19"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  <mergeCell ref="D10:E10"/>
    <mergeCell ref="F10:F11"/>
    <mergeCell ref="G10:G11"/>
    <mergeCell ref="E27:K27"/>
    <mergeCell ref="E26:J26"/>
    <mergeCell ref="K12:M12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7" t="s">
        <v>177</v>
      </c>
      <c r="B1" s="57"/>
      <c r="C1" s="57"/>
      <c r="D1" s="62"/>
      <c r="E1" s="62"/>
      <c r="F1" s="62"/>
      <c r="G1" s="62"/>
      <c r="H1" s="62"/>
      <c r="I1" s="62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19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44274</v>
      </c>
      <c r="C5" s="31" t="s">
        <v>7</v>
      </c>
      <c r="D5" s="41">
        <f>IFERROR(INT(TRIM(SUBSTITUTE(VLOOKUP($A5&amp;"*",各都道府県の状況!$A:$I,D$3,FALSE), "※5", ""))), "")</f>
        <v>20260</v>
      </c>
      <c r="E5" s="41">
        <f>IFERROR(INT(TRIM(SUBSTITUTE(VLOOKUP($A5&amp;"*",各都道府県の状況!$A:$I,E$3,FALSE), "※5", ""))), "")</f>
        <v>422107</v>
      </c>
      <c r="F5" s="41">
        <f>IFERROR(INT(TRIM(SUBSTITUTE(VLOOKUP($A5&amp;"*",各都道府県の状況!$A:$I,F$3,FALSE), "※5", ""))), "")</f>
        <v>18826</v>
      </c>
      <c r="G5" s="41">
        <f>IFERROR(INT(TRIM(SUBSTITUTE(VLOOKUP($A5&amp;"*",各都道府県の状況!$A:$I,G$3,FALSE), "※5", ""))), "")</f>
        <v>725</v>
      </c>
      <c r="H5" s="41">
        <f>IFERROR(INT(TRIM(SUBSTITUTE(VLOOKUP($A5&amp;"*",各都道府県の状況!$A:$I,H$3,FALSE), "※5", ""))), "")</f>
        <v>673</v>
      </c>
      <c r="I5" s="41">
        <f>IFERROR(INT(TRIM(SUBSTITUTE(VLOOKUP($A5&amp;"*",各都道府県の状況!$A:$I,I$3,FALSE), "※5", ""))), "")</f>
        <v>7</v>
      </c>
      <c r="J5" s="2"/>
    </row>
    <row r="6" spans="1:10" x14ac:dyDescent="0.55000000000000004">
      <c r="A6" s="12" t="s">
        <v>182</v>
      </c>
      <c r="B6" s="13">
        <f t="shared" si="0"/>
        <v>44274</v>
      </c>
      <c r="C6" s="31" t="s">
        <v>11</v>
      </c>
      <c r="D6" s="41">
        <f>IFERROR(INT(TRIM(SUBSTITUTE(VLOOKUP($A6&amp;"*",各都道府県の状況!$A:$I,D$3,FALSE), "※5", ""))), "")</f>
        <v>890</v>
      </c>
      <c r="E6" s="41">
        <f>IFERROR(INT(TRIM(SUBSTITUTE(VLOOKUP($A6&amp;"*",各都道府県の状況!$A:$I,E$3,FALSE), "※5", ""))), "")</f>
        <v>22763</v>
      </c>
      <c r="F6" s="41">
        <f>IFERROR(INT(TRIM(SUBSTITUTE(VLOOKUP($A6&amp;"*",各都道府県の状況!$A:$I,F$3,FALSE), "※5", ""))), "")</f>
        <v>806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64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44274</v>
      </c>
      <c r="C7" s="31" t="s">
        <v>12</v>
      </c>
      <c r="D7" s="41">
        <f>IFERROR(INT(TRIM(SUBSTITUTE(VLOOKUP($A7&amp;"*",各都道府県の状況!$A:$I,D$3,FALSE), "※5", ""))), "")</f>
        <v>583</v>
      </c>
      <c r="E7" s="41">
        <f>IFERROR(INT(TRIM(SUBSTITUTE(VLOOKUP($A7&amp;"*",各都道府県の状況!$A:$I,E$3,FALSE), "※5", ""))), "")</f>
        <v>40721</v>
      </c>
      <c r="F7" s="41">
        <f>IFERROR(INT(TRIM(SUBSTITUTE(VLOOKUP($A7&amp;"*",各都道府県の状況!$A:$I,F$3,FALSE), "※5", ""))), "")</f>
        <v>528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25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44274</v>
      </c>
      <c r="C8" s="31" t="s">
        <v>13</v>
      </c>
      <c r="D8" s="41">
        <f>IFERROR(INT(TRIM(SUBSTITUTE(VLOOKUP($A8&amp;"*",各都道府県の状況!$A:$I,D$3,FALSE), "※5", ""))), "")</f>
        <v>4411</v>
      </c>
      <c r="E8" s="41">
        <f>IFERROR(INT(TRIM(SUBSTITUTE(VLOOKUP($A8&amp;"*",各都道府県の状況!$A:$I,E$3,FALSE), "※5", ""))), "")</f>
        <v>78128</v>
      </c>
      <c r="F8" s="41">
        <f>IFERROR(INT(TRIM(SUBSTITUTE(VLOOKUP($A8&amp;"*",各都道府県の状況!$A:$I,F$3,FALSE), "※5", ""))), "")</f>
        <v>3839</v>
      </c>
      <c r="G8" s="41">
        <f>IFERROR(INT(TRIM(SUBSTITUTE(VLOOKUP($A8&amp;"*",各都道府県の状況!$A:$I,G$3,FALSE), "※5", ""))), "")</f>
        <v>27</v>
      </c>
      <c r="H8" s="41">
        <f>IFERROR(INT(TRIM(SUBSTITUTE(VLOOKUP($A8&amp;"*",各都道府県の状況!$A:$I,H$3,FALSE), "※5", ""))), "")</f>
        <v>545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185</v>
      </c>
      <c r="B9" s="13">
        <f t="shared" si="0"/>
        <v>44274</v>
      </c>
      <c r="C9" s="31" t="s">
        <v>14</v>
      </c>
      <c r="D9" s="41">
        <f>IFERROR(INT(TRIM(SUBSTITUTE(VLOOKUP($A9&amp;"*",各都道府県の状況!$A:$I,D$3,FALSE), "※5", ""))), "")</f>
        <v>274</v>
      </c>
      <c r="E9" s="41">
        <f>IFERROR(INT(TRIM(SUBSTITUTE(VLOOKUP($A9&amp;"*",各都道府県の状況!$A:$I,E$3,FALSE), "※5", ""))), "")</f>
        <v>7258</v>
      </c>
      <c r="F9" s="41">
        <f>IFERROR(INT(TRIM(SUBSTITUTE(VLOOKUP($A9&amp;"*",各都道府県の状況!$A:$I,F$3,FALSE), "※5", ""))), "")</f>
        <v>262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6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44274</v>
      </c>
      <c r="C10" s="31" t="s">
        <v>15</v>
      </c>
      <c r="D10" s="41">
        <f>IFERROR(INT(TRIM(SUBSTITUTE(VLOOKUP($A10&amp;"*",各都道府県の状況!$A:$I,D$3,FALSE), "※5", ""))), "")</f>
        <v>594</v>
      </c>
      <c r="E10" s="41">
        <f>IFERROR(INT(TRIM(SUBSTITUTE(VLOOKUP($A10&amp;"*",各都道府県の状況!$A:$I,E$3,FALSE), "※5", ""))), "")</f>
        <v>30221</v>
      </c>
      <c r="F10" s="41">
        <f>IFERROR(INT(TRIM(SUBSTITUTE(VLOOKUP($A10&amp;"*",各都道府県の状況!$A:$I,F$3,FALSE), "※5", ""))), "")</f>
        <v>529</v>
      </c>
      <c r="G10" s="41">
        <f>IFERROR(INT(TRIM(SUBSTITUTE(VLOOKUP($A10&amp;"*",各都道府県の状況!$A:$I,G$3,FALSE), "※5", ""))), "")</f>
        <v>16</v>
      </c>
      <c r="H10" s="41">
        <f>IFERROR(INT(TRIM(SUBSTITUTE(VLOOKUP($A10&amp;"*",各都道府県の状況!$A:$I,H$3,FALSE), "※5", ""))), "")</f>
        <v>49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44274</v>
      </c>
      <c r="C11" s="31" t="s">
        <v>16</v>
      </c>
      <c r="D11" s="41">
        <f>IFERROR(INT(TRIM(SUBSTITUTE(VLOOKUP($A11&amp;"*",各都道府県の状況!$A:$I,D$3,FALSE), "※5", ""))), "")</f>
        <v>2267</v>
      </c>
      <c r="E11" s="41">
        <f>IFERROR(INT(TRIM(SUBSTITUTE(VLOOKUP($A11&amp;"*",各都道府県の状況!$A:$I,E$3,FALSE), "※5", ""))), "")</f>
        <v>131975</v>
      </c>
      <c r="F11" s="41">
        <f>IFERROR(INT(TRIM(SUBSTITUTE(VLOOKUP($A11&amp;"*",各都道府県の状況!$A:$I,F$3,FALSE), "※5", ""))), "")</f>
        <v>1918</v>
      </c>
      <c r="G11" s="41">
        <f>IFERROR(INT(TRIM(SUBSTITUTE(VLOOKUP($A11&amp;"*",各都道府県の状況!$A:$I,G$3,FALSE), "※5", ""))), "")</f>
        <v>103</v>
      </c>
      <c r="H11" s="41">
        <f>IFERROR(INT(TRIM(SUBSTITUTE(VLOOKUP($A11&amp;"*",各都道府県の状況!$A:$I,H$3,FALSE), "※5", ""))), "")</f>
        <v>246</v>
      </c>
      <c r="I11" s="41">
        <f>IFERROR(INT(TRIM(SUBSTITUTE(VLOOKUP($A11&amp;"*",各都道府県の状況!$A:$I,I$3,FALSE), "※5", ""))), "")</f>
        <v>13</v>
      </c>
    </row>
    <row r="12" spans="1:10" x14ac:dyDescent="0.55000000000000004">
      <c r="A12" s="12" t="s">
        <v>188</v>
      </c>
      <c r="B12" s="13">
        <f t="shared" si="0"/>
        <v>44274</v>
      </c>
      <c r="C12" s="31" t="s">
        <v>17</v>
      </c>
      <c r="D12" s="41">
        <f>IFERROR(INT(TRIM(SUBSTITUTE(VLOOKUP($A12&amp;"*",各都道府県の状況!$A:$I,D$3,FALSE), "※5", ""))), "")</f>
        <v>6344</v>
      </c>
      <c r="E12" s="41">
        <f>IFERROR(INT(TRIM(SUBSTITUTE(VLOOKUP($A12&amp;"*",各都道府県の状況!$A:$I,E$3,FALSE), "※5", ""))), "")</f>
        <v>25439</v>
      </c>
      <c r="F12" s="41">
        <f>IFERROR(INT(TRIM(SUBSTITUTE(VLOOKUP($A12&amp;"*",各都道府県の状況!$A:$I,F$3,FALSE), "※5", ""))), "")</f>
        <v>5902</v>
      </c>
      <c r="G12" s="41">
        <f>IFERROR(INT(TRIM(SUBSTITUTE(VLOOKUP($A12&amp;"*",各都道府県の状況!$A:$I,G$3,FALSE), "※5", ""))), "")</f>
        <v>123</v>
      </c>
      <c r="H12" s="41">
        <f>IFERROR(INT(TRIM(SUBSTITUTE(VLOOKUP($A12&amp;"*",各都道府県の状況!$A:$I,H$3,FALSE), "※5", ""))), "")</f>
        <v>319</v>
      </c>
      <c r="I12" s="41">
        <f>IFERROR(INT(TRIM(SUBSTITUTE(VLOOKUP($A12&amp;"*",各都道府県の状況!$A:$I,I$3,FALSE), "※5", ""))), "")</f>
        <v>5</v>
      </c>
    </row>
    <row r="13" spans="1:10" x14ac:dyDescent="0.55000000000000004">
      <c r="A13" s="12" t="s">
        <v>189</v>
      </c>
      <c r="B13" s="13">
        <f t="shared" si="0"/>
        <v>44274</v>
      </c>
      <c r="C13" s="31" t="s">
        <v>18</v>
      </c>
      <c r="D13" s="41">
        <f>IFERROR(INT(TRIM(SUBSTITUTE(VLOOKUP($A13&amp;"*",各都道府県の状況!$A:$I,D$3,FALSE), "※5", ""))), "")</f>
        <v>4390</v>
      </c>
      <c r="E13" s="41">
        <f>IFERROR(INT(TRIM(SUBSTITUTE(VLOOKUP($A13&amp;"*",各都道府県の状況!$A:$I,E$3,FALSE), "※5", ""))), "")</f>
        <v>162281</v>
      </c>
      <c r="F13" s="41">
        <f>IFERROR(INT(TRIM(SUBSTITUTE(VLOOKUP($A13&amp;"*",各都道府県の状況!$A:$I,F$3,FALSE), "※5", ""))), "")</f>
        <v>4157</v>
      </c>
      <c r="G13" s="41">
        <f>IFERROR(INT(TRIM(SUBSTITUTE(VLOOKUP($A13&amp;"*",各都道府県の状況!$A:$I,G$3,FALSE), "※5", ""))), "")</f>
        <v>70</v>
      </c>
      <c r="H13" s="41">
        <f>IFERROR(INT(TRIM(SUBSTITUTE(VLOOKUP($A13&amp;"*",各都道府県の状況!$A:$I,H$3,FALSE), "※5", ""))), "")</f>
        <v>163</v>
      </c>
      <c r="I13" s="41">
        <f>IFERROR(INT(TRIM(SUBSTITUTE(VLOOKUP($A13&amp;"*",各都道府県の状況!$A:$I,I$3,FALSE), "※5", ""))), "")</f>
        <v>0</v>
      </c>
    </row>
    <row r="14" spans="1:10" x14ac:dyDescent="0.55000000000000004">
      <c r="A14" s="12" t="s">
        <v>190</v>
      </c>
      <c r="B14" s="13">
        <f t="shared" si="0"/>
        <v>44274</v>
      </c>
      <c r="C14" s="31" t="s">
        <v>19</v>
      </c>
      <c r="D14" s="41">
        <f>IFERROR(INT(TRIM(SUBSTITUTE(VLOOKUP($A14&amp;"*",各都道府県の状況!$A:$I,D$3,FALSE), "※5", ""))), "")</f>
        <v>4783</v>
      </c>
      <c r="E14" s="41">
        <f>IFERROR(INT(TRIM(SUBSTITUTE(VLOOKUP($A14&amp;"*",各都道府県の状況!$A:$I,E$3,FALSE), "※5", ""))), "")</f>
        <v>105705</v>
      </c>
      <c r="F14" s="41">
        <f>IFERROR(INT(TRIM(SUBSTITUTE(VLOOKUP($A14&amp;"*",各都道府県の状況!$A:$I,F$3,FALSE), "※5", ""))), "")</f>
        <v>4546</v>
      </c>
      <c r="G14" s="41">
        <f>IFERROR(INT(TRIM(SUBSTITUTE(VLOOKUP($A14&amp;"*",各都道府県の状況!$A:$I,G$3,FALSE), "※5", ""))), "")</f>
        <v>94</v>
      </c>
      <c r="H14" s="41">
        <f>IFERROR(INT(TRIM(SUBSTITUTE(VLOOKUP($A14&amp;"*",各都道府県の状況!$A:$I,H$3,FALSE), "※5", ""))), "")</f>
        <v>143</v>
      </c>
      <c r="I14" s="41">
        <f>IFERROR(INT(TRIM(SUBSTITUTE(VLOOKUP($A14&amp;"*",各都道府県の状況!$A:$I,I$3,FALSE), "※5", ""))), "")</f>
        <v>3</v>
      </c>
    </row>
    <row r="15" spans="1:10" x14ac:dyDescent="0.55000000000000004">
      <c r="A15" s="12" t="s">
        <v>191</v>
      </c>
      <c r="B15" s="13">
        <f t="shared" si="0"/>
        <v>44274</v>
      </c>
      <c r="C15" s="31" t="s">
        <v>20</v>
      </c>
      <c r="D15" s="41">
        <f>IFERROR(INT(TRIM(SUBSTITUTE(VLOOKUP($A15&amp;"*",各都道府県の状況!$A:$I,D$3,FALSE), "※5", ""))), "")</f>
        <v>31452</v>
      </c>
      <c r="E15" s="41">
        <f>IFERROR(INT(TRIM(SUBSTITUTE(VLOOKUP($A15&amp;"*",各都道府県の状況!$A:$I,E$3,FALSE), "※5", ""))), "")</f>
        <v>608688</v>
      </c>
      <c r="F15" s="41">
        <f>IFERROR(INT(TRIM(SUBSTITUTE(VLOOKUP($A15&amp;"*",各都道府県の状況!$A:$I,F$3,FALSE), "※5", ""))), "")</f>
        <v>29349</v>
      </c>
      <c r="G15" s="41">
        <f>IFERROR(INT(TRIM(SUBSTITUTE(VLOOKUP($A15&amp;"*",各都道府県の状況!$A:$I,G$3,FALSE), "※5", ""))), "")</f>
        <v>677</v>
      </c>
      <c r="H15" s="41">
        <f>IFERROR(INT(TRIM(SUBSTITUTE(VLOOKUP($A15&amp;"*",各都道府県の状況!$A:$I,H$3,FALSE), "※5", ""))), "")</f>
        <v>1426</v>
      </c>
      <c r="I15" s="41">
        <f>IFERROR(INT(TRIM(SUBSTITUTE(VLOOKUP($A15&amp;"*",各都道府県の状況!$A:$I,I$3,FALSE), "※5", ""))), "")</f>
        <v>39</v>
      </c>
    </row>
    <row r="16" spans="1:10" x14ac:dyDescent="0.55000000000000004">
      <c r="A16" s="12" t="s">
        <v>192</v>
      </c>
      <c r="B16" s="13">
        <f t="shared" si="0"/>
        <v>44274</v>
      </c>
      <c r="C16" s="31" t="s">
        <v>21</v>
      </c>
      <c r="D16" s="41">
        <f>IFERROR(INT(TRIM(SUBSTITUTE(VLOOKUP($A16&amp;"*",各都道府県の状況!$A:$I,D$3,FALSE), "※5", ""))), "")</f>
        <v>28453</v>
      </c>
      <c r="E16" s="41">
        <f>IFERROR(INT(TRIM(SUBSTITUTE(VLOOKUP($A16&amp;"*",各都道府県の状況!$A:$I,E$3,FALSE), "※5", ""))), "")</f>
        <v>451576</v>
      </c>
      <c r="F16" s="41">
        <f>IFERROR(INT(TRIM(SUBSTITUTE(VLOOKUP($A16&amp;"*",各都道府県の状況!$A:$I,F$3,FALSE), "※5", ""))), "")</f>
        <v>26813</v>
      </c>
      <c r="G16" s="41">
        <f>IFERROR(INT(TRIM(SUBSTITUTE(VLOOKUP($A16&amp;"*",各都道府県の状況!$A:$I,G$3,FALSE), "※5", ""))), "")</f>
        <v>536</v>
      </c>
      <c r="H16" s="41">
        <f>IFERROR(INT(TRIM(SUBSTITUTE(VLOOKUP($A16&amp;"*",各都道府県の状況!$A:$I,H$3,FALSE), "※5", ""))), "")</f>
        <v>1104</v>
      </c>
      <c r="I16" s="41">
        <f>IFERROR(INT(TRIM(SUBSTITUTE(VLOOKUP($A16&amp;"*",各都道府県の状況!$A:$I,I$3,FALSE), "※5", ""))), "")</f>
        <v>18</v>
      </c>
    </row>
    <row r="17" spans="1:9" x14ac:dyDescent="0.55000000000000004">
      <c r="A17" s="12" t="s">
        <v>193</v>
      </c>
      <c r="B17" s="13">
        <f t="shared" si="0"/>
        <v>44274</v>
      </c>
      <c r="C17" s="31" t="s">
        <v>22</v>
      </c>
      <c r="D17" s="41">
        <f>IFERROR(INT(TRIM(SUBSTITUTE(VLOOKUP($A17&amp;"*",各都道府県の状況!$A:$I,D$3,FALSE), "※5", ""))), "")</f>
        <v>116919</v>
      </c>
      <c r="E17" s="41">
        <f>IFERROR(INT(TRIM(SUBSTITUTE(VLOOKUP($A17&amp;"*",各都道府県の状況!$A:$I,E$3,FALSE), "※5", ""))), "")</f>
        <v>1673912</v>
      </c>
      <c r="F17" s="41">
        <f>IFERROR(INT(TRIM(SUBSTITUTE(VLOOKUP($A17&amp;"*",各都道府県の状況!$A:$I,F$3,FALSE), "※5", ""))), "")</f>
        <v>112470</v>
      </c>
      <c r="G17" s="41">
        <f>IFERROR(INT(TRIM(SUBSTITUTE(VLOOKUP($A17&amp;"*",各都道府県の状況!$A:$I,G$3,FALSE), "※5", ""))), "")</f>
        <v>1630</v>
      </c>
      <c r="H17" s="41">
        <f>IFERROR(INT(TRIM(SUBSTITUTE(VLOOKUP($A17&amp;"*",各都道府県の状況!$A:$I,H$3,FALSE), "※5", ""))), "")</f>
        <v>2819</v>
      </c>
      <c r="I17" s="41">
        <f>IFERROR(INT(TRIM(SUBSTITUTE(VLOOKUP($A17&amp;"*",各都道府県の状況!$A:$I,I$3,FALSE), "※5", ""))), "")</f>
        <v>46</v>
      </c>
    </row>
    <row r="18" spans="1:9" x14ac:dyDescent="0.55000000000000004">
      <c r="A18" s="12" t="s">
        <v>194</v>
      </c>
      <c r="B18" s="13">
        <f t="shared" si="0"/>
        <v>44274</v>
      </c>
      <c r="C18" s="31" t="s">
        <v>23</v>
      </c>
      <c r="D18" s="41">
        <f>IFERROR(INT(TRIM(SUBSTITUTE(VLOOKUP($A18&amp;"*",各都道府県の状況!$A:$I,D$3,FALSE), "※5", ""))), "")</f>
        <v>46901</v>
      </c>
      <c r="E18" s="41">
        <f>IFERROR(INT(TRIM(SUBSTITUTE(VLOOKUP($A18&amp;"*",各都道府県の状況!$A:$I,E$3,FALSE), "※5", ""))), "")</f>
        <v>657502</v>
      </c>
      <c r="F18" s="41">
        <f>IFERROR(INT(TRIM(SUBSTITUTE(VLOOKUP($A18&amp;"*",各都道府県の状況!$A:$I,F$3,FALSE), "※5", ""))), "")</f>
        <v>45104</v>
      </c>
      <c r="G18" s="41">
        <f>IFERROR(INT(TRIM(SUBSTITUTE(VLOOKUP($A18&amp;"*",各都道府県の状況!$A:$I,G$3,FALSE), "※5", ""))), "")</f>
        <v>762</v>
      </c>
      <c r="H18" s="41">
        <f>IFERROR(INT(TRIM(SUBSTITUTE(VLOOKUP($A18&amp;"*",各都道府県の状況!$A:$I,H$3,FALSE), "※5", ""))), "")</f>
        <v>1035</v>
      </c>
      <c r="I18" s="41">
        <f>IFERROR(INT(TRIM(SUBSTITUTE(VLOOKUP($A18&amp;"*",各都道府県の状況!$A:$I,I$3,FALSE), "※5", ""))), "")</f>
        <v>20</v>
      </c>
    </row>
    <row r="19" spans="1:9" x14ac:dyDescent="0.55000000000000004">
      <c r="A19" s="12" t="s">
        <v>195</v>
      </c>
      <c r="B19" s="13">
        <f t="shared" si="0"/>
        <v>44274</v>
      </c>
      <c r="C19" s="31" t="s">
        <v>24</v>
      </c>
      <c r="D19" s="41">
        <f>IFERROR(INT(TRIM(SUBSTITUTE(VLOOKUP($A19&amp;"*",各都道府県の状況!$A:$I,D$3,FALSE), "※5", ""))), "")</f>
        <v>1245</v>
      </c>
      <c r="E19" s="41">
        <f>IFERROR(INT(TRIM(SUBSTITUTE(VLOOKUP($A19&amp;"*",各都道府県の状況!$A:$I,E$3,FALSE), "※5", ""))), "")</f>
        <v>75404</v>
      </c>
      <c r="F19" s="41">
        <f>IFERROR(INT(TRIM(SUBSTITUTE(VLOOKUP($A19&amp;"*",各都道府県の状況!$A:$I,F$3,FALSE), "※5", ""))), "")</f>
        <v>1114</v>
      </c>
      <c r="G19" s="41">
        <f>IFERROR(INT(TRIM(SUBSTITUTE(VLOOKUP($A19&amp;"*",各都道府県の状況!$A:$I,G$3,FALSE), "※5", ""))), "")</f>
        <v>16</v>
      </c>
      <c r="H19" s="41">
        <f>IFERROR(INT(TRIM(SUBSTITUTE(VLOOKUP($A19&amp;"*",各都道府県の状況!$A:$I,H$3,FALSE), "※5", ""))), "")</f>
        <v>115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44274</v>
      </c>
      <c r="C20" s="31" t="s">
        <v>25</v>
      </c>
      <c r="D20" s="41">
        <f>IFERROR(INT(TRIM(SUBSTITUTE(VLOOKUP($A20&amp;"*",各都道府県の状況!$A:$I,D$3,FALSE), "※5", ""))), "")</f>
        <v>915</v>
      </c>
      <c r="E20" s="41">
        <f>IFERROR(INT(TRIM(SUBSTITUTE(VLOOKUP($A20&amp;"*",各都道府県の状況!$A:$I,E$3,FALSE), "※5", ""))), "")</f>
        <v>39826</v>
      </c>
      <c r="F20" s="41">
        <f>IFERROR(INT(TRIM(SUBSTITUTE(VLOOKUP($A20&amp;"*",各都道府県の状況!$A:$I,F$3,FALSE), "※5", ""))), "")</f>
        <v>879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8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44274</v>
      </c>
      <c r="C21" s="31" t="s">
        <v>26</v>
      </c>
      <c r="D21" s="41">
        <f>IFERROR(INT(TRIM(SUBSTITUTE(VLOOKUP($A21&amp;"*",各都道府県の状況!$A:$I,D$3,FALSE), "※5", ""))), "")</f>
        <v>1891</v>
      </c>
      <c r="E21" s="41">
        <f>IFERROR(INT(TRIM(SUBSTITUTE(VLOOKUP($A21&amp;"*",各都道府県の状況!$A:$I,E$3,FALSE), "※5", ""))), "")</f>
        <v>57302</v>
      </c>
      <c r="F21" s="41">
        <f>IFERROR(INT(TRIM(SUBSTITUTE(VLOOKUP($A21&amp;"*",各都道府県の状況!$A:$I,F$3,FALSE), "※5", ""))), "")</f>
        <v>1811</v>
      </c>
      <c r="G21" s="41">
        <f>IFERROR(INT(TRIM(SUBSTITUTE(VLOOKUP($A21&amp;"*",各都道府県の状況!$A:$I,G$3,FALSE), "※5", ""))), "")</f>
        <v>63</v>
      </c>
      <c r="H21" s="41">
        <f>IFERROR(INT(TRIM(SUBSTITUTE(VLOOKUP($A21&amp;"*",各都道府県の状況!$A:$I,H$3,FALSE), "※5", ""))), "")</f>
        <v>15</v>
      </c>
      <c r="I21" s="41">
        <f>IFERROR(INT(TRIM(SUBSTITUTE(VLOOKUP($A21&amp;"*",各都道府県の状況!$A:$I,I$3,FALSE), "※5", ""))), "")</f>
        <v>2</v>
      </c>
    </row>
    <row r="22" spans="1:9" x14ac:dyDescent="0.55000000000000004">
      <c r="A22" s="12" t="s">
        <v>198</v>
      </c>
      <c r="B22" s="13">
        <f t="shared" si="0"/>
        <v>44274</v>
      </c>
      <c r="C22" s="31" t="s">
        <v>27</v>
      </c>
      <c r="D22" s="41">
        <f>IFERROR(INT(TRIM(SUBSTITUTE(VLOOKUP($A22&amp;"*",各都道府県の状況!$A:$I,D$3,FALSE), "※5", ""))), "")</f>
        <v>550</v>
      </c>
      <c r="E22" s="41">
        <f>IFERROR(INT(TRIM(SUBSTITUTE(VLOOKUP($A22&amp;"*",各都道府県の状況!$A:$I,E$3,FALSE), "※5", ""))), "")</f>
        <v>33950</v>
      </c>
      <c r="F22" s="41">
        <f>IFERROR(INT(TRIM(SUBSTITUTE(VLOOKUP($A22&amp;"*",各都道府県の状況!$A:$I,F$3,FALSE), "※5", ""))), "")</f>
        <v>521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4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44274</v>
      </c>
      <c r="C23" s="31" t="s">
        <v>28</v>
      </c>
      <c r="D23" s="41">
        <f>IFERROR(INT(TRIM(SUBSTITUTE(VLOOKUP($A23&amp;"*",各都道府県の状況!$A:$I,D$3,FALSE), "※5", ""))), "")</f>
        <v>955</v>
      </c>
      <c r="E23" s="41">
        <f>IFERROR(INT(TRIM(SUBSTITUTE(VLOOKUP($A23&amp;"*",各都道府県の状況!$A:$I,E$3,FALSE), "※5", ""))), "")</f>
        <v>29599</v>
      </c>
      <c r="F23" s="41">
        <f>IFERROR(INT(TRIM(SUBSTITUTE(VLOOKUP($A23&amp;"*",各都道府県の状況!$A:$I,F$3,FALSE), "※5", ""))), "")</f>
        <v>925</v>
      </c>
      <c r="G23" s="41">
        <f>IFERROR(INT(TRIM(SUBSTITUTE(VLOOKUP($A23&amp;"*",各都道府県の状況!$A:$I,G$3,FALSE), "※5", ""))), "")</f>
        <v>18</v>
      </c>
      <c r="H23" s="41">
        <f>IFERROR(INT(TRIM(SUBSTITUTE(VLOOKUP($A23&amp;"*",各都道府県の状況!$A:$I,H$3,FALSE), "※5", ""))), "")</f>
        <v>12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44274</v>
      </c>
      <c r="C24" s="31" t="s">
        <v>29</v>
      </c>
      <c r="D24" s="41">
        <f>IFERROR(INT(TRIM(SUBSTITUTE(VLOOKUP($A24&amp;"*",各都道府県の状況!$A:$I,D$3,FALSE), "※5", ""))), "")</f>
        <v>2496</v>
      </c>
      <c r="E24" s="41">
        <f>IFERROR(INT(TRIM(SUBSTITUTE(VLOOKUP($A24&amp;"*",各都道府県の状況!$A:$I,E$3,FALSE), "※5", ""))), "")</f>
        <v>107932</v>
      </c>
      <c r="F24" s="41">
        <f>IFERROR(INT(TRIM(SUBSTITUTE(VLOOKUP($A24&amp;"*",各都道府県の状況!$A:$I,F$3,FALSE), "※5", ""))), "")</f>
        <v>2389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94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44274</v>
      </c>
      <c r="C25" s="31" t="s">
        <v>30</v>
      </c>
      <c r="D25" s="41">
        <f>IFERROR(INT(TRIM(SUBSTITUTE(VLOOKUP($A25&amp;"*",各都道府県の状況!$A:$I,D$3,FALSE), "※5", ""))), "")</f>
        <v>4820</v>
      </c>
      <c r="E25" s="41">
        <f>IFERROR(INT(TRIM(SUBSTITUTE(VLOOKUP($A25&amp;"*",各都道府県の状況!$A:$I,E$3,FALSE), "※5", ""))), "")</f>
        <v>150312</v>
      </c>
      <c r="F25" s="41">
        <f>IFERROR(INT(TRIM(SUBSTITUTE(VLOOKUP($A25&amp;"*",各都道府県の状況!$A:$I,F$3,FALSE), "※5", ""))), "")</f>
        <v>4642</v>
      </c>
      <c r="G25" s="41">
        <f>IFERROR(INT(TRIM(SUBSTITUTE(VLOOKUP($A25&amp;"*",各都道府県の状況!$A:$I,G$3,FALSE), "※5", ""))), "")</f>
        <v>120</v>
      </c>
      <c r="H25" s="41">
        <f>IFERROR(INT(TRIM(SUBSTITUTE(VLOOKUP($A25&amp;"*",各都道府県の状況!$A:$I,H$3,FALSE), "※5", ""))), "")</f>
        <v>58</v>
      </c>
      <c r="I25" s="41">
        <f>IFERROR(INT(TRIM(SUBSTITUTE(VLOOKUP($A25&amp;"*",各都道府県の状況!$A:$I,I$3,FALSE), "※5", ""))), "")</f>
        <v>6</v>
      </c>
    </row>
    <row r="26" spans="1:9" x14ac:dyDescent="0.55000000000000004">
      <c r="A26" s="12" t="s">
        <v>202</v>
      </c>
      <c r="B26" s="13">
        <f t="shared" si="0"/>
        <v>44274</v>
      </c>
      <c r="C26" s="31" t="s">
        <v>31</v>
      </c>
      <c r="D26" s="41">
        <f>IFERROR(INT(TRIM(SUBSTITUTE(VLOOKUP($A26&amp;"*",各都道府県の状況!$A:$I,D$3,FALSE), "※5", ""))), "")</f>
        <v>5464</v>
      </c>
      <c r="E26" s="41">
        <f>IFERROR(INT(TRIM(SUBSTITUTE(VLOOKUP($A26&amp;"*",各都道府県の状況!$A:$I,E$3,FALSE), "※5", ""))), "")</f>
        <v>228845</v>
      </c>
      <c r="F26" s="41">
        <f>IFERROR(INT(TRIM(SUBSTITUTE(VLOOKUP($A26&amp;"*",各都道府県の状況!$A:$I,F$3,FALSE), "※5", ""))), "")</f>
        <v>5179</v>
      </c>
      <c r="G26" s="41">
        <f>IFERROR(INT(TRIM(SUBSTITUTE(VLOOKUP($A26&amp;"*",各都道府県の状況!$A:$I,G$3,FALSE), "※5", ""))), "")</f>
        <v>109</v>
      </c>
      <c r="H26" s="41">
        <f>IFERROR(INT(TRIM(SUBSTITUTE(VLOOKUP($A26&amp;"*",各都道府県の状況!$A:$I,H$3,FALSE), "※5", ""))), "")</f>
        <v>176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44274</v>
      </c>
      <c r="C27" s="31" t="s">
        <v>32</v>
      </c>
      <c r="D27" s="41">
        <f>IFERROR(INT(TRIM(SUBSTITUTE(VLOOKUP($A27&amp;"*",各都道府県の状況!$A:$I,D$3,FALSE), "※5", ""))), "")</f>
        <v>26579</v>
      </c>
      <c r="E27" s="41">
        <f>IFERROR(INT(TRIM(SUBSTITUTE(VLOOKUP($A27&amp;"*",各都道府県の状況!$A:$I,E$3,FALSE), "※5", ""))), "")</f>
        <v>436037</v>
      </c>
      <c r="F27" s="41">
        <f>IFERROR(INT(TRIM(SUBSTITUTE(VLOOKUP($A27&amp;"*",各都道府県の状況!$A:$I,F$3,FALSE), "※5", ""))), "")</f>
        <v>25533</v>
      </c>
      <c r="G27" s="41">
        <f>IFERROR(INT(TRIM(SUBSTITUTE(VLOOKUP($A27&amp;"*",各都道府県の状況!$A:$I,G$3,FALSE), "※5", ""))), "")</f>
        <v>565</v>
      </c>
      <c r="H27" s="41">
        <f>IFERROR(INT(TRIM(SUBSTITUTE(VLOOKUP($A27&amp;"*",各都道府県の状況!$A:$I,H$3,FALSE), "※5", ""))), "")</f>
        <v>481</v>
      </c>
      <c r="I27" s="41">
        <f>IFERROR(INT(TRIM(SUBSTITUTE(VLOOKUP($A27&amp;"*",各都道府県の状況!$A:$I,I$3,FALSE), "※5", ""))), "")</f>
        <v>12</v>
      </c>
    </row>
    <row r="28" spans="1:9" x14ac:dyDescent="0.55000000000000004">
      <c r="A28" s="12" t="s">
        <v>204</v>
      </c>
      <c r="B28" s="13">
        <f t="shared" si="0"/>
        <v>44274</v>
      </c>
      <c r="C28" s="31" t="s">
        <v>33</v>
      </c>
      <c r="D28" s="41">
        <f>IFERROR(INT(TRIM(SUBSTITUTE(VLOOKUP($A28&amp;"*",各都道府県の状況!$A:$I,D$3,FALSE), "※5", ""))), "")</f>
        <v>2634</v>
      </c>
      <c r="E28" s="41">
        <f>IFERROR(INT(TRIM(SUBSTITUTE(VLOOKUP($A28&amp;"*",各都道府県の状況!$A:$I,E$3,FALSE), "※5", ""))), "")</f>
        <v>73145</v>
      </c>
      <c r="F28" s="41">
        <f>IFERROR(INT(TRIM(SUBSTITUTE(VLOOKUP($A28&amp;"*",各都道府県の状況!$A:$I,F$3,FALSE), "※5", ""))), "")</f>
        <v>2567</v>
      </c>
      <c r="G28" s="41">
        <f>IFERROR(INT(TRIM(SUBSTITUTE(VLOOKUP($A28&amp;"*",各都道府県の状況!$A:$I,G$3,FALSE), "※5", ""))), "")</f>
        <v>66</v>
      </c>
      <c r="H28" s="41">
        <f>IFERROR(INT(TRIM(SUBSTITUTE(VLOOKUP($A28&amp;"*",各都道府県の状況!$A:$I,H$3,FALSE), "※5", ""))), "")</f>
        <v>80</v>
      </c>
      <c r="I28" s="41">
        <f>IFERROR(INT(TRIM(SUBSTITUTE(VLOOKUP($A28&amp;"*",各都道府県の状況!$A:$I,I$3,FALSE), "※5", ""))), "")</f>
        <v>2</v>
      </c>
    </row>
    <row r="29" spans="1:9" x14ac:dyDescent="0.55000000000000004">
      <c r="A29" s="12" t="s">
        <v>205</v>
      </c>
      <c r="B29" s="13">
        <f t="shared" si="0"/>
        <v>44274</v>
      </c>
      <c r="C29" s="31" t="s">
        <v>34</v>
      </c>
      <c r="D29" s="41">
        <f>IFERROR(INT(TRIM(SUBSTITUTE(VLOOKUP($A29&amp;"*",各都道府県の状況!$A:$I,D$3,FALSE), "※5", ""))), "")</f>
        <v>2681</v>
      </c>
      <c r="E29" s="41">
        <f>IFERROR(INT(TRIM(SUBSTITUTE(VLOOKUP($A29&amp;"*",各都道府県の状況!$A:$I,E$3,FALSE), "※5", ""))), "")</f>
        <v>82109</v>
      </c>
      <c r="F29" s="41">
        <f>IFERROR(INT(TRIM(SUBSTITUTE(VLOOKUP($A29&amp;"*",各都道府県の状況!$A:$I,F$3,FALSE), "※5", ""))), "")</f>
        <v>2508</v>
      </c>
      <c r="G29" s="41">
        <f>IFERROR(INT(TRIM(SUBSTITUTE(VLOOKUP($A29&amp;"*",各都道府県の状況!$A:$I,G$3,FALSE), "※5", ""))), "")</f>
        <v>51</v>
      </c>
      <c r="H29" s="41">
        <f>IFERROR(INT(TRIM(SUBSTITUTE(VLOOKUP($A29&amp;"*",各都道府県の状況!$A:$I,H$3,FALSE), "※5", ""))), "")</f>
        <v>122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44274</v>
      </c>
      <c r="C30" s="31" t="s">
        <v>35</v>
      </c>
      <c r="D30" s="41">
        <f>IFERROR(INT(TRIM(SUBSTITUTE(VLOOKUP($A30&amp;"*",各都道府県の状況!$A:$I,D$3,FALSE), "※5", ""))), "")</f>
        <v>9236</v>
      </c>
      <c r="E30" s="41">
        <f>IFERROR(INT(TRIM(SUBSTITUTE(VLOOKUP($A30&amp;"*",各都道府県の状況!$A:$I,E$3,FALSE), "※5", ""))), "")</f>
        <v>168878</v>
      </c>
      <c r="F30" s="41">
        <f>IFERROR(INT(TRIM(SUBSTITUTE(VLOOKUP($A30&amp;"*",各都道府県の状況!$A:$I,F$3,FALSE), "※5", ""))), "")</f>
        <v>8970</v>
      </c>
      <c r="G30" s="41">
        <f>IFERROR(INT(TRIM(SUBSTITUTE(VLOOKUP($A30&amp;"*",各都道府県の状況!$A:$I,G$3,FALSE), "※5", ""))), "")</f>
        <v>165</v>
      </c>
      <c r="H30" s="41">
        <f>IFERROR(INT(TRIM(SUBSTITUTE(VLOOKUP($A30&amp;"*",各都道府県の状況!$A:$I,H$3,FALSE), "※5", ""))), "")</f>
        <v>103</v>
      </c>
      <c r="I30" s="41">
        <f>IFERROR(INT(TRIM(SUBSTITUTE(VLOOKUP($A30&amp;"*",各都道府県の状況!$A:$I,I$3,FALSE), "※5", ""))), "")</f>
        <v>3</v>
      </c>
    </row>
    <row r="31" spans="1:9" x14ac:dyDescent="0.55000000000000004">
      <c r="A31" s="12" t="s">
        <v>207</v>
      </c>
      <c r="B31" s="13">
        <f t="shared" si="0"/>
        <v>44274</v>
      </c>
      <c r="C31" s="31" t="s">
        <v>36</v>
      </c>
      <c r="D31" s="41">
        <f>IFERROR(INT(TRIM(SUBSTITUTE(VLOOKUP($A31&amp;"*",各都道府県の状況!$A:$I,D$3,FALSE), "※5", ""))), "")</f>
        <v>48905</v>
      </c>
      <c r="E31" s="41">
        <f>IFERROR(INT(TRIM(SUBSTITUTE(VLOOKUP($A31&amp;"*",各都道府県の状況!$A:$I,E$3,FALSE), "※5", ""))), "")</f>
        <v>928890</v>
      </c>
      <c r="F31" s="41">
        <f>IFERROR(INT(TRIM(SUBSTITUTE(VLOOKUP($A31&amp;"*",各都道府県の状況!$A:$I,F$3,FALSE), "※5", ""))), "")</f>
        <v>46142</v>
      </c>
      <c r="G31" s="41">
        <f>IFERROR(INT(TRIM(SUBSTITUTE(VLOOKUP($A31&amp;"*",各都道府県の状況!$A:$I,G$3,FALSE), "※5", ""))), "")</f>
        <v>1162</v>
      </c>
      <c r="H31" s="41">
        <f>IFERROR(INT(TRIM(SUBSTITUTE(VLOOKUP($A31&amp;"*",各都道府県の状況!$A:$I,H$3,FALSE), "※5", ""))), "")</f>
        <v>1209</v>
      </c>
      <c r="I31" s="41">
        <f>IFERROR(INT(TRIM(SUBSTITUTE(VLOOKUP($A31&amp;"*",各都道府県の状況!$A:$I,I$3,FALSE), "※5", ""))), "")</f>
        <v>56</v>
      </c>
    </row>
    <row r="32" spans="1:9" x14ac:dyDescent="0.55000000000000004">
      <c r="A32" s="12" t="s">
        <v>208</v>
      </c>
      <c r="B32" s="13">
        <f t="shared" si="0"/>
        <v>44274</v>
      </c>
      <c r="C32" s="31" t="s">
        <v>37</v>
      </c>
      <c r="D32" s="41">
        <f>IFERROR(INT(TRIM(SUBSTITUTE(VLOOKUP($A32&amp;"*",各都道府県の状況!$A:$I,D$3,FALSE), "※5", ""))), "")</f>
        <v>18734</v>
      </c>
      <c r="E32" s="41">
        <f>IFERROR(INT(TRIM(SUBSTITUTE(VLOOKUP($A32&amp;"*",各都道府県の状況!$A:$I,E$3,FALSE), "※5", ""))), "")</f>
        <v>276462</v>
      </c>
      <c r="F32" s="41">
        <f>IFERROR(INT(TRIM(SUBSTITUTE(VLOOKUP($A32&amp;"*",各都道府県の状況!$A:$I,F$3,FALSE), "※5", ""))), "")</f>
        <v>17569</v>
      </c>
      <c r="G32" s="41">
        <f>IFERROR(INT(TRIM(SUBSTITUTE(VLOOKUP($A32&amp;"*",各都道府県の状況!$A:$I,G$3,FALSE), "※5", ""))), "")</f>
        <v>572</v>
      </c>
      <c r="H32" s="41">
        <f>IFERROR(INT(TRIM(SUBSTITUTE(VLOOKUP($A32&amp;"*",各都道府県の状況!$A:$I,H$3,FALSE), "※5", ""))), "")</f>
        <v>593</v>
      </c>
      <c r="I32" s="41">
        <f>IFERROR(INT(TRIM(SUBSTITUTE(VLOOKUP($A32&amp;"*",各都道府県の状況!$A:$I,I$3,FALSE), "※5", ""))), "")</f>
        <v>47</v>
      </c>
    </row>
    <row r="33" spans="1:9" x14ac:dyDescent="0.55000000000000004">
      <c r="A33" s="12" t="s">
        <v>209</v>
      </c>
      <c r="B33" s="13">
        <f t="shared" si="0"/>
        <v>44274</v>
      </c>
      <c r="C33" s="31" t="s">
        <v>38</v>
      </c>
      <c r="D33" s="41">
        <f>IFERROR(INT(TRIM(SUBSTITUTE(VLOOKUP($A33&amp;"*",各都道府県の状況!$A:$I,D$3,FALSE), "※5", ""))), "")</f>
        <v>3491</v>
      </c>
      <c r="E33" s="41">
        <f>IFERROR(INT(TRIM(SUBSTITUTE(VLOOKUP($A33&amp;"*",各都道府県の状況!$A:$I,E$3,FALSE), "※5", ""))), "")</f>
        <v>90358</v>
      </c>
      <c r="F33" s="41">
        <f>IFERROR(INT(TRIM(SUBSTITUTE(VLOOKUP($A33&amp;"*",各都道府県の状況!$A:$I,F$3,FALSE), "※5", ""))), "")</f>
        <v>3364</v>
      </c>
      <c r="G33" s="41">
        <f>IFERROR(INT(TRIM(SUBSTITUTE(VLOOKUP($A33&amp;"*",各都道府県の状況!$A:$I,G$3,FALSE), "※5", ""))), "")</f>
        <v>49</v>
      </c>
      <c r="H33" s="41">
        <f>IFERROR(INT(TRIM(SUBSTITUTE(VLOOKUP($A33&amp;"*",各都道府県の状況!$A:$I,H$3,FALSE), "※5", ""))), "")</f>
        <v>78</v>
      </c>
      <c r="I33" s="41">
        <f>IFERROR(INT(TRIM(SUBSTITUTE(VLOOKUP($A33&amp;"*",各都道府県の状況!$A:$I,I$3,FALSE), "※5", ""))), "")</f>
        <v>6</v>
      </c>
    </row>
    <row r="34" spans="1:9" x14ac:dyDescent="0.55000000000000004">
      <c r="A34" s="12" t="s">
        <v>210</v>
      </c>
      <c r="B34" s="13">
        <f t="shared" si="0"/>
        <v>44274</v>
      </c>
      <c r="C34" s="31" t="s">
        <v>39</v>
      </c>
      <c r="D34" s="41">
        <f>IFERROR(INT(TRIM(SUBSTITUTE(VLOOKUP($A34&amp;"*",各都道府県の状況!$A:$I,D$3,FALSE), "※5", ""))), "")</f>
        <v>1191</v>
      </c>
      <c r="E34" s="41">
        <f>IFERROR(INT(TRIM(SUBSTITUTE(VLOOKUP($A34&amp;"*",各都道府県の状況!$A:$I,E$3,FALSE), "※5", ""))), "")</f>
        <v>25337</v>
      </c>
      <c r="F34" s="41">
        <f>IFERROR(INT(TRIM(SUBSTITUTE(VLOOKUP($A34&amp;"*",各都道府県の状況!$A:$I,F$3,FALSE), "※5", ""))), "")</f>
        <v>1127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22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44274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44847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0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44274</v>
      </c>
      <c r="C36" s="31" t="s">
        <v>41</v>
      </c>
      <c r="D36" s="41">
        <f>IFERROR(INT(TRIM(SUBSTITUTE(VLOOKUP($A36&amp;"*",各都道府県の状況!$A:$I,D$3,FALSE), "※5", ""))), "")</f>
        <v>285</v>
      </c>
      <c r="E36" s="41">
        <f>IFERROR(INT(TRIM(SUBSTITUTE(VLOOKUP($A36&amp;"*",各都道府県の状況!$A:$I,E$3,FALSE), "※5", ""))), "")</f>
        <v>17152</v>
      </c>
      <c r="F36" s="41">
        <f>IFERROR(INT(TRIM(SUBSTITUTE(VLOOKUP($A36&amp;"*",各都道府県の状況!$A:$I,F$3,FALSE), "※5", ""))), "")</f>
        <v>284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44274</v>
      </c>
      <c r="C37" s="31" t="s">
        <v>42</v>
      </c>
      <c r="D37" s="41">
        <f>IFERROR(INT(TRIM(SUBSTITUTE(VLOOKUP($A37&amp;"*",各都道府県の状況!$A:$I,D$3,FALSE), "※5", ""))), "")</f>
        <v>2607</v>
      </c>
      <c r="E37" s="41">
        <f>IFERROR(INT(TRIM(SUBSTITUTE(VLOOKUP($A37&amp;"*",各都道府県の状況!$A:$I,E$3,FALSE), "※5", ""))), "")</f>
        <v>75671</v>
      </c>
      <c r="F37" s="41">
        <f>IFERROR(INT(TRIM(SUBSTITUTE(VLOOKUP($A37&amp;"*",各都道府県の状況!$A:$I,F$3,FALSE), "※5", ""))), "")</f>
        <v>2479</v>
      </c>
      <c r="G37" s="41">
        <f>IFERROR(INT(TRIM(SUBSTITUTE(VLOOKUP($A37&amp;"*",各都道府県の状況!$A:$I,G$3,FALSE), "※5", ""))), "")</f>
        <v>35</v>
      </c>
      <c r="H37" s="41">
        <f>IFERROR(INT(TRIM(SUBSTITUTE(VLOOKUP($A37&amp;"*",各都道府県の状況!$A:$I,H$3,FALSE), "※5", ""))), "")</f>
        <v>76</v>
      </c>
      <c r="I37" s="41">
        <f>IFERROR(INT(TRIM(SUBSTITUTE(VLOOKUP($A37&amp;"*",各都道府県の状況!$A:$I,I$3,FALSE), "※5", ""))), "")</f>
        <v>6</v>
      </c>
    </row>
    <row r="38" spans="1:9" x14ac:dyDescent="0.55000000000000004">
      <c r="A38" s="12" t="s">
        <v>214</v>
      </c>
      <c r="B38" s="13">
        <f t="shared" si="0"/>
        <v>44274</v>
      </c>
      <c r="C38" s="31" t="s">
        <v>43</v>
      </c>
      <c r="D38" s="41">
        <f>IFERROR(INT(TRIM(SUBSTITUTE(VLOOKUP($A38&amp;"*",各都道府県の状況!$A:$I,D$3,FALSE), "※5", ""))), "")</f>
        <v>5070</v>
      </c>
      <c r="E38" s="41">
        <f>IFERROR(INT(TRIM(SUBSTITUTE(VLOOKUP($A38&amp;"*",各都道府県の状況!$A:$I,E$3,FALSE), "※5", ""))), "")</f>
        <v>172867</v>
      </c>
      <c r="F38" s="41">
        <f>IFERROR(INT(TRIM(SUBSTITUTE(VLOOKUP($A38&amp;"*",各都道府県の状況!$A:$I,F$3,FALSE), "※5", ""))), "")</f>
        <v>4932</v>
      </c>
      <c r="G38" s="41">
        <f>IFERROR(INT(TRIM(SUBSTITUTE(VLOOKUP($A38&amp;"*",各都道府県の状況!$A:$I,G$3,FALSE), "※5", ""))), "")</f>
        <v>103</v>
      </c>
      <c r="H38" s="41">
        <f>IFERROR(INT(TRIM(SUBSTITUTE(VLOOKUP($A38&amp;"*",各都道府県の状況!$A:$I,H$3,FALSE), "※5", ""))), "")</f>
        <v>35</v>
      </c>
      <c r="I38" s="41">
        <f>IFERROR(INT(TRIM(SUBSTITUTE(VLOOKUP($A38&amp;"*",各都道府県の状況!$A:$I,I$3,FALSE), "※5", ""))), "")</f>
        <v>4</v>
      </c>
    </row>
    <row r="39" spans="1:9" x14ac:dyDescent="0.55000000000000004">
      <c r="A39" s="12" t="s">
        <v>215</v>
      </c>
      <c r="B39" s="13">
        <f t="shared" si="0"/>
        <v>44274</v>
      </c>
      <c r="C39" s="31" t="s">
        <v>44</v>
      </c>
      <c r="D39" s="41">
        <f>IFERROR(INT(TRIM(SUBSTITUTE(VLOOKUP($A39&amp;"*",各都道府県の状況!$A:$I,D$3,FALSE), "※5", ""))), "")</f>
        <v>1397</v>
      </c>
      <c r="E39" s="41">
        <f>IFERROR(INT(TRIM(SUBSTITUTE(VLOOKUP($A39&amp;"*",各都道府県の状況!$A:$I,E$3,FALSE), "※5", ""))), "")</f>
        <v>64978</v>
      </c>
      <c r="F39" s="41">
        <f>IFERROR(INT(TRIM(SUBSTITUTE(VLOOKUP($A39&amp;"*",各都道府県の状況!$A:$I,F$3,FALSE), "※5", ""))), "")</f>
        <v>1336</v>
      </c>
      <c r="G39" s="41">
        <f>IFERROR(INT(TRIM(SUBSTITUTE(VLOOKUP($A39&amp;"*",各都道府県の状況!$A:$I,G$3,FALSE), "※5", ""))), "")</f>
        <v>43</v>
      </c>
      <c r="H39" s="41">
        <f>IFERROR(INT(TRIM(SUBSTITUTE(VLOOKUP($A39&amp;"*",各都道府県の状況!$A:$I,H$3,FALSE), "※5", ""))), "")</f>
        <v>18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44274</v>
      </c>
      <c r="C40" s="31" t="s">
        <v>45</v>
      </c>
      <c r="D40" s="41">
        <f>IFERROR(INT(TRIM(SUBSTITUTE(VLOOKUP($A40&amp;"*",各都道府県の状況!$A:$I,D$3,FALSE), "※5", ""))), "")</f>
        <v>466</v>
      </c>
      <c r="E40" s="41">
        <f>IFERROR(INT(TRIM(SUBSTITUTE(VLOOKUP($A40&amp;"*",各都道府県の状況!$A:$I,E$3,FALSE), "※5", ""))), "")</f>
        <v>29151</v>
      </c>
      <c r="F40" s="41">
        <f>IFERROR(INT(TRIM(SUBSTITUTE(VLOOKUP($A40&amp;"*",各都道府県の状況!$A:$I,F$3,FALSE), "※5", ""))), "")</f>
        <v>434</v>
      </c>
      <c r="G40" s="41">
        <f>IFERROR(INT(TRIM(SUBSTITUTE(VLOOKUP($A40&amp;"*",各都道府県の状況!$A:$I,G$3,FALSE), "※5", ""))), "")</f>
        <v>18</v>
      </c>
      <c r="H40" s="41">
        <f>IFERROR(INT(TRIM(SUBSTITUTE(VLOOKUP($A40&amp;"*",各都道府県の状況!$A:$I,H$3,FALSE), "※5", ""))), "")</f>
        <v>14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44274</v>
      </c>
      <c r="C41" s="31" t="s">
        <v>46</v>
      </c>
      <c r="D41" s="41">
        <f>IFERROR(INT(TRIM(SUBSTITUTE(VLOOKUP($A41&amp;"*",各都道府県の状況!$A:$I,D$3,FALSE), "※5", ""))), "")</f>
        <v>776</v>
      </c>
      <c r="E41" s="41">
        <f>IFERROR(INT(TRIM(SUBSTITUTE(VLOOKUP($A41&amp;"*",各都道府県の状況!$A:$I,E$3,FALSE), "※5", ""))), "")</f>
        <v>48415</v>
      </c>
      <c r="F41" s="41">
        <f>IFERROR(INT(TRIM(SUBSTITUTE(VLOOKUP($A41&amp;"*",各都道府県の状況!$A:$I,F$3,FALSE), "※5", ""))), "")</f>
        <v>740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18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44274</v>
      </c>
      <c r="C42" s="31" t="s">
        <v>47</v>
      </c>
      <c r="D42" s="41">
        <f>IFERROR(INT(TRIM(SUBSTITUTE(VLOOKUP($A42&amp;"*",各都道府県の状況!$A:$I,D$3,FALSE), "※5", ""))), "")</f>
        <v>1077</v>
      </c>
      <c r="E42" s="41">
        <f>IFERROR(INT(TRIM(SUBSTITUTE(VLOOKUP($A42&amp;"*",各都道府県の状況!$A:$I,E$3,FALSE), "※5", ""))), "")</f>
        <v>36331</v>
      </c>
      <c r="F42" s="41">
        <f>IFERROR(INT(TRIM(SUBSTITUTE(VLOOKUP($A42&amp;"*",各都道府県の状況!$A:$I,F$3,FALSE), "※5", ""))), "")</f>
        <v>1037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16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44274</v>
      </c>
      <c r="C43" s="31" t="s">
        <v>48</v>
      </c>
      <c r="D43" s="41">
        <f>IFERROR(INT(TRIM(SUBSTITUTE(VLOOKUP($A43&amp;"*",各都道府県の状況!$A:$I,D$3,FALSE), "※5", ""))), "")</f>
        <v>912</v>
      </c>
      <c r="E43" s="41">
        <f>IFERROR(INT(TRIM(SUBSTITUTE(VLOOKUP($A43&amp;"*",各都道府県の状況!$A:$I,E$3,FALSE), "※5", ""))), "")</f>
        <v>7305</v>
      </c>
      <c r="F43" s="41">
        <f>IFERROR(INT(TRIM(SUBSTITUTE(VLOOKUP($A43&amp;"*",各都道府県の状況!$A:$I,F$3,FALSE), "※5", ""))), "")</f>
        <v>882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11</v>
      </c>
      <c r="I43" s="41">
        <f>IFERROR(INT(TRIM(SUBSTITUTE(VLOOKUP($A43&amp;"*",各都道府県の状況!$A:$I,I$3,FALSE), "※5", ""))), "")</f>
        <v>3</v>
      </c>
    </row>
    <row r="44" spans="1:9" x14ac:dyDescent="0.55000000000000004">
      <c r="A44" s="12" t="s">
        <v>220</v>
      </c>
      <c r="B44" s="13">
        <f t="shared" si="0"/>
        <v>44274</v>
      </c>
      <c r="C44" s="31" t="s">
        <v>49</v>
      </c>
      <c r="D44" s="41">
        <f>IFERROR(INT(TRIM(SUBSTITUTE(VLOOKUP($A44&amp;"*",各都道府県の状況!$A:$I,D$3,FALSE), "※5", ""))), "")</f>
        <v>18638</v>
      </c>
      <c r="E44" s="41">
        <f>IFERROR(INT(TRIM(SUBSTITUTE(VLOOKUP($A44&amp;"*",各都道府県の状況!$A:$I,E$3,FALSE), "※5", ""))), "")</f>
        <v>484461</v>
      </c>
      <c r="F44" s="41">
        <f>IFERROR(INT(TRIM(SUBSTITUTE(VLOOKUP($A44&amp;"*",各都道府県の状況!$A:$I,F$3,FALSE), "※5", ""))), "")</f>
        <v>17891</v>
      </c>
      <c r="G44" s="41">
        <f>IFERROR(INT(TRIM(SUBSTITUTE(VLOOKUP($A44&amp;"*",各都道府県の状況!$A:$I,G$3,FALSE), "※5", ""))), "")</f>
        <v>322</v>
      </c>
      <c r="H44" s="41">
        <f>IFERROR(INT(TRIM(SUBSTITUTE(VLOOKUP($A44&amp;"*",各都道府県の状況!$A:$I,H$3,FALSE), "※5", ""))), "")</f>
        <v>425</v>
      </c>
      <c r="I44" s="41">
        <f>IFERROR(INT(TRIM(SUBSTITUTE(VLOOKUP($A44&amp;"*",各都道府県の状況!$A:$I,I$3,FALSE), "※5", ""))), "")</f>
        <v>11</v>
      </c>
    </row>
    <row r="45" spans="1:9" x14ac:dyDescent="0.55000000000000004">
      <c r="A45" s="12" t="s">
        <v>221</v>
      </c>
      <c r="B45" s="13">
        <f t="shared" si="0"/>
        <v>44274</v>
      </c>
      <c r="C45" s="31" t="s">
        <v>50</v>
      </c>
      <c r="D45" s="41">
        <f>IFERROR(INT(TRIM(SUBSTITUTE(VLOOKUP($A45&amp;"*",各都道府県の状況!$A:$I,D$3,FALSE), "※5", ""))), "")</f>
        <v>1155</v>
      </c>
      <c r="E45" s="41">
        <f>IFERROR(INT(TRIM(SUBSTITUTE(VLOOKUP($A45&amp;"*",各都道府県の状況!$A:$I,E$3,FALSE), "※5", ""))), "")</f>
        <v>30611</v>
      </c>
      <c r="F45" s="41">
        <f>IFERROR(INT(TRIM(SUBSTITUTE(VLOOKUP($A45&amp;"*",各都道府県の状況!$A:$I,F$3,FALSE), "※5", ""))), "")</f>
        <v>1105</v>
      </c>
      <c r="G45" s="41">
        <f>IFERROR(INT(TRIM(SUBSTITUTE(VLOOKUP($A45&amp;"*",各都道府県の状況!$A:$I,G$3,FALSE), "※5", ""))), "")</f>
        <v>11</v>
      </c>
      <c r="H45" s="41">
        <f>IFERROR(INT(TRIM(SUBSTITUTE(VLOOKUP($A45&amp;"*",各都道府県の状況!$A:$I,H$3,FALSE), "※5", ""))), "")</f>
        <v>60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44274</v>
      </c>
      <c r="C46" s="31" t="s">
        <v>51</v>
      </c>
      <c r="D46" s="41">
        <f>IFERROR(INT(TRIM(SUBSTITUTE(VLOOKUP($A46&amp;"*",各都道府県の状況!$A:$I,D$3,FALSE), "※5", ""))), "")</f>
        <v>1615</v>
      </c>
      <c r="E46" s="41">
        <f>IFERROR(INT(TRIM(SUBSTITUTE(VLOOKUP($A46&amp;"*",各都道府県の状況!$A:$I,E$3,FALSE), "※5", ""))), "")</f>
        <v>73213</v>
      </c>
      <c r="F46" s="41">
        <f>IFERROR(INT(TRIM(SUBSTITUTE(VLOOKUP($A46&amp;"*",各都道府県の状況!$A:$I,F$3,FALSE), "※5", ""))), "")</f>
        <v>1576</v>
      </c>
      <c r="G46" s="41">
        <f>IFERROR(INT(TRIM(SUBSTITUTE(VLOOKUP($A46&amp;"*",各都道府県の状況!$A:$I,G$3,FALSE), "※5", ""))), "")</f>
        <v>38</v>
      </c>
      <c r="H46" s="41">
        <f>IFERROR(INT(TRIM(SUBSTITUTE(VLOOKUP($A46&amp;"*",各都道府県の状況!$A:$I,H$3,FALSE), "※5", ""))), "")</f>
        <v>1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44274</v>
      </c>
      <c r="C47" s="31" t="s">
        <v>52</v>
      </c>
      <c r="D47" s="41">
        <f>IFERROR(INT(TRIM(SUBSTITUTE(VLOOKUP($A47&amp;"*",各都道府県の状況!$A:$I,D$3,FALSE), "※5", ""))), "")</f>
        <v>3485</v>
      </c>
      <c r="E47" s="41">
        <f>IFERROR(INT(TRIM(SUBSTITUTE(VLOOKUP($A47&amp;"*",各都道府県の状況!$A:$I,E$3,FALSE), "※5", ""))), "")</f>
        <v>57531</v>
      </c>
      <c r="F47" s="41">
        <f>IFERROR(INT(TRIM(SUBSTITUTE(VLOOKUP($A47&amp;"*",各都道府県の状況!$A:$I,F$3,FALSE), "※5", ""))), "")</f>
        <v>3387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26</v>
      </c>
      <c r="I47" s="41">
        <f>IFERROR(INT(TRIM(SUBSTITUTE(VLOOKUP($A47&amp;"*",各都道府県の状況!$A:$I,I$3,FALSE), "※5", ""))), "")</f>
        <v>0</v>
      </c>
    </row>
    <row r="48" spans="1:9" x14ac:dyDescent="0.55000000000000004">
      <c r="A48" s="12" t="s">
        <v>224</v>
      </c>
      <c r="B48" s="13">
        <f t="shared" si="0"/>
        <v>44274</v>
      </c>
      <c r="C48" s="31" t="s">
        <v>53</v>
      </c>
      <c r="D48" s="41">
        <f>IFERROR(INT(TRIM(SUBSTITUTE(VLOOKUP($A48&amp;"*",各都道府県の状況!$A:$I,D$3,FALSE), "※5", ""))), "")</f>
        <v>1300</v>
      </c>
      <c r="E48" s="41">
        <f>IFERROR(INT(TRIM(SUBSTITUTE(VLOOKUP($A48&amp;"*",各都道府県の状況!$A:$I,E$3,FALSE), "※5", ""))), "")</f>
        <v>87932</v>
      </c>
      <c r="F48" s="41">
        <f>IFERROR(INT(TRIM(SUBSTITUTE(VLOOKUP($A48&amp;"*",各都道府県の状況!$A:$I,F$3,FALSE), "※5", ""))), "")</f>
        <v>1269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9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44274</v>
      </c>
      <c r="C49" s="31" t="s">
        <v>54</v>
      </c>
      <c r="D49" s="41">
        <f>IFERROR(INT(TRIM(SUBSTITUTE(VLOOKUP($A49&amp;"*",各都道府県の状況!$A:$I,D$3,FALSE), "※5", ""))), "")</f>
        <v>1953</v>
      </c>
      <c r="E49" s="41">
        <f>IFERROR(INT(TRIM(SUBSTITUTE(VLOOKUP($A49&amp;"*",各都道府県の状況!$A:$I,E$3,FALSE), "※5", ""))), "")</f>
        <v>24807</v>
      </c>
      <c r="F49" s="41">
        <f>IFERROR(INT(TRIM(SUBSTITUTE(VLOOKUP($A49&amp;"*",各都道府県の状況!$A:$I,F$3,FALSE), "※5", ""))), "")</f>
        <v>1924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0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44274</v>
      </c>
      <c r="C50" s="31" t="s">
        <v>55</v>
      </c>
      <c r="D50" s="41">
        <f>IFERROR(INT(TRIM(SUBSTITUTE(VLOOKUP($A50&amp;"*",各都道府県の状況!$A:$I,D$3,FALSE), "※5", ""))), "")</f>
        <v>1766</v>
      </c>
      <c r="E50" s="41">
        <f>IFERROR(INT(TRIM(SUBSTITUTE(VLOOKUP($A50&amp;"*",各都道府県の状況!$A:$I,E$3,FALSE), "※5", ""))), "")</f>
        <v>70498</v>
      </c>
      <c r="F50" s="41">
        <f>IFERROR(INT(TRIM(SUBSTITUTE(VLOOKUP($A50&amp;"*",各都道府県の状況!$A:$I,F$3,FALSE), "※5", ""))), "")</f>
        <v>1758</v>
      </c>
      <c r="G50" s="41">
        <f>IFERROR(INT(TRIM(SUBSTITUTE(VLOOKUP($A50&amp;"*",各都道府県の状況!$A:$I,G$3,FALSE), "※5", ""))), "")</f>
        <v>27</v>
      </c>
      <c r="H50" s="41">
        <f>IFERROR(INT(TRIM(SUBSTITUTE(VLOOKUP($A50&amp;"*",各都道府県の状況!$A:$I,H$3,FALSE), "※5", ""))), "")</f>
        <v>8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44274</v>
      </c>
      <c r="C51" s="31" t="s">
        <v>56</v>
      </c>
      <c r="D51" s="41">
        <f>IFERROR(INT(TRIM(SUBSTITUTE(VLOOKUP($A51&amp;"*",各都道府県の状況!$A:$I,D$3,FALSE), "※5", ""))), "")</f>
        <v>8661</v>
      </c>
      <c r="E51" s="41">
        <f>IFERROR(INT(TRIM(SUBSTITUTE(VLOOKUP($A51&amp;"*",各都道府県の状況!$A:$I,E$3,FALSE), "※5", ""))), "")</f>
        <v>156296</v>
      </c>
      <c r="F51" s="41">
        <f>IFERROR(INT(TRIM(SUBSTITUTE(VLOOKUP($A51&amp;"*",各都道府県の状況!$A:$I,F$3,FALSE), "※5", ""))), "")</f>
        <v>8200</v>
      </c>
      <c r="G51" s="41">
        <f>IFERROR(INT(TRIM(SUBSTITUTE(VLOOKUP($A51&amp;"*",各都道府県の状況!$A:$I,G$3,FALSE), "※5", ""))), "")</f>
        <v>123</v>
      </c>
      <c r="H51" s="41">
        <f>IFERROR(INT(TRIM(SUBSTITUTE(VLOOKUP($A51&amp;"*",各都道府県の状況!$A:$I,H$3,FALSE), "※5", ""))), "")</f>
        <v>344</v>
      </c>
      <c r="I51" s="41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291</v>
      </c>
      <c r="D4" s="70" t="s">
        <v>292</v>
      </c>
      <c r="E4" s="72" t="s">
        <v>293</v>
      </c>
      <c r="F4" s="73"/>
      <c r="G4" s="74" t="s">
        <v>294</v>
      </c>
      <c r="H4" s="74" t="s">
        <v>295</v>
      </c>
      <c r="I4" s="19"/>
    </row>
    <row r="5" spans="1:9" ht="13.25" customHeight="1" x14ac:dyDescent="0.55000000000000004">
      <c r="B5" s="67"/>
      <c r="C5" s="69"/>
      <c r="D5" s="71"/>
      <c r="E5" s="52" t="s">
        <v>296</v>
      </c>
      <c r="F5" s="53" t="s">
        <v>297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54">
        <v>20260</v>
      </c>
      <c r="D6" s="54">
        <v>422107</v>
      </c>
      <c r="E6" s="55">
        <v>673</v>
      </c>
      <c r="F6" s="55">
        <v>7</v>
      </c>
      <c r="G6" s="54">
        <v>18826</v>
      </c>
      <c r="H6" s="55">
        <v>725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5">
        <v>890</v>
      </c>
      <c r="D7" s="54">
        <v>22763</v>
      </c>
      <c r="E7" s="55">
        <v>64</v>
      </c>
      <c r="F7" s="55">
        <v>0</v>
      </c>
      <c r="G7" s="55">
        <v>806</v>
      </c>
      <c r="H7" s="55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5">
        <v>583</v>
      </c>
      <c r="D8" s="54">
        <v>40721</v>
      </c>
      <c r="E8" s="55">
        <v>25</v>
      </c>
      <c r="F8" s="55">
        <v>0</v>
      </c>
      <c r="G8" s="55">
        <v>528</v>
      </c>
      <c r="H8" s="55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4">
        <v>4411</v>
      </c>
      <c r="D9" s="54">
        <v>78128</v>
      </c>
      <c r="E9" s="55">
        <v>545</v>
      </c>
      <c r="F9" s="55">
        <v>3</v>
      </c>
      <c r="G9" s="54">
        <v>3839</v>
      </c>
      <c r="H9" s="55">
        <v>27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5">
        <v>274</v>
      </c>
      <c r="D10" s="54">
        <v>7258</v>
      </c>
      <c r="E10" s="55">
        <v>6</v>
      </c>
      <c r="F10" s="55">
        <v>0</v>
      </c>
      <c r="G10" s="55">
        <v>262</v>
      </c>
      <c r="H10" s="55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5">
        <v>594</v>
      </c>
      <c r="D11" s="54">
        <v>30221</v>
      </c>
      <c r="E11" s="55">
        <v>49</v>
      </c>
      <c r="F11" s="55">
        <v>0</v>
      </c>
      <c r="G11" s="55">
        <v>529</v>
      </c>
      <c r="H11" s="55">
        <v>16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4">
        <v>2267</v>
      </c>
      <c r="D12" s="54">
        <v>131975</v>
      </c>
      <c r="E12" s="55">
        <v>246</v>
      </c>
      <c r="F12" s="55">
        <v>13</v>
      </c>
      <c r="G12" s="54">
        <v>1918</v>
      </c>
      <c r="H12" s="55">
        <v>103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4">
        <v>6344</v>
      </c>
      <c r="D13" s="54">
        <v>25439</v>
      </c>
      <c r="E13" s="55">
        <v>319</v>
      </c>
      <c r="F13" s="55">
        <v>5</v>
      </c>
      <c r="G13" s="54">
        <v>5902</v>
      </c>
      <c r="H13" s="55">
        <v>123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4">
        <v>4390</v>
      </c>
      <c r="D14" s="54">
        <v>162281</v>
      </c>
      <c r="E14" s="55">
        <v>163</v>
      </c>
      <c r="F14" s="55">
        <v>0</v>
      </c>
      <c r="G14" s="54">
        <v>4157</v>
      </c>
      <c r="H14" s="55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4">
        <v>4783</v>
      </c>
      <c r="D15" s="54">
        <v>105705</v>
      </c>
      <c r="E15" s="55">
        <v>143</v>
      </c>
      <c r="F15" s="55">
        <v>3</v>
      </c>
      <c r="G15" s="54">
        <v>4546</v>
      </c>
      <c r="H15" s="55">
        <v>94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4">
        <v>31452</v>
      </c>
      <c r="D16" s="54">
        <v>608688</v>
      </c>
      <c r="E16" s="54">
        <v>1426</v>
      </c>
      <c r="F16" s="55">
        <v>39</v>
      </c>
      <c r="G16" s="54">
        <v>29349</v>
      </c>
      <c r="H16" s="55">
        <v>677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4">
        <v>28453</v>
      </c>
      <c r="D17" s="54">
        <v>451576</v>
      </c>
      <c r="E17" s="54">
        <v>1104</v>
      </c>
      <c r="F17" s="55">
        <v>18</v>
      </c>
      <c r="G17" s="54">
        <v>26813</v>
      </c>
      <c r="H17" s="55">
        <v>536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4">
        <v>116919</v>
      </c>
      <c r="D18" s="54">
        <v>1673912</v>
      </c>
      <c r="E18" s="54">
        <v>2819</v>
      </c>
      <c r="F18" s="55">
        <v>46</v>
      </c>
      <c r="G18" s="54">
        <v>112470</v>
      </c>
      <c r="H18" s="54">
        <v>1630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4">
        <v>46901</v>
      </c>
      <c r="D19" s="54">
        <v>657502</v>
      </c>
      <c r="E19" s="54">
        <v>1035</v>
      </c>
      <c r="F19" s="55">
        <v>20</v>
      </c>
      <c r="G19" s="54">
        <v>45104</v>
      </c>
      <c r="H19" s="55">
        <v>762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4">
        <v>1245</v>
      </c>
      <c r="D20" s="54">
        <v>75404</v>
      </c>
      <c r="E20" s="55">
        <v>115</v>
      </c>
      <c r="F20" s="55">
        <v>1</v>
      </c>
      <c r="G20" s="54">
        <v>1114</v>
      </c>
      <c r="H20" s="55">
        <v>16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5">
        <v>915</v>
      </c>
      <c r="D21" s="54">
        <v>39826</v>
      </c>
      <c r="E21" s="55">
        <v>8</v>
      </c>
      <c r="F21" s="55">
        <v>2</v>
      </c>
      <c r="G21" s="55">
        <v>879</v>
      </c>
      <c r="H21" s="55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4">
        <v>1891</v>
      </c>
      <c r="D22" s="54">
        <v>57302</v>
      </c>
      <c r="E22" s="55">
        <v>15</v>
      </c>
      <c r="F22" s="55">
        <v>2</v>
      </c>
      <c r="G22" s="54">
        <v>1811</v>
      </c>
      <c r="H22" s="55">
        <v>63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5">
        <v>550</v>
      </c>
      <c r="D23" s="54">
        <v>33950</v>
      </c>
      <c r="E23" s="55">
        <v>4</v>
      </c>
      <c r="F23" s="55">
        <v>0</v>
      </c>
      <c r="G23" s="55">
        <v>521</v>
      </c>
      <c r="H23" s="55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5">
        <v>955</v>
      </c>
      <c r="D24" s="54">
        <v>29599</v>
      </c>
      <c r="E24" s="55">
        <v>12</v>
      </c>
      <c r="F24" s="55">
        <v>0</v>
      </c>
      <c r="G24" s="55">
        <v>925</v>
      </c>
      <c r="H24" s="55">
        <v>18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4">
        <v>2496</v>
      </c>
      <c r="D25" s="54">
        <v>107932</v>
      </c>
      <c r="E25" s="55">
        <v>94</v>
      </c>
      <c r="F25" s="55">
        <v>0</v>
      </c>
      <c r="G25" s="54">
        <v>2389</v>
      </c>
      <c r="H25" s="55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4">
        <v>4820</v>
      </c>
      <c r="D26" s="54">
        <v>150312</v>
      </c>
      <c r="E26" s="55">
        <v>58</v>
      </c>
      <c r="F26" s="55">
        <v>6</v>
      </c>
      <c r="G26" s="54">
        <v>4642</v>
      </c>
      <c r="H26" s="55">
        <v>120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4">
        <v>5464</v>
      </c>
      <c r="D27" s="54">
        <v>228845</v>
      </c>
      <c r="E27" s="55">
        <v>176</v>
      </c>
      <c r="F27" s="55">
        <v>0</v>
      </c>
      <c r="G27" s="54">
        <v>5179</v>
      </c>
      <c r="H27" s="55">
        <v>109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4">
        <v>26579</v>
      </c>
      <c r="D28" s="54">
        <v>436037</v>
      </c>
      <c r="E28" s="55">
        <v>481</v>
      </c>
      <c r="F28" s="55">
        <v>12</v>
      </c>
      <c r="G28" s="54">
        <v>25533</v>
      </c>
      <c r="H28" s="55">
        <v>565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4">
        <v>2634</v>
      </c>
      <c r="D29" s="54">
        <v>73145</v>
      </c>
      <c r="E29" s="55">
        <v>80</v>
      </c>
      <c r="F29" s="55">
        <v>2</v>
      </c>
      <c r="G29" s="54">
        <v>2567</v>
      </c>
      <c r="H29" s="55">
        <v>66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4">
        <v>2681</v>
      </c>
      <c r="D30" s="54">
        <v>82109</v>
      </c>
      <c r="E30" s="55">
        <v>122</v>
      </c>
      <c r="F30" s="55">
        <v>6</v>
      </c>
      <c r="G30" s="54">
        <v>2508</v>
      </c>
      <c r="H30" s="55">
        <v>51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4">
        <v>9236</v>
      </c>
      <c r="D31" s="54">
        <v>168878</v>
      </c>
      <c r="E31" s="55">
        <v>103</v>
      </c>
      <c r="F31" s="55">
        <v>3</v>
      </c>
      <c r="G31" s="54">
        <v>8970</v>
      </c>
      <c r="H31" s="55">
        <v>165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4">
        <v>48905</v>
      </c>
      <c r="D32" s="54">
        <v>928890</v>
      </c>
      <c r="E32" s="54">
        <v>1209</v>
      </c>
      <c r="F32" s="55">
        <v>56</v>
      </c>
      <c r="G32" s="54">
        <v>46142</v>
      </c>
      <c r="H32" s="54">
        <v>1162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4">
        <v>18734</v>
      </c>
      <c r="D33" s="54">
        <v>276462</v>
      </c>
      <c r="E33" s="55">
        <v>593</v>
      </c>
      <c r="F33" s="55">
        <v>47</v>
      </c>
      <c r="G33" s="54">
        <v>17569</v>
      </c>
      <c r="H33" s="55">
        <v>572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4">
        <v>3491</v>
      </c>
      <c r="D34" s="54">
        <v>90358</v>
      </c>
      <c r="E34" s="55">
        <v>78</v>
      </c>
      <c r="F34" s="55">
        <v>6</v>
      </c>
      <c r="G34" s="54">
        <v>3364</v>
      </c>
      <c r="H34" s="55">
        <v>49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4">
        <v>1191</v>
      </c>
      <c r="D35" s="54">
        <v>25337</v>
      </c>
      <c r="E35" s="55">
        <v>22</v>
      </c>
      <c r="F35" s="55">
        <v>2</v>
      </c>
      <c r="G35" s="54">
        <v>1127</v>
      </c>
      <c r="H35" s="55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5">
        <v>210</v>
      </c>
      <c r="D36" s="54">
        <v>44847</v>
      </c>
      <c r="E36" s="55">
        <v>0</v>
      </c>
      <c r="F36" s="55">
        <v>0</v>
      </c>
      <c r="G36" s="55">
        <v>205</v>
      </c>
      <c r="H36" s="55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5">
        <v>285</v>
      </c>
      <c r="D37" s="54">
        <v>17152</v>
      </c>
      <c r="E37" s="55">
        <v>1</v>
      </c>
      <c r="F37" s="55">
        <v>0</v>
      </c>
      <c r="G37" s="55">
        <v>284</v>
      </c>
      <c r="H37" s="55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4">
        <v>2607</v>
      </c>
      <c r="D38" s="54">
        <v>75671</v>
      </c>
      <c r="E38" s="55">
        <v>76</v>
      </c>
      <c r="F38" s="55">
        <v>6</v>
      </c>
      <c r="G38" s="54">
        <v>2479</v>
      </c>
      <c r="H38" s="55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4">
        <v>5070</v>
      </c>
      <c r="D39" s="54">
        <v>172867</v>
      </c>
      <c r="E39" s="55">
        <v>35</v>
      </c>
      <c r="F39" s="55">
        <v>4</v>
      </c>
      <c r="G39" s="54">
        <v>4932</v>
      </c>
      <c r="H39" s="55">
        <v>103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4">
        <v>1397</v>
      </c>
      <c r="D40" s="54">
        <v>64978</v>
      </c>
      <c r="E40" s="55">
        <v>18</v>
      </c>
      <c r="F40" s="55">
        <v>0</v>
      </c>
      <c r="G40" s="54">
        <v>1336</v>
      </c>
      <c r="H40" s="55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5">
        <v>466</v>
      </c>
      <c r="D41" s="54">
        <v>29151</v>
      </c>
      <c r="E41" s="55">
        <v>14</v>
      </c>
      <c r="F41" s="55">
        <v>2</v>
      </c>
      <c r="G41" s="55">
        <v>434</v>
      </c>
      <c r="H41" s="55">
        <v>18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5">
        <v>776</v>
      </c>
      <c r="D42" s="54">
        <v>48415</v>
      </c>
      <c r="E42" s="55">
        <v>18</v>
      </c>
      <c r="F42" s="55">
        <v>0</v>
      </c>
      <c r="G42" s="55">
        <v>740</v>
      </c>
      <c r="H42" s="55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4">
        <v>1077</v>
      </c>
      <c r="D43" s="54">
        <v>36331</v>
      </c>
      <c r="E43" s="55">
        <v>16</v>
      </c>
      <c r="F43" s="55">
        <v>1</v>
      </c>
      <c r="G43" s="54">
        <v>1037</v>
      </c>
      <c r="H43" s="55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5">
        <v>912</v>
      </c>
      <c r="D44" s="54">
        <v>7305</v>
      </c>
      <c r="E44" s="55">
        <v>11</v>
      </c>
      <c r="F44" s="55">
        <v>3</v>
      </c>
      <c r="G44" s="55">
        <v>882</v>
      </c>
      <c r="H44" s="55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4">
        <v>18638</v>
      </c>
      <c r="D45" s="54">
        <v>484461</v>
      </c>
      <c r="E45" s="55">
        <v>425</v>
      </c>
      <c r="F45" s="55">
        <v>11</v>
      </c>
      <c r="G45" s="54">
        <v>17891</v>
      </c>
      <c r="H45" s="55">
        <v>322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4">
        <v>1155</v>
      </c>
      <c r="D46" s="54">
        <v>30611</v>
      </c>
      <c r="E46" s="55">
        <v>60</v>
      </c>
      <c r="F46" s="55">
        <v>2</v>
      </c>
      <c r="G46" s="54">
        <v>1105</v>
      </c>
      <c r="H46" s="55">
        <v>11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4">
        <v>1615</v>
      </c>
      <c r="D47" s="54">
        <v>73213</v>
      </c>
      <c r="E47" s="55">
        <v>1</v>
      </c>
      <c r="F47" s="55">
        <v>0</v>
      </c>
      <c r="G47" s="54">
        <v>1576</v>
      </c>
      <c r="H47" s="55">
        <v>38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4">
        <v>3485</v>
      </c>
      <c r="D48" s="54">
        <v>57531</v>
      </c>
      <c r="E48" s="55">
        <v>26</v>
      </c>
      <c r="F48" s="55">
        <v>0</v>
      </c>
      <c r="G48" s="54">
        <v>3387</v>
      </c>
      <c r="H48" s="55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4">
        <v>1300</v>
      </c>
      <c r="D49" s="54">
        <v>87932</v>
      </c>
      <c r="E49" s="55">
        <v>9</v>
      </c>
      <c r="F49" s="55">
        <v>0</v>
      </c>
      <c r="G49" s="54">
        <v>1269</v>
      </c>
      <c r="H49" s="55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4">
        <v>1953</v>
      </c>
      <c r="D50" s="54">
        <v>24807</v>
      </c>
      <c r="E50" s="55">
        <v>0</v>
      </c>
      <c r="F50" s="55">
        <v>0</v>
      </c>
      <c r="G50" s="54">
        <v>1924</v>
      </c>
      <c r="H50" s="55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4">
        <v>1766</v>
      </c>
      <c r="D51" s="54">
        <v>70498</v>
      </c>
      <c r="E51" s="55">
        <v>8</v>
      </c>
      <c r="F51" s="55">
        <v>1</v>
      </c>
      <c r="G51" s="54">
        <v>1758</v>
      </c>
      <c r="H51" s="55">
        <v>27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4">
        <v>8661</v>
      </c>
      <c r="D52" s="54">
        <v>156296</v>
      </c>
      <c r="E52" s="55">
        <v>344</v>
      </c>
      <c r="F52" s="55">
        <v>3</v>
      </c>
      <c r="G52" s="54">
        <v>8200</v>
      </c>
      <c r="H52" s="55">
        <v>123</v>
      </c>
      <c r="I52" s="25"/>
    </row>
    <row r="53" spans="1:9" ht="12" customHeight="1" x14ac:dyDescent="0.55000000000000004">
      <c r="B53" s="22" t="s">
        <v>276</v>
      </c>
      <c r="C53" s="55">
        <v>149</v>
      </c>
      <c r="D53" s="56" t="s">
        <v>298</v>
      </c>
      <c r="E53" s="55">
        <v>0</v>
      </c>
      <c r="F53" s="56" t="s">
        <v>298</v>
      </c>
      <c r="G53" s="55">
        <v>149</v>
      </c>
      <c r="H53" s="56" t="s">
        <v>298</v>
      </c>
      <c r="I53" s="25"/>
    </row>
    <row r="54" spans="1:9" ht="12" customHeight="1" x14ac:dyDescent="0.55000000000000004">
      <c r="B54" s="21" t="s">
        <v>164</v>
      </c>
      <c r="C54" s="54">
        <v>451830</v>
      </c>
      <c r="D54" s="54">
        <v>8704728</v>
      </c>
      <c r="E54" s="54">
        <v>12849</v>
      </c>
      <c r="F54" s="55">
        <v>332</v>
      </c>
      <c r="G54" s="54">
        <v>429877</v>
      </c>
      <c r="H54" s="54">
        <v>8788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2021-03-20T09:05:28Z</dcterms:modified>
</cp:coreProperties>
</file>