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ne\Documents\Borealis_Ecological_Services\BVRC_20-37_TreeRecruitmentAfterFire\Data\Carbon conversion factors\"/>
    </mc:Choice>
  </mc:AlternateContent>
  <xr:revisionPtr revIDLastSave="0" documentId="13_ncr:1_{A8028F16-2043-409C-AC41-DDEFF36B8C6E}" xr6:coauthVersionLast="46" xr6:coauthVersionMax="46" xr10:uidLastSave="{00000000-0000-0000-0000-000000000000}"/>
  <bookViews>
    <workbookView xWindow="2364" yWindow="0" windowWidth="20676" windowHeight="12360" xr2:uid="{56A68C52-DBCB-4610-B458-EE2FDC1C347D}"/>
  </bookViews>
  <sheets>
    <sheet name="CWD" sheetId="1" r:id="rId1"/>
    <sheet name="FW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  <c r="H41" i="2"/>
  <c r="H42" i="2"/>
  <c r="H39" i="2"/>
  <c r="G40" i="2"/>
  <c r="G41" i="2"/>
  <c r="G42" i="2"/>
  <c r="G39" i="2"/>
  <c r="G35" i="2"/>
  <c r="G36" i="2"/>
  <c r="G37" i="2"/>
  <c r="G38" i="2"/>
  <c r="G31" i="2"/>
  <c r="G32" i="2"/>
  <c r="G33" i="2"/>
  <c r="G34" i="2"/>
  <c r="G27" i="2"/>
  <c r="G28" i="2"/>
  <c r="G29" i="2"/>
  <c r="G30" i="2"/>
  <c r="H24" i="2"/>
  <c r="H25" i="2"/>
  <c r="H26" i="2"/>
  <c r="H23" i="2"/>
  <c r="G23" i="2"/>
  <c r="G24" i="2"/>
  <c r="G25" i="2"/>
  <c r="G26" i="2"/>
  <c r="F24" i="2"/>
  <c r="F25" i="2"/>
  <c r="F26" i="2"/>
  <c r="F23" i="2"/>
  <c r="E24" i="2"/>
  <c r="E25" i="2"/>
  <c r="E26" i="2"/>
  <c r="E23" i="2"/>
  <c r="G19" i="2"/>
  <c r="G20" i="2"/>
  <c r="G21" i="2"/>
  <c r="G22" i="2"/>
  <c r="G15" i="2"/>
  <c r="G16" i="2"/>
  <c r="G17" i="2"/>
  <c r="G18" i="2"/>
  <c r="G11" i="2"/>
  <c r="G12" i="2"/>
  <c r="G13" i="2"/>
  <c r="G14" i="2"/>
  <c r="G8" i="2"/>
  <c r="G9" i="2"/>
  <c r="G10" i="2"/>
  <c r="G7" i="2"/>
  <c r="G67" i="1"/>
  <c r="G68" i="1"/>
  <c r="G69" i="1"/>
  <c r="G70" i="1"/>
  <c r="G71" i="1"/>
  <c r="G66" i="1"/>
  <c r="E25" i="1"/>
  <c r="E55" i="1" s="1"/>
  <c r="E26" i="1"/>
  <c r="E56" i="1" s="1"/>
  <c r="E27" i="1"/>
  <c r="E69" i="1" s="1"/>
  <c r="E28" i="1"/>
  <c r="E58" i="1" s="1"/>
  <c r="E29" i="1"/>
  <c r="E59" i="1" s="1"/>
  <c r="E24" i="1"/>
  <c r="E54" i="1" s="1"/>
  <c r="D25" i="1"/>
  <c r="D67" i="1" s="1"/>
  <c r="D26" i="1"/>
  <c r="D68" i="1" s="1"/>
  <c r="D27" i="1"/>
  <c r="D57" i="1" s="1"/>
  <c r="D28" i="1"/>
  <c r="D70" i="1" s="1"/>
  <c r="D29" i="1"/>
  <c r="D59" i="1" s="1"/>
  <c r="D24" i="1"/>
  <c r="D66" i="1" s="1"/>
  <c r="E61" i="1"/>
  <c r="E62" i="1"/>
  <c r="E63" i="1"/>
  <c r="E64" i="1"/>
  <c r="E65" i="1"/>
  <c r="E60" i="1"/>
  <c r="D64" i="1"/>
  <c r="D63" i="1"/>
  <c r="D62" i="1"/>
  <c r="D65" i="1"/>
  <c r="D60" i="1"/>
  <c r="D61" i="1"/>
  <c r="E70" i="1" l="1"/>
  <c r="D54" i="1"/>
  <c r="D56" i="1"/>
  <c r="E66" i="1"/>
  <c r="E68" i="1"/>
  <c r="D71" i="1"/>
  <c r="D55" i="1"/>
  <c r="E57" i="1"/>
  <c r="E71" i="1"/>
  <c r="E67" i="1"/>
  <c r="D58" i="1"/>
  <c r="D69" i="1"/>
</calcChain>
</file>

<file path=xl/sharedStrings.xml><?xml version="1.0" encoding="utf-8"?>
<sst xmlns="http://schemas.openxmlformats.org/spreadsheetml/2006/main" count="125" uniqueCount="65">
  <si>
    <t>Species</t>
  </si>
  <si>
    <t>Common name</t>
  </si>
  <si>
    <t>Decay class</t>
  </si>
  <si>
    <t>Abies lasiocarpa</t>
  </si>
  <si>
    <t>Subalpine fir</t>
  </si>
  <si>
    <t>Lodgepole pine</t>
  </si>
  <si>
    <t>Paper birch</t>
  </si>
  <si>
    <t>Trembling aspen</t>
  </si>
  <si>
    <t xml:space="preserve">Unknown deciduous </t>
  </si>
  <si>
    <t>Unknown</t>
  </si>
  <si>
    <t>White spruce</t>
  </si>
  <si>
    <t>Engelmann spruce</t>
  </si>
  <si>
    <t>Picea glauca</t>
  </si>
  <si>
    <t>Picea engelmannii</t>
  </si>
  <si>
    <t>Pinus contorta</t>
  </si>
  <si>
    <t>Betula papyrifera</t>
  </si>
  <si>
    <t>Black cottonwood</t>
  </si>
  <si>
    <t>Populus balsamifera</t>
  </si>
  <si>
    <t>Populus tremuloides</t>
  </si>
  <si>
    <t xml:space="preserve">References: </t>
  </si>
  <si>
    <t>Structural reduction factor</t>
  </si>
  <si>
    <t>NA</t>
  </si>
  <si>
    <t>Unknown conifer</t>
  </si>
  <si>
    <t>average conifers</t>
  </si>
  <si>
    <t>average deciduous</t>
  </si>
  <si>
    <t>average all species</t>
  </si>
  <si>
    <t>Relative density</t>
  </si>
  <si>
    <t>Hybrid spruce</t>
  </si>
  <si>
    <t>Picea engelmannii x glauca</t>
  </si>
  <si>
    <t>Absolute density (g/cm3)</t>
  </si>
  <si>
    <t>To calculate carbon from volume:</t>
  </si>
  <si>
    <t>1. Calculate biomass: use either the absolute density or the relative density</t>
  </si>
  <si>
    <t>If using "absolute density": mass = volume x species decay class absolute density</t>
  </si>
  <si>
    <t>If using "relative density": mass = volume x undecayed density x relative density for each species decay class</t>
  </si>
  <si>
    <t>Carbon conversion factor</t>
  </si>
  <si>
    <t>CWD volume to carbon calculation</t>
  </si>
  <si>
    <t>Other good references:</t>
  </si>
  <si>
    <t>2. Convert biomass to carbon: Mass x species decay class specific carbon concentration</t>
  </si>
  <si>
    <t>Absolute and relative densities: Harmon et al. 2008 Woody detritus density and density reduction factors for tree species in the US: a synthesis</t>
  </si>
  <si>
    <t>Structural reduction factor: Fraver et al. 2013 Woody debris volume depletion through decay: Implications for biomass and carbon accounting</t>
  </si>
  <si>
    <t>Carbon conversion factor: Harmon et al. 2013 Carbon concentration of standing and downed woody detritus: Effects of tree taxa, decay class, position, and tissue type</t>
  </si>
  <si>
    <t>Russell et al. 2015 Quantifying carbon stores and decomposition in dead wood: a review</t>
  </si>
  <si>
    <t>3. Apply structural reduction factor</t>
  </si>
  <si>
    <t>cwdCARBON (T/ha)= volume (m3/ha) X absolute denstiy cm3/ha (species and decay class specific) x CarbonConcentration x structural reduction factor</t>
  </si>
  <si>
    <t>Ingrid Farnell: farnellingrid@gmail.com</t>
  </si>
  <si>
    <t>FWD volume to carbon conversion</t>
  </si>
  <si>
    <t>Size code</t>
  </si>
  <si>
    <t>Size</t>
  </si>
  <si>
    <t>1-5 cm</t>
  </si>
  <si>
    <t>5-12 cm</t>
  </si>
  <si>
    <t>0-12 cm</t>
  </si>
  <si>
    <t>0-1 cm</t>
  </si>
  <si>
    <t>Relative density (decay reduction)</t>
  </si>
  <si>
    <t>Bole green wood density (g/cm3)</t>
  </si>
  <si>
    <t>Branch green wood density (g/cm3)</t>
  </si>
  <si>
    <t>Engelman spruce</t>
  </si>
  <si>
    <t>Picea glauca x engelmannii</t>
  </si>
  <si>
    <t>AVERAGE to get FWD bulk density</t>
  </si>
  <si>
    <t>FWD bulk density (g/cm3)</t>
  </si>
  <si>
    <t>Carbon concentration</t>
  </si>
  <si>
    <t>fwdCARBON (T/ha) =  Volume (m3/ha) x FWD bulk density (average of bole and branch densities) (g/cm3) x decay reduction x CarbonConcentration</t>
  </si>
  <si>
    <t>Carbon concentration - https://andrewsforest.oregonstate.edu/sites/default/files/lter/pubs/webdocs/reports/detritus/GTR_estimates_site/Templates/carbon.shtml</t>
  </si>
  <si>
    <t>Bulk density and relative density - https://andrewsforest.oregonstate.edu/sites/default/files/lter/pubs/webdocs/reports/detritus/GTR_estimates_site/Templates/databases.shtml</t>
  </si>
  <si>
    <t>References:</t>
  </si>
  <si>
    <t>Unknown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</si>
</sst>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Font="1" applyBorder="1"/>
    <xf numFmtId="0" fontId="0" fillId="0" borderId="9" xfId="0" applyFont="1" applyBorder="1"/>
    <xf numFmtId="0" fontId="0" fillId="0" borderId="0" xfId="0" applyFont="1" applyBorder="1"/>
    <xf numFmtId="2" fontId="0" fillId="0" borderId="7" xfId="0" applyNumberFormat="1" applyFont="1" applyBorder="1"/>
    <xf numFmtId="2" fontId="0" fillId="0" borderId="0" xfId="0" applyNumberFormat="1" applyFont="1" applyBorder="1"/>
    <xf numFmtId="2" fontId="0" fillId="0" borderId="7" xfId="0" applyNumberFormat="1" applyBorder="1"/>
    <xf numFmtId="2" fontId="0" fillId="0" borderId="0" xfId="0" applyNumberFormat="1" applyBorder="1"/>
    <xf numFmtId="0" fontId="0" fillId="0" borderId="2" xfId="0" applyFont="1" applyBorder="1"/>
    <xf numFmtId="2" fontId="0" fillId="0" borderId="2" xfId="0" applyNumberFormat="1" applyFont="1" applyBorder="1"/>
    <xf numFmtId="2" fontId="0" fillId="0" borderId="2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wrapText="1"/>
    </xf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E288-C752-4EC8-BA98-6BD3D46E7E76}">
  <dimension ref="A1:I89"/>
  <sheetViews>
    <sheetView tabSelected="1" workbookViewId="0">
      <selection activeCell="D15" sqref="D15"/>
    </sheetView>
  </sheetViews>
  <sheetFormatPr defaultRowHeight="14.4" x14ac:dyDescent="0.3"/>
  <cols>
    <col min="1" max="1" width="17.21875" customWidth="1"/>
    <col min="2" max="2" width="15.77734375" customWidth="1"/>
    <col min="3" max="3" width="10.33203125" bestFit="1" customWidth="1"/>
    <col min="4" max="4" width="13.21875" bestFit="1" customWidth="1"/>
    <col min="5" max="5" width="13.21875" customWidth="1"/>
    <col min="6" max="6" width="17.21875" bestFit="1" customWidth="1"/>
    <col min="7" max="7" width="22.88671875" bestFit="1" customWidth="1"/>
  </cols>
  <sheetData>
    <row r="1" spans="1:7" x14ac:dyDescent="0.3">
      <c r="A1" s="1" t="s">
        <v>35</v>
      </c>
    </row>
    <row r="2" spans="1:7" x14ac:dyDescent="0.3">
      <c r="A2" s="18" t="s">
        <v>44</v>
      </c>
    </row>
    <row r="3" spans="1:7" x14ac:dyDescent="0.3">
      <c r="A3" s="1"/>
    </row>
    <row r="4" spans="1:7" x14ac:dyDescent="0.3">
      <c r="A4" s="2">
        <v>44235</v>
      </c>
    </row>
    <row r="5" spans="1:7" x14ac:dyDescent="0.3">
      <c r="A5" s="3" t="s">
        <v>0</v>
      </c>
      <c r="B5" s="4" t="s">
        <v>1</v>
      </c>
      <c r="C5" s="4" t="s">
        <v>2</v>
      </c>
      <c r="D5" s="4" t="s">
        <v>29</v>
      </c>
      <c r="E5" s="4" t="s">
        <v>26</v>
      </c>
      <c r="F5" s="4" t="s">
        <v>20</v>
      </c>
      <c r="G5" s="5" t="s">
        <v>34</v>
      </c>
    </row>
    <row r="6" spans="1:7" x14ac:dyDescent="0.3">
      <c r="A6" s="12" t="s">
        <v>3</v>
      </c>
      <c r="B6" s="13" t="s">
        <v>4</v>
      </c>
      <c r="C6" s="13">
        <v>0</v>
      </c>
      <c r="D6" s="13">
        <v>0.31</v>
      </c>
      <c r="E6" s="13">
        <v>0.31</v>
      </c>
      <c r="F6" s="13" t="s">
        <v>21</v>
      </c>
      <c r="G6" s="14">
        <v>0.49299999999999999</v>
      </c>
    </row>
    <row r="7" spans="1:7" x14ac:dyDescent="0.3">
      <c r="A7" s="6"/>
      <c r="B7" s="7"/>
      <c r="C7" s="7">
        <v>1</v>
      </c>
      <c r="D7" s="7">
        <v>0.371</v>
      </c>
      <c r="E7" s="7">
        <v>1</v>
      </c>
      <c r="F7" s="7">
        <v>1</v>
      </c>
      <c r="G7" s="8">
        <v>0.498</v>
      </c>
    </row>
    <row r="8" spans="1:7" x14ac:dyDescent="0.3">
      <c r="A8" s="6"/>
      <c r="B8" s="7"/>
      <c r="C8" s="7">
        <v>2</v>
      </c>
      <c r="D8" s="7">
        <v>0.28799999999999998</v>
      </c>
      <c r="E8" s="7">
        <v>0.92900000000000005</v>
      </c>
      <c r="F8" s="7">
        <v>1</v>
      </c>
      <c r="G8" s="8">
        <v>0.501</v>
      </c>
    </row>
    <row r="9" spans="1:7" x14ac:dyDescent="0.3">
      <c r="A9" s="6"/>
      <c r="B9" s="7"/>
      <c r="C9" s="7">
        <v>3</v>
      </c>
      <c r="D9" s="7">
        <v>0.23300000000000001</v>
      </c>
      <c r="E9" s="7">
        <v>0.752</v>
      </c>
      <c r="F9" s="7">
        <v>1</v>
      </c>
      <c r="G9" s="8">
        <v>0.498</v>
      </c>
    </row>
    <row r="10" spans="1:7" x14ac:dyDescent="0.3">
      <c r="A10" s="6"/>
      <c r="B10" s="7"/>
      <c r="C10" s="7">
        <v>4</v>
      </c>
      <c r="D10" s="7">
        <v>0.152</v>
      </c>
      <c r="E10" s="7">
        <v>0.49</v>
      </c>
      <c r="F10" s="7">
        <v>0.8</v>
      </c>
      <c r="G10" s="8">
        <v>0.501</v>
      </c>
    </row>
    <row r="11" spans="1:7" x14ac:dyDescent="0.3">
      <c r="A11" s="9"/>
      <c r="B11" s="10"/>
      <c r="C11" s="10">
        <v>5</v>
      </c>
      <c r="D11" s="10">
        <v>0.11700000000000001</v>
      </c>
      <c r="E11" s="10">
        <v>1.0999999999999999E-2</v>
      </c>
      <c r="F11" s="10">
        <v>0.41199999999999998</v>
      </c>
      <c r="G11" s="11">
        <v>0.52100000000000002</v>
      </c>
    </row>
    <row r="12" spans="1:7" x14ac:dyDescent="0.3">
      <c r="A12" s="12" t="s">
        <v>12</v>
      </c>
      <c r="B12" s="13" t="s">
        <v>10</v>
      </c>
      <c r="C12" s="13">
        <v>0</v>
      </c>
      <c r="D12" s="13">
        <v>0.37</v>
      </c>
      <c r="E12" s="13">
        <v>0.37</v>
      </c>
      <c r="F12" s="13" t="s">
        <v>21</v>
      </c>
      <c r="G12" s="8">
        <v>0.49299999999999999</v>
      </c>
    </row>
    <row r="13" spans="1:7" x14ac:dyDescent="0.3">
      <c r="A13" s="6"/>
      <c r="B13" s="7"/>
      <c r="C13" s="7">
        <v>1</v>
      </c>
      <c r="D13" s="7">
        <v>0.39300000000000002</v>
      </c>
      <c r="E13" s="7">
        <v>0.998</v>
      </c>
      <c r="F13" s="7">
        <v>1</v>
      </c>
      <c r="G13" s="8">
        <v>0.496</v>
      </c>
    </row>
    <row r="14" spans="1:7" x14ac:dyDescent="0.3">
      <c r="A14" s="6"/>
      <c r="B14" s="7"/>
      <c r="C14" s="7">
        <v>2</v>
      </c>
      <c r="D14" s="7">
        <v>0.312</v>
      </c>
      <c r="E14" s="7">
        <v>0.85799999999999998</v>
      </c>
      <c r="F14" s="7">
        <v>1</v>
      </c>
      <c r="G14" s="8">
        <v>0.498</v>
      </c>
    </row>
    <row r="15" spans="1:7" x14ac:dyDescent="0.3">
      <c r="A15" s="6"/>
      <c r="B15" s="7"/>
      <c r="C15" s="7">
        <v>3</v>
      </c>
      <c r="D15" s="7">
        <v>0.28000000000000003</v>
      </c>
      <c r="E15" s="7">
        <v>0.745</v>
      </c>
      <c r="F15" s="7">
        <v>1</v>
      </c>
      <c r="G15" s="8">
        <v>0.505</v>
      </c>
    </row>
    <row r="16" spans="1:7" x14ac:dyDescent="0.3">
      <c r="A16" s="6"/>
      <c r="B16" s="7"/>
      <c r="C16" s="7">
        <v>4</v>
      </c>
      <c r="D16" s="7">
        <v>0.155</v>
      </c>
      <c r="E16" s="7">
        <v>0.42599999999999999</v>
      </c>
      <c r="F16" s="7">
        <v>0.8</v>
      </c>
      <c r="G16" s="8">
        <v>0.52700000000000002</v>
      </c>
    </row>
    <row r="17" spans="1:7" x14ac:dyDescent="0.3">
      <c r="A17" s="9"/>
      <c r="B17" s="10"/>
      <c r="C17" s="10">
        <v>5</v>
      </c>
      <c r="D17" s="10">
        <v>0.129</v>
      </c>
      <c r="E17" s="10">
        <v>0.34699999999999998</v>
      </c>
      <c r="F17" s="10">
        <v>0.41199999999999998</v>
      </c>
      <c r="G17" s="11">
        <v>0.53500000000000003</v>
      </c>
    </row>
    <row r="18" spans="1:7" x14ac:dyDescent="0.3">
      <c r="A18" s="12" t="s">
        <v>13</v>
      </c>
      <c r="B18" s="13" t="s">
        <v>11</v>
      </c>
      <c r="C18" s="13">
        <v>0</v>
      </c>
      <c r="D18" s="13">
        <v>0.33</v>
      </c>
      <c r="E18" s="13">
        <v>0.33</v>
      </c>
      <c r="F18" s="13" t="s">
        <v>21</v>
      </c>
      <c r="G18" s="8">
        <v>0.49299999999999999</v>
      </c>
    </row>
    <row r="19" spans="1:7" x14ac:dyDescent="0.3">
      <c r="A19" s="6"/>
      <c r="B19" s="7"/>
      <c r="C19" s="7">
        <v>1</v>
      </c>
      <c r="D19" s="7">
        <v>0.39300000000000002</v>
      </c>
      <c r="E19" s="7">
        <v>0.91600000000000004</v>
      </c>
      <c r="F19" s="7">
        <v>1</v>
      </c>
      <c r="G19" s="8">
        <v>0.496</v>
      </c>
    </row>
    <row r="20" spans="1:7" x14ac:dyDescent="0.3">
      <c r="A20" s="6"/>
      <c r="B20" s="7"/>
      <c r="C20" s="7">
        <v>2</v>
      </c>
      <c r="D20" s="7">
        <v>0.25800000000000001</v>
      </c>
      <c r="E20" s="7">
        <v>0.78200000000000003</v>
      </c>
      <c r="F20" s="7">
        <v>1</v>
      </c>
      <c r="G20" s="8">
        <v>0.498</v>
      </c>
    </row>
    <row r="21" spans="1:7" x14ac:dyDescent="0.3">
      <c r="A21" s="6"/>
      <c r="B21" s="7"/>
      <c r="C21" s="7">
        <v>3</v>
      </c>
      <c r="D21" s="7">
        <v>0.28000000000000003</v>
      </c>
      <c r="E21" s="7">
        <v>0.745</v>
      </c>
      <c r="F21" s="7">
        <v>1</v>
      </c>
      <c r="G21" s="8">
        <v>0.505</v>
      </c>
    </row>
    <row r="22" spans="1:7" x14ac:dyDescent="0.3">
      <c r="A22" s="6"/>
      <c r="B22" s="7"/>
      <c r="C22" s="7">
        <v>4</v>
      </c>
      <c r="D22" s="7">
        <v>0.11700000000000001</v>
      </c>
      <c r="E22" s="7">
        <v>0.35499999999999998</v>
      </c>
      <c r="F22" s="7">
        <v>0.8</v>
      </c>
      <c r="G22" s="8">
        <v>0.52100000000000002</v>
      </c>
    </row>
    <row r="23" spans="1:7" x14ac:dyDescent="0.3">
      <c r="A23" s="9"/>
      <c r="B23" s="10"/>
      <c r="C23" s="10">
        <v>5</v>
      </c>
      <c r="D23" s="10">
        <v>0.129</v>
      </c>
      <c r="E23" s="10">
        <v>0.34699999999999998</v>
      </c>
      <c r="F23" s="10">
        <v>0.41199999999999998</v>
      </c>
      <c r="G23" s="11">
        <v>0.53500000000000003</v>
      </c>
    </row>
    <row r="24" spans="1:7" x14ac:dyDescent="0.3">
      <c r="A24" s="12" t="s">
        <v>28</v>
      </c>
      <c r="B24" s="13" t="s">
        <v>27</v>
      </c>
      <c r="C24" s="13">
        <v>0</v>
      </c>
      <c r="D24" s="13">
        <f>AVERAGE(D12,D18)</f>
        <v>0.35</v>
      </c>
      <c r="E24" s="13">
        <f>AVERAGE(E12,E18)</f>
        <v>0.35</v>
      </c>
      <c r="F24" s="13" t="s">
        <v>21</v>
      </c>
      <c r="G24" s="8">
        <v>0.49299999999999999</v>
      </c>
    </row>
    <row r="25" spans="1:7" x14ac:dyDescent="0.3">
      <c r="A25" s="6"/>
      <c r="B25" s="7"/>
      <c r="C25" s="7">
        <v>1</v>
      </c>
      <c r="D25" s="7">
        <f t="shared" ref="D25:E29" si="0">AVERAGE(D13,D19)</f>
        <v>0.39300000000000002</v>
      </c>
      <c r="E25" s="7">
        <f t="shared" si="0"/>
        <v>0.95700000000000007</v>
      </c>
      <c r="F25" s="15">
        <v>1</v>
      </c>
      <c r="G25" s="8">
        <v>0.496</v>
      </c>
    </row>
    <row r="26" spans="1:7" x14ac:dyDescent="0.3">
      <c r="A26" s="6"/>
      <c r="B26" s="7"/>
      <c r="C26" s="7">
        <v>2</v>
      </c>
      <c r="D26" s="7">
        <f t="shared" si="0"/>
        <v>0.28500000000000003</v>
      </c>
      <c r="E26" s="7">
        <f t="shared" si="0"/>
        <v>0.82000000000000006</v>
      </c>
      <c r="F26" s="15">
        <v>1</v>
      </c>
      <c r="G26" s="8">
        <v>0.498</v>
      </c>
    </row>
    <row r="27" spans="1:7" x14ac:dyDescent="0.3">
      <c r="A27" s="6"/>
      <c r="B27" s="7"/>
      <c r="C27" s="7">
        <v>3</v>
      </c>
      <c r="D27" s="7">
        <f t="shared" si="0"/>
        <v>0.28000000000000003</v>
      </c>
      <c r="E27" s="7">
        <f t="shared" si="0"/>
        <v>0.745</v>
      </c>
      <c r="F27" s="15">
        <v>1</v>
      </c>
      <c r="G27" s="8">
        <v>0.505</v>
      </c>
    </row>
    <row r="28" spans="1:7" x14ac:dyDescent="0.3">
      <c r="A28" s="6"/>
      <c r="B28" s="7"/>
      <c r="C28" s="7">
        <v>4</v>
      </c>
      <c r="D28" s="7">
        <f t="shared" si="0"/>
        <v>0.13600000000000001</v>
      </c>
      <c r="E28" s="7">
        <f t="shared" si="0"/>
        <v>0.39049999999999996</v>
      </c>
      <c r="F28" s="15">
        <v>0.8</v>
      </c>
      <c r="G28" s="8">
        <v>0.52100000000000002</v>
      </c>
    </row>
    <row r="29" spans="1:7" x14ac:dyDescent="0.3">
      <c r="A29" s="9"/>
      <c r="B29" s="10"/>
      <c r="C29" s="10">
        <v>5</v>
      </c>
      <c r="D29" s="10">
        <f t="shared" si="0"/>
        <v>0.129</v>
      </c>
      <c r="E29" s="10">
        <f t="shared" si="0"/>
        <v>0.34699999999999998</v>
      </c>
      <c r="F29" s="10">
        <v>0.41199999999999998</v>
      </c>
      <c r="G29" s="8">
        <v>0.53500000000000003</v>
      </c>
    </row>
    <row r="30" spans="1:7" x14ac:dyDescent="0.3">
      <c r="A30" s="12" t="s">
        <v>14</v>
      </c>
      <c r="B30" s="13" t="s">
        <v>5</v>
      </c>
      <c r="C30" s="13">
        <v>0</v>
      </c>
      <c r="D30" s="13">
        <v>0.38</v>
      </c>
      <c r="E30" s="13">
        <v>0.38</v>
      </c>
      <c r="F30" s="13" t="s">
        <v>21</v>
      </c>
      <c r="G30" s="14">
        <v>0.49299999999999999</v>
      </c>
    </row>
    <row r="31" spans="1:7" x14ac:dyDescent="0.3">
      <c r="A31" s="6"/>
      <c r="B31" s="7"/>
      <c r="C31" s="7">
        <v>1</v>
      </c>
      <c r="D31" s="7">
        <v>0.378</v>
      </c>
      <c r="E31" s="7">
        <v>0.97699999999999998</v>
      </c>
      <c r="F31" s="7">
        <v>1</v>
      </c>
      <c r="G31" s="8">
        <v>0.497</v>
      </c>
    </row>
    <row r="32" spans="1:7" x14ac:dyDescent="0.3">
      <c r="A32" s="6"/>
      <c r="B32" s="7"/>
      <c r="C32" s="7">
        <v>2</v>
      </c>
      <c r="D32" s="7">
        <v>0.36699999999999999</v>
      </c>
      <c r="E32" s="7">
        <v>0.95599999999999996</v>
      </c>
      <c r="F32" s="7">
        <v>1</v>
      </c>
      <c r="G32" s="8">
        <v>0.496</v>
      </c>
    </row>
    <row r="33" spans="1:7" x14ac:dyDescent="0.3">
      <c r="A33" s="6"/>
      <c r="B33" s="7"/>
      <c r="C33" s="7">
        <v>3</v>
      </c>
      <c r="D33" s="7">
        <v>0.27600000000000002</v>
      </c>
      <c r="E33" s="7">
        <v>0.80900000000000005</v>
      </c>
      <c r="F33" s="7">
        <v>1</v>
      </c>
      <c r="G33" s="8">
        <v>0.499</v>
      </c>
    </row>
    <row r="34" spans="1:7" x14ac:dyDescent="0.3">
      <c r="A34" s="6"/>
      <c r="B34" s="7"/>
      <c r="C34" s="7">
        <v>4</v>
      </c>
      <c r="D34" s="7">
        <v>0.16900000000000001</v>
      </c>
      <c r="E34" s="7">
        <v>0.51200000000000001</v>
      </c>
      <c r="F34" s="7">
        <v>0.8</v>
      </c>
      <c r="G34" s="8">
        <v>0.51900000000000002</v>
      </c>
    </row>
    <row r="35" spans="1:7" x14ac:dyDescent="0.3">
      <c r="A35" s="9"/>
      <c r="B35" s="10"/>
      <c r="C35" s="10">
        <v>5</v>
      </c>
      <c r="D35" s="10">
        <v>0.16400000000000001</v>
      </c>
      <c r="E35" s="10">
        <v>0.432</v>
      </c>
      <c r="F35" s="10">
        <v>0.41199999999999998</v>
      </c>
      <c r="G35" s="11">
        <v>0.52600000000000002</v>
      </c>
    </row>
    <row r="36" spans="1:7" x14ac:dyDescent="0.3">
      <c r="A36" s="12" t="s">
        <v>15</v>
      </c>
      <c r="B36" s="13" t="s">
        <v>6</v>
      </c>
      <c r="C36" s="13">
        <v>0</v>
      </c>
      <c r="D36" s="13">
        <v>0.48</v>
      </c>
      <c r="E36" s="13">
        <v>0.48</v>
      </c>
      <c r="F36" s="13" t="s">
        <v>21</v>
      </c>
      <c r="G36" s="8">
        <v>0.47199999999999998</v>
      </c>
    </row>
    <row r="37" spans="1:7" x14ac:dyDescent="0.3">
      <c r="A37" s="6"/>
      <c r="B37" s="7"/>
      <c r="C37" s="7">
        <v>1</v>
      </c>
      <c r="D37" s="7">
        <v>0.46899999999999997</v>
      </c>
      <c r="E37" s="7">
        <v>0.97699999999999998</v>
      </c>
      <c r="F37" s="7">
        <v>1</v>
      </c>
      <c r="G37" s="8">
        <v>0.47799999999999998</v>
      </c>
    </row>
    <row r="38" spans="1:7" x14ac:dyDescent="0.3">
      <c r="A38" s="6"/>
      <c r="B38" s="7"/>
      <c r="C38" s="7">
        <v>2</v>
      </c>
      <c r="D38" s="7">
        <v>0.40300000000000002</v>
      </c>
      <c r="E38" s="7">
        <v>0.66</v>
      </c>
      <c r="F38" s="7">
        <v>1</v>
      </c>
      <c r="G38" s="8">
        <v>0.47699999999999998</v>
      </c>
    </row>
    <row r="39" spans="1:7" x14ac:dyDescent="0.3">
      <c r="A39" s="6"/>
      <c r="B39" s="7"/>
      <c r="C39" s="7">
        <v>3</v>
      </c>
      <c r="D39" s="7">
        <v>0.35199999999999998</v>
      </c>
      <c r="E39" s="7">
        <v>0.73299999999999998</v>
      </c>
      <c r="F39" s="7">
        <v>1</v>
      </c>
      <c r="G39" s="8">
        <v>0.48099999999999998</v>
      </c>
    </row>
    <row r="40" spans="1:7" x14ac:dyDescent="0.3">
      <c r="A40" s="6"/>
      <c r="B40" s="7"/>
      <c r="C40" s="7">
        <v>4</v>
      </c>
      <c r="D40" s="7">
        <v>0.17</v>
      </c>
      <c r="E40" s="7">
        <v>0.309</v>
      </c>
      <c r="F40" s="7">
        <v>0.8</v>
      </c>
      <c r="G40" s="8">
        <v>0.47399999999999998</v>
      </c>
    </row>
    <row r="41" spans="1:7" x14ac:dyDescent="0.3">
      <c r="A41" s="9"/>
      <c r="B41" s="10"/>
      <c r="C41" s="10">
        <v>5</v>
      </c>
      <c r="D41" s="10">
        <v>0.11</v>
      </c>
      <c r="E41" s="10">
        <v>0.2</v>
      </c>
      <c r="F41" s="10">
        <v>0.41199999999999998</v>
      </c>
      <c r="G41" s="8">
        <v>0.47299999999999998</v>
      </c>
    </row>
    <row r="42" spans="1:7" x14ac:dyDescent="0.3">
      <c r="A42" s="12" t="s">
        <v>18</v>
      </c>
      <c r="B42" s="13" t="s">
        <v>7</v>
      </c>
      <c r="C42" s="13">
        <v>0</v>
      </c>
      <c r="D42" s="13">
        <v>0.35</v>
      </c>
      <c r="E42" s="13">
        <v>0.35</v>
      </c>
      <c r="F42" s="13" t="s">
        <v>21</v>
      </c>
      <c r="G42" s="14">
        <v>0.47199999999999998</v>
      </c>
    </row>
    <row r="43" spans="1:7" x14ac:dyDescent="0.3">
      <c r="A43" s="6"/>
      <c r="B43" s="7"/>
      <c r="C43" s="7">
        <v>1</v>
      </c>
      <c r="D43" s="7">
        <v>0.35299999999999998</v>
      </c>
      <c r="E43" s="7">
        <v>0.96699999999999997</v>
      </c>
      <c r="F43" s="7">
        <v>1</v>
      </c>
      <c r="G43" s="8">
        <v>0.48799999999999999</v>
      </c>
    </row>
    <row r="44" spans="1:7" x14ac:dyDescent="0.3">
      <c r="A44" s="6"/>
      <c r="B44" s="7"/>
      <c r="C44" s="7">
        <v>2</v>
      </c>
      <c r="D44" s="7">
        <v>0.42199999999999999</v>
      </c>
      <c r="E44" s="7">
        <v>0.73399999999999999</v>
      </c>
      <c r="F44" s="7">
        <v>1</v>
      </c>
      <c r="G44" s="8">
        <v>0.48899999999999999</v>
      </c>
    </row>
    <row r="45" spans="1:7" x14ac:dyDescent="0.3">
      <c r="A45" s="6"/>
      <c r="B45" s="7"/>
      <c r="C45" s="7">
        <v>3</v>
      </c>
      <c r="D45" s="7">
        <v>0.29899999999999999</v>
      </c>
      <c r="E45" s="7">
        <v>0.81899999999999995</v>
      </c>
      <c r="F45" s="7">
        <v>1</v>
      </c>
      <c r="G45" s="8">
        <v>0.495</v>
      </c>
    </row>
    <row r="46" spans="1:7" x14ac:dyDescent="0.3">
      <c r="A46" s="6"/>
      <c r="B46" s="7"/>
      <c r="C46" s="7">
        <v>4</v>
      </c>
      <c r="D46" s="7">
        <v>0.16</v>
      </c>
      <c r="E46" s="7">
        <v>0.432</v>
      </c>
      <c r="F46" s="7">
        <v>0.8</v>
      </c>
      <c r="G46" s="8">
        <v>0.46500000000000002</v>
      </c>
    </row>
    <row r="47" spans="1:7" x14ac:dyDescent="0.3">
      <c r="A47" s="9"/>
      <c r="B47" s="10"/>
      <c r="C47" s="10">
        <v>5</v>
      </c>
      <c r="D47" s="10">
        <v>0.11</v>
      </c>
      <c r="E47" s="10">
        <v>0.29699999999999999</v>
      </c>
      <c r="F47" s="10">
        <v>0.41199999999999998</v>
      </c>
      <c r="G47" s="11">
        <v>0.47299999999999998</v>
      </c>
    </row>
    <row r="48" spans="1:7" x14ac:dyDescent="0.3">
      <c r="A48" s="12" t="s">
        <v>17</v>
      </c>
      <c r="B48" s="13" t="s">
        <v>16</v>
      </c>
      <c r="C48" s="13">
        <v>0</v>
      </c>
      <c r="D48" s="13">
        <v>0.31</v>
      </c>
      <c r="E48" s="13">
        <v>0.31</v>
      </c>
      <c r="F48" s="13" t="s">
        <v>21</v>
      </c>
      <c r="G48" s="8">
        <v>0.47199999999999998</v>
      </c>
    </row>
    <row r="49" spans="1:7" x14ac:dyDescent="0.3">
      <c r="A49" s="6"/>
      <c r="B49" s="7"/>
      <c r="C49" s="7">
        <v>1</v>
      </c>
      <c r="D49" s="7">
        <v>0.35299999999999998</v>
      </c>
      <c r="E49" s="7">
        <v>0.96699999999999997</v>
      </c>
      <c r="F49" s="7">
        <v>1</v>
      </c>
      <c r="G49" s="8">
        <v>0.47799999999999998</v>
      </c>
    </row>
    <row r="50" spans="1:7" x14ac:dyDescent="0.3">
      <c r="A50" s="6"/>
      <c r="B50" s="7"/>
      <c r="C50" s="7">
        <v>2</v>
      </c>
      <c r="D50" s="7">
        <v>0.42199999999999999</v>
      </c>
      <c r="E50" s="7">
        <v>0.73399999999999999</v>
      </c>
      <c r="F50" s="7">
        <v>1</v>
      </c>
      <c r="G50" s="8">
        <v>0.47699999999999998</v>
      </c>
    </row>
    <row r="51" spans="1:7" x14ac:dyDescent="0.3">
      <c r="A51" s="6"/>
      <c r="B51" s="7"/>
      <c r="C51" s="7">
        <v>3</v>
      </c>
      <c r="D51" s="7">
        <v>0.29899999999999999</v>
      </c>
      <c r="E51" s="7">
        <v>0.81899999999999995</v>
      </c>
      <c r="F51" s="7">
        <v>1</v>
      </c>
      <c r="G51" s="8">
        <v>0.48099999999999998</v>
      </c>
    </row>
    <row r="52" spans="1:7" x14ac:dyDescent="0.3">
      <c r="A52" s="6"/>
      <c r="B52" s="7"/>
      <c r="C52" s="7">
        <v>4</v>
      </c>
      <c r="D52" s="7">
        <v>0.16</v>
      </c>
      <c r="E52" s="7">
        <v>0.432</v>
      </c>
      <c r="F52" s="7">
        <v>0.8</v>
      </c>
      <c r="G52" s="8">
        <v>0.47399999999999998</v>
      </c>
    </row>
    <row r="53" spans="1:7" x14ac:dyDescent="0.3">
      <c r="A53" s="9"/>
      <c r="B53" s="10"/>
      <c r="C53" s="10">
        <v>5</v>
      </c>
      <c r="D53" s="10">
        <v>0.11</v>
      </c>
      <c r="E53" s="10">
        <v>0.29699999999999999</v>
      </c>
      <c r="F53" s="10">
        <v>0.41199999999999998</v>
      </c>
      <c r="G53" s="11">
        <v>0.47299999999999998</v>
      </c>
    </row>
    <row r="54" spans="1:7" x14ac:dyDescent="0.3">
      <c r="A54" s="12" t="s">
        <v>22</v>
      </c>
      <c r="B54" s="13" t="s">
        <v>23</v>
      </c>
      <c r="C54" s="13">
        <v>0</v>
      </c>
      <c r="D54" s="13">
        <f>AVERAGE(D6,D24,D30)</f>
        <v>0.34666666666666668</v>
      </c>
      <c r="E54" s="13">
        <f>AVERAGE(E6,E24,E30)</f>
        <v>0.34666666666666668</v>
      </c>
      <c r="F54" s="13" t="s">
        <v>21</v>
      </c>
      <c r="G54" s="8">
        <v>0.49299999999999999</v>
      </c>
    </row>
    <row r="55" spans="1:7" x14ac:dyDescent="0.3">
      <c r="A55" s="6"/>
      <c r="B55" s="7"/>
      <c r="C55" s="7">
        <v>1</v>
      </c>
      <c r="D55" s="7">
        <f t="shared" ref="D55:E59" si="1">AVERAGE(D7,D25,D31)</f>
        <v>0.38066666666666665</v>
      </c>
      <c r="E55" s="7">
        <f t="shared" si="1"/>
        <v>0.97800000000000009</v>
      </c>
      <c r="F55" s="7">
        <v>1</v>
      </c>
      <c r="G55" s="8">
        <v>0.496</v>
      </c>
    </row>
    <row r="56" spans="1:7" x14ac:dyDescent="0.3">
      <c r="A56" s="6"/>
      <c r="B56" s="7"/>
      <c r="C56" s="7">
        <v>2</v>
      </c>
      <c r="D56" s="7">
        <f t="shared" si="1"/>
        <v>0.3133333333333333</v>
      </c>
      <c r="E56" s="7">
        <f t="shared" si="1"/>
        <v>0.90166666666666673</v>
      </c>
      <c r="F56" s="7">
        <v>1</v>
      </c>
      <c r="G56" s="8">
        <v>0.498</v>
      </c>
    </row>
    <row r="57" spans="1:7" x14ac:dyDescent="0.3">
      <c r="A57" s="6"/>
      <c r="B57" s="7"/>
      <c r="C57" s="7">
        <v>3</v>
      </c>
      <c r="D57" s="7">
        <f t="shared" si="1"/>
        <v>0.26300000000000001</v>
      </c>
      <c r="E57" s="7">
        <f t="shared" si="1"/>
        <v>0.76866666666666672</v>
      </c>
      <c r="F57" s="7">
        <v>1</v>
      </c>
      <c r="G57" s="8">
        <v>0.505</v>
      </c>
    </row>
    <row r="58" spans="1:7" x14ac:dyDescent="0.3">
      <c r="A58" s="6"/>
      <c r="B58" s="7"/>
      <c r="C58" s="7">
        <v>4</v>
      </c>
      <c r="D58" s="7">
        <f t="shared" si="1"/>
        <v>0.15233333333333335</v>
      </c>
      <c r="E58" s="7">
        <f t="shared" si="1"/>
        <v>0.46416666666666667</v>
      </c>
      <c r="F58" s="7">
        <v>0.8</v>
      </c>
      <c r="G58" s="8">
        <v>0.52100000000000002</v>
      </c>
    </row>
    <row r="59" spans="1:7" x14ac:dyDescent="0.3">
      <c r="A59" s="9"/>
      <c r="B59" s="10"/>
      <c r="C59" s="10">
        <v>5</v>
      </c>
      <c r="D59" s="10">
        <f t="shared" si="1"/>
        <v>0.13666666666666669</v>
      </c>
      <c r="E59" s="10">
        <f t="shared" si="1"/>
        <v>0.26333333333333336</v>
      </c>
      <c r="F59" s="10">
        <v>0.41199999999999998</v>
      </c>
      <c r="G59" s="11">
        <v>0.53500000000000003</v>
      </c>
    </row>
    <row r="60" spans="1:7" x14ac:dyDescent="0.3">
      <c r="A60" s="12" t="s">
        <v>8</v>
      </c>
      <c r="B60" s="13" t="s">
        <v>24</v>
      </c>
      <c r="C60" s="13">
        <v>0</v>
      </c>
      <c r="D60" s="13">
        <f>AVERAGE(D48,D42,D36)</f>
        <v>0.37999999999999995</v>
      </c>
      <c r="E60" s="13">
        <f>AVERAGE(E48,E42,E36)</f>
        <v>0.37999999999999995</v>
      </c>
      <c r="F60" s="13" t="s">
        <v>21</v>
      </c>
      <c r="G60" s="8">
        <v>0.47199999999999998</v>
      </c>
    </row>
    <row r="61" spans="1:7" x14ac:dyDescent="0.3">
      <c r="A61" s="6"/>
      <c r="B61" s="7"/>
      <c r="C61" s="7">
        <v>1</v>
      </c>
      <c r="D61" s="7">
        <f>AVERAGE(D49,D43,D37)</f>
        <v>0.39166666666666661</v>
      </c>
      <c r="E61" s="7">
        <f t="shared" ref="E61:E65" si="2">AVERAGE(E49,E43,E37)</f>
        <v>0.97033333333333338</v>
      </c>
      <c r="F61" s="7">
        <v>1</v>
      </c>
      <c r="G61" s="8">
        <v>0.47799999999999998</v>
      </c>
    </row>
    <row r="62" spans="1:7" x14ac:dyDescent="0.3">
      <c r="A62" s="6"/>
      <c r="B62" s="7"/>
      <c r="C62" s="7">
        <v>2</v>
      </c>
      <c r="D62" s="7">
        <f>AVERAGE(D50,D44,D38)</f>
        <v>0.41566666666666663</v>
      </c>
      <c r="E62" s="7">
        <f t="shared" si="2"/>
        <v>0.70933333333333337</v>
      </c>
      <c r="F62" s="7">
        <v>1</v>
      </c>
      <c r="G62" s="8">
        <v>0.47699999999999998</v>
      </c>
    </row>
    <row r="63" spans="1:7" x14ac:dyDescent="0.3">
      <c r="A63" s="6"/>
      <c r="B63" s="7"/>
      <c r="C63" s="7">
        <v>3</v>
      </c>
      <c r="D63" s="7">
        <f>AVERAGE(D51,D45,D39)</f>
        <v>0.31666666666666665</v>
      </c>
      <c r="E63" s="7">
        <f t="shared" si="2"/>
        <v>0.79033333333333333</v>
      </c>
      <c r="F63" s="7">
        <v>1</v>
      </c>
      <c r="G63" s="8">
        <v>0.48099999999999998</v>
      </c>
    </row>
    <row r="64" spans="1:7" x14ac:dyDescent="0.3">
      <c r="A64" s="6"/>
      <c r="B64" s="7"/>
      <c r="C64" s="7">
        <v>4</v>
      </c>
      <c r="D64" s="7">
        <f>AVERAGE(D52,D46,D40)</f>
        <v>0.16333333333333333</v>
      </c>
      <c r="E64" s="7">
        <f t="shared" si="2"/>
        <v>0.39100000000000001</v>
      </c>
      <c r="F64" s="7">
        <v>0.8</v>
      </c>
      <c r="G64" s="8">
        <v>0.47399999999999998</v>
      </c>
    </row>
    <row r="65" spans="1:9" x14ac:dyDescent="0.3">
      <c r="A65" s="9"/>
      <c r="B65" s="10"/>
      <c r="C65" s="10">
        <v>5</v>
      </c>
      <c r="D65" s="10">
        <f t="shared" ref="D65" si="3">AVERAGE(D53,D47,D41)</f>
        <v>0.11</v>
      </c>
      <c r="E65" s="10">
        <f t="shared" si="2"/>
        <v>0.26466666666666666</v>
      </c>
      <c r="F65" s="10">
        <v>0.41199999999999998</v>
      </c>
      <c r="G65" s="11">
        <v>0.47299999999999998</v>
      </c>
    </row>
    <row r="66" spans="1:9" x14ac:dyDescent="0.3">
      <c r="A66" s="6" t="s">
        <v>9</v>
      </c>
      <c r="B66" s="7" t="s">
        <v>25</v>
      </c>
      <c r="C66" s="7">
        <v>0</v>
      </c>
      <c r="D66" s="7">
        <f t="shared" ref="D66:D71" si="4">AVERAGE(D48,D42,D36,D30,D24,D6)</f>
        <v>0.36333333333333334</v>
      </c>
      <c r="E66" s="7">
        <f>AVERAGE(E6,E24,E30,E36,E42,E48)</f>
        <v>0.36333333333333334</v>
      </c>
      <c r="F66" s="7" t="s">
        <v>21</v>
      </c>
      <c r="G66" s="8">
        <f>AVERAGE(G54,G60)</f>
        <v>0.48249999999999998</v>
      </c>
    </row>
    <row r="67" spans="1:9" x14ac:dyDescent="0.3">
      <c r="A67" s="6"/>
      <c r="B67" s="7"/>
      <c r="C67" s="7">
        <v>1</v>
      </c>
      <c r="D67" s="7">
        <f t="shared" si="4"/>
        <v>0.38616666666666671</v>
      </c>
      <c r="E67" s="7">
        <f>AVERAGE(E7,E25,E31,E37,E43,E49)</f>
        <v>0.97416666666666663</v>
      </c>
      <c r="F67" s="7">
        <v>1</v>
      </c>
      <c r="G67" s="8">
        <f t="shared" ref="G67:G71" si="5">AVERAGE(G55,G61)</f>
        <v>0.48699999999999999</v>
      </c>
    </row>
    <row r="68" spans="1:9" x14ac:dyDescent="0.3">
      <c r="A68" s="6"/>
      <c r="B68" s="7"/>
      <c r="C68" s="7">
        <v>2</v>
      </c>
      <c r="D68" s="7">
        <f t="shared" si="4"/>
        <v>0.36449999999999999</v>
      </c>
      <c r="E68" s="7">
        <f t="shared" ref="E68:E71" si="6">AVERAGE(E8,E26,E32,E38,E44,E50)</f>
        <v>0.80549999999999999</v>
      </c>
      <c r="F68" s="7">
        <v>1</v>
      </c>
      <c r="G68" s="8">
        <f t="shared" si="5"/>
        <v>0.48749999999999999</v>
      </c>
    </row>
    <row r="69" spans="1:9" x14ac:dyDescent="0.3">
      <c r="A69" s="6"/>
      <c r="B69" s="7"/>
      <c r="C69" s="7">
        <v>3</v>
      </c>
      <c r="D69" s="7">
        <f t="shared" si="4"/>
        <v>0.28983333333333333</v>
      </c>
      <c r="E69" s="7">
        <f t="shared" si="6"/>
        <v>0.77949999999999997</v>
      </c>
      <c r="F69" s="7">
        <v>1</v>
      </c>
      <c r="G69" s="8">
        <f t="shared" si="5"/>
        <v>0.49299999999999999</v>
      </c>
    </row>
    <row r="70" spans="1:9" x14ac:dyDescent="0.3">
      <c r="A70" s="6"/>
      <c r="B70" s="7"/>
      <c r="C70" s="7">
        <v>4</v>
      </c>
      <c r="D70" s="7">
        <f t="shared" si="4"/>
        <v>0.15783333333333335</v>
      </c>
      <c r="E70" s="7">
        <f t="shared" si="6"/>
        <v>0.42758333333333337</v>
      </c>
      <c r="F70" s="7">
        <v>0.8</v>
      </c>
      <c r="G70" s="8">
        <f t="shared" si="5"/>
        <v>0.4975</v>
      </c>
    </row>
    <row r="71" spans="1:9" x14ac:dyDescent="0.3">
      <c r="A71" s="9"/>
      <c r="B71" s="10"/>
      <c r="C71" s="10">
        <v>5</v>
      </c>
      <c r="D71" s="10">
        <f t="shared" si="4"/>
        <v>0.12333333333333334</v>
      </c>
      <c r="E71" s="10">
        <f t="shared" si="6"/>
        <v>0.26399999999999996</v>
      </c>
      <c r="F71" s="10">
        <v>0.41199999999999998</v>
      </c>
      <c r="G71" s="11">
        <f t="shared" si="5"/>
        <v>0.504</v>
      </c>
    </row>
    <row r="74" spans="1:9" x14ac:dyDescent="0.3">
      <c r="A74" s="3" t="s">
        <v>30</v>
      </c>
      <c r="B74" s="13"/>
      <c r="C74" s="13"/>
      <c r="D74" s="13"/>
      <c r="E74" s="13"/>
      <c r="F74" s="13"/>
      <c r="G74" s="13"/>
      <c r="H74" s="13"/>
      <c r="I74" s="14"/>
    </row>
    <row r="75" spans="1:9" x14ac:dyDescent="0.3">
      <c r="A75" s="6" t="s">
        <v>31</v>
      </c>
      <c r="B75" s="7"/>
      <c r="C75" s="7"/>
      <c r="D75" s="7"/>
      <c r="E75" s="7"/>
      <c r="F75" s="7"/>
      <c r="G75" s="7"/>
      <c r="H75" s="7"/>
      <c r="I75" s="8"/>
    </row>
    <row r="76" spans="1:9" x14ac:dyDescent="0.3">
      <c r="A76" s="6"/>
      <c r="B76" s="7" t="s">
        <v>32</v>
      </c>
      <c r="C76" s="7"/>
      <c r="D76" s="7"/>
      <c r="E76" s="7"/>
      <c r="F76" s="7"/>
      <c r="G76" s="7"/>
      <c r="H76" s="7"/>
      <c r="I76" s="8"/>
    </row>
    <row r="77" spans="1:9" x14ac:dyDescent="0.3">
      <c r="A77" s="6"/>
      <c r="B77" s="7" t="s">
        <v>33</v>
      </c>
      <c r="C77" s="7"/>
      <c r="D77" s="7"/>
      <c r="E77" s="7"/>
      <c r="F77" s="7"/>
      <c r="G77" s="7"/>
      <c r="H77" s="7"/>
      <c r="I77" s="8"/>
    </row>
    <row r="78" spans="1:9" x14ac:dyDescent="0.3">
      <c r="A78" s="6" t="s">
        <v>37</v>
      </c>
      <c r="B78" s="7"/>
      <c r="C78" s="7"/>
      <c r="D78" s="7"/>
      <c r="E78" s="7"/>
      <c r="F78" s="7"/>
      <c r="G78" s="7"/>
      <c r="H78" s="7"/>
      <c r="I78" s="8"/>
    </row>
    <row r="79" spans="1:9" x14ac:dyDescent="0.3">
      <c r="A79" s="16" t="s">
        <v>42</v>
      </c>
      <c r="B79" s="7"/>
      <c r="C79" s="7"/>
      <c r="D79" s="7"/>
      <c r="E79" s="7"/>
      <c r="F79" s="7"/>
      <c r="G79" s="7"/>
      <c r="H79" s="7"/>
      <c r="I79" s="8"/>
    </row>
    <row r="80" spans="1:9" x14ac:dyDescent="0.3">
      <c r="A80" s="16"/>
      <c r="B80" s="7"/>
      <c r="C80" s="7"/>
      <c r="D80" s="7"/>
      <c r="E80" s="7"/>
      <c r="F80" s="7"/>
      <c r="G80" s="7"/>
      <c r="H80" s="7"/>
      <c r="I80" s="8"/>
    </row>
    <row r="81" spans="1:9" x14ac:dyDescent="0.3">
      <c r="A81" s="17" t="s">
        <v>43</v>
      </c>
      <c r="B81" s="10"/>
      <c r="C81" s="10"/>
      <c r="D81" s="10"/>
      <c r="E81" s="10"/>
      <c r="F81" s="10"/>
      <c r="G81" s="10"/>
      <c r="H81" s="10"/>
      <c r="I81" s="11"/>
    </row>
    <row r="82" spans="1:9" x14ac:dyDescent="0.3">
      <c r="A82" s="7"/>
      <c r="B82" s="7"/>
      <c r="C82" s="7"/>
      <c r="D82" s="7"/>
      <c r="E82" s="7"/>
      <c r="F82" s="7"/>
      <c r="G82" s="7"/>
    </row>
    <row r="84" spans="1:9" x14ac:dyDescent="0.3">
      <c r="A84" s="1" t="s">
        <v>19</v>
      </c>
    </row>
    <row r="85" spans="1:9" x14ac:dyDescent="0.3">
      <c r="A85" t="s">
        <v>38</v>
      </c>
    </row>
    <row r="86" spans="1:9" x14ac:dyDescent="0.3">
      <c r="A86" t="s">
        <v>39</v>
      </c>
    </row>
    <row r="87" spans="1:9" x14ac:dyDescent="0.3">
      <c r="A87" t="s">
        <v>40</v>
      </c>
    </row>
    <row r="88" spans="1:9" x14ac:dyDescent="0.3">
      <c r="A88" t="s">
        <v>36</v>
      </c>
    </row>
    <row r="89" spans="1:9" x14ac:dyDescent="0.3">
      <c r="A89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2330-F073-4E59-B3ED-E43A696A4F24}">
  <dimension ref="A1:J51"/>
  <sheetViews>
    <sheetView topLeftCell="A22" workbookViewId="0">
      <selection activeCell="D44" sqref="D44"/>
    </sheetView>
  </sheetViews>
  <sheetFormatPr defaultRowHeight="14.4" x14ac:dyDescent="0.3"/>
  <cols>
    <col min="1" max="1" width="18.109375" customWidth="1"/>
    <col min="2" max="2" width="13.88671875" customWidth="1"/>
    <col min="3" max="4" width="11.88671875" customWidth="1"/>
    <col min="5" max="5" width="13" style="18" customWidth="1"/>
    <col min="6" max="6" width="14.5546875" style="18" customWidth="1"/>
    <col min="7" max="7" width="13" style="18" customWidth="1"/>
    <col min="8" max="8" width="13.6640625" customWidth="1"/>
    <col min="9" max="9" width="13" customWidth="1"/>
  </cols>
  <sheetData>
    <row r="1" spans="1:9" x14ac:dyDescent="0.3">
      <c r="A1" s="1" t="s">
        <v>45</v>
      </c>
    </row>
    <row r="2" spans="1:9" x14ac:dyDescent="0.3">
      <c r="A2" t="s">
        <v>44</v>
      </c>
    </row>
    <row r="3" spans="1:9" x14ac:dyDescent="0.3">
      <c r="A3" s="2">
        <v>44238</v>
      </c>
    </row>
    <row r="5" spans="1:9" x14ac:dyDescent="0.3">
      <c r="A5" s="33"/>
      <c r="B5" s="34"/>
      <c r="C5" s="34"/>
      <c r="D5" s="34"/>
      <c r="E5" s="36" t="s">
        <v>57</v>
      </c>
      <c r="F5" s="37"/>
      <c r="G5" s="24"/>
      <c r="H5" s="34"/>
      <c r="I5" s="35"/>
    </row>
    <row r="6" spans="1:9" s="22" customFormat="1" ht="44.4" customHeight="1" x14ac:dyDescent="0.3">
      <c r="A6" s="19" t="s">
        <v>0</v>
      </c>
      <c r="B6" s="20" t="s">
        <v>1</v>
      </c>
      <c r="C6" s="20" t="s">
        <v>46</v>
      </c>
      <c r="D6" s="20" t="s">
        <v>47</v>
      </c>
      <c r="E6" s="38" t="s">
        <v>53</v>
      </c>
      <c r="F6" s="38" t="s">
        <v>54</v>
      </c>
      <c r="G6" s="20" t="s">
        <v>58</v>
      </c>
      <c r="H6" s="20" t="s">
        <v>52</v>
      </c>
      <c r="I6" s="21" t="s">
        <v>59</v>
      </c>
    </row>
    <row r="7" spans="1:9" x14ac:dyDescent="0.3">
      <c r="A7" s="6" t="s">
        <v>3</v>
      </c>
      <c r="B7" s="7" t="s">
        <v>4</v>
      </c>
      <c r="C7" s="7">
        <v>1</v>
      </c>
      <c r="D7" s="7" t="s">
        <v>51</v>
      </c>
      <c r="E7" s="25">
        <v>0.31</v>
      </c>
      <c r="F7" s="25">
        <v>0.63</v>
      </c>
      <c r="G7" s="27">
        <f>AVERAGE(E7:F7)</f>
        <v>0.47</v>
      </c>
      <c r="H7" s="29">
        <v>0.6507936507936507</v>
      </c>
      <c r="I7" s="8">
        <v>0.5</v>
      </c>
    </row>
    <row r="8" spans="1:9" x14ac:dyDescent="0.3">
      <c r="A8" s="6"/>
      <c r="B8" s="7"/>
      <c r="C8" s="7">
        <v>2</v>
      </c>
      <c r="D8" s="7" t="s">
        <v>48</v>
      </c>
      <c r="E8" s="25">
        <v>0.31</v>
      </c>
      <c r="F8" s="25">
        <v>0.43</v>
      </c>
      <c r="G8" s="27">
        <f t="shared" ref="G8:G38" si="0">AVERAGE(E8:F8)</f>
        <v>0.37</v>
      </c>
      <c r="H8" s="29">
        <v>1.0266363636363633</v>
      </c>
      <c r="I8" s="8">
        <v>0.5</v>
      </c>
    </row>
    <row r="9" spans="1:9" x14ac:dyDescent="0.3">
      <c r="A9" s="6"/>
      <c r="B9" s="7"/>
      <c r="C9" s="7">
        <v>3</v>
      </c>
      <c r="D9" s="7" t="s">
        <v>49</v>
      </c>
      <c r="E9" s="25">
        <v>0.31</v>
      </c>
      <c r="F9" s="25">
        <v>0.38</v>
      </c>
      <c r="G9" s="27">
        <f t="shared" si="0"/>
        <v>0.34499999999999997</v>
      </c>
      <c r="H9" s="29">
        <v>0.95369999999999988</v>
      </c>
      <c r="I9" s="8">
        <v>0.5</v>
      </c>
    </row>
    <row r="10" spans="1:9" x14ac:dyDescent="0.3">
      <c r="A10" s="9"/>
      <c r="B10" s="10"/>
      <c r="C10" s="10">
        <v>4</v>
      </c>
      <c r="D10" s="10" t="s">
        <v>50</v>
      </c>
      <c r="E10" s="23">
        <v>0.31</v>
      </c>
      <c r="F10" s="23">
        <v>0.47</v>
      </c>
      <c r="G10" s="26">
        <f t="shared" si="0"/>
        <v>0.39</v>
      </c>
      <c r="H10" s="28">
        <v>0.85106382978723416</v>
      </c>
      <c r="I10" s="11">
        <v>0.5</v>
      </c>
    </row>
    <row r="11" spans="1:9" x14ac:dyDescent="0.3">
      <c r="A11" s="12" t="s">
        <v>15</v>
      </c>
      <c r="B11" s="13" t="s">
        <v>6</v>
      </c>
      <c r="C11" s="13">
        <v>1</v>
      </c>
      <c r="D11" s="13" t="s">
        <v>51</v>
      </c>
      <c r="E11" s="30">
        <v>0.48</v>
      </c>
      <c r="F11" s="30">
        <v>0.69</v>
      </c>
      <c r="G11" s="31">
        <f t="shared" si="0"/>
        <v>0.58499999999999996</v>
      </c>
      <c r="H11" s="32">
        <v>0.82779999999999987</v>
      </c>
      <c r="I11" s="8">
        <v>0.5</v>
      </c>
    </row>
    <row r="12" spans="1:9" x14ac:dyDescent="0.3">
      <c r="A12" s="6"/>
      <c r="B12" s="7"/>
      <c r="C12" s="7">
        <v>2</v>
      </c>
      <c r="D12" s="7" t="s">
        <v>48</v>
      </c>
      <c r="E12" s="25">
        <v>0.48</v>
      </c>
      <c r="F12" s="25">
        <v>0.52</v>
      </c>
      <c r="G12" s="27">
        <f t="shared" si="0"/>
        <v>0.5</v>
      </c>
      <c r="H12" s="29">
        <v>0.85246153846153838</v>
      </c>
      <c r="I12" s="8">
        <v>0.5</v>
      </c>
    </row>
    <row r="13" spans="1:9" x14ac:dyDescent="0.3">
      <c r="A13" s="6"/>
      <c r="B13" s="7"/>
      <c r="C13" s="7">
        <v>3</v>
      </c>
      <c r="D13" s="7" t="s">
        <v>49</v>
      </c>
      <c r="E13" s="25">
        <v>0.48</v>
      </c>
      <c r="F13" s="25">
        <v>0.53</v>
      </c>
      <c r="G13" s="27">
        <f t="shared" si="0"/>
        <v>0.505</v>
      </c>
      <c r="H13" s="29">
        <v>0.91759999999999997</v>
      </c>
      <c r="I13" s="8">
        <v>0.5</v>
      </c>
    </row>
    <row r="14" spans="1:9" x14ac:dyDescent="0.3">
      <c r="A14" s="9"/>
      <c r="B14" s="10"/>
      <c r="C14" s="10">
        <v>4</v>
      </c>
      <c r="D14" s="10" t="s">
        <v>50</v>
      </c>
      <c r="E14" s="23">
        <v>0.48</v>
      </c>
      <c r="F14" s="23">
        <v>0.6</v>
      </c>
      <c r="G14" s="26">
        <f t="shared" si="0"/>
        <v>0.54</v>
      </c>
      <c r="H14" s="28">
        <v>0.71487500000000004</v>
      </c>
      <c r="I14" s="11">
        <v>0.5</v>
      </c>
    </row>
    <row r="15" spans="1:9" x14ac:dyDescent="0.3">
      <c r="A15" s="12" t="s">
        <v>12</v>
      </c>
      <c r="B15" s="13" t="s">
        <v>10</v>
      </c>
      <c r="C15" s="13">
        <v>1</v>
      </c>
      <c r="D15" s="13" t="s">
        <v>51</v>
      </c>
      <c r="E15" s="30">
        <v>0.37</v>
      </c>
      <c r="F15" s="30">
        <v>0.54</v>
      </c>
      <c r="G15" s="31">
        <f t="shared" si="0"/>
        <v>0.45500000000000002</v>
      </c>
      <c r="H15" s="31">
        <v>0.91666666666666674</v>
      </c>
      <c r="I15" s="8">
        <v>0.5</v>
      </c>
    </row>
    <row r="16" spans="1:9" x14ac:dyDescent="0.3">
      <c r="A16" s="6"/>
      <c r="B16" s="7"/>
      <c r="C16" s="7">
        <v>2</v>
      </c>
      <c r="D16" s="7" t="s">
        <v>48</v>
      </c>
      <c r="E16" s="25">
        <v>0.37</v>
      </c>
      <c r="F16" s="25">
        <v>0.45</v>
      </c>
      <c r="G16" s="27">
        <f t="shared" si="0"/>
        <v>0.41000000000000003</v>
      </c>
      <c r="H16" s="27">
        <v>1.2</v>
      </c>
      <c r="I16" s="8">
        <v>0.5</v>
      </c>
    </row>
    <row r="17" spans="1:9" x14ac:dyDescent="0.3">
      <c r="A17" s="6"/>
      <c r="B17" s="7"/>
      <c r="C17" s="7">
        <v>3</v>
      </c>
      <c r="D17" s="7" t="s">
        <v>49</v>
      </c>
      <c r="E17" s="25">
        <v>0.37</v>
      </c>
      <c r="F17" s="25">
        <v>0.41</v>
      </c>
      <c r="G17" s="27">
        <f t="shared" si="0"/>
        <v>0.39</v>
      </c>
      <c r="H17" s="27">
        <v>1.0691056910569108</v>
      </c>
      <c r="I17" s="8">
        <v>0.5</v>
      </c>
    </row>
    <row r="18" spans="1:9" x14ac:dyDescent="0.3">
      <c r="A18" s="9"/>
      <c r="B18" s="10"/>
      <c r="C18" s="10">
        <v>4</v>
      </c>
      <c r="D18" s="10" t="s">
        <v>50</v>
      </c>
      <c r="E18" s="23">
        <v>0.37</v>
      </c>
      <c r="F18" s="23">
        <v>0.46</v>
      </c>
      <c r="G18" s="26">
        <f t="shared" si="0"/>
        <v>0.41500000000000004</v>
      </c>
      <c r="H18" s="26">
        <v>0.80071428571428582</v>
      </c>
      <c r="I18" s="11">
        <v>0.5</v>
      </c>
    </row>
    <row r="19" spans="1:9" x14ac:dyDescent="0.3">
      <c r="A19" s="12" t="s">
        <v>13</v>
      </c>
      <c r="B19" s="13" t="s">
        <v>55</v>
      </c>
      <c r="C19" s="13">
        <v>1</v>
      </c>
      <c r="D19" s="13" t="s">
        <v>51</v>
      </c>
      <c r="E19" s="30">
        <v>0.33</v>
      </c>
      <c r="F19" s="30">
        <v>0.69</v>
      </c>
      <c r="G19" s="31">
        <f t="shared" si="0"/>
        <v>0.51</v>
      </c>
      <c r="H19" s="32">
        <v>0.49275362318840588</v>
      </c>
      <c r="I19" s="8">
        <v>0.5</v>
      </c>
    </row>
    <row r="20" spans="1:9" x14ac:dyDescent="0.3">
      <c r="A20" s="6"/>
      <c r="B20" s="7"/>
      <c r="C20" s="7">
        <v>2</v>
      </c>
      <c r="D20" s="7" t="s">
        <v>48</v>
      </c>
      <c r="E20" s="25">
        <v>0.33</v>
      </c>
      <c r="F20" s="25">
        <v>0.43</v>
      </c>
      <c r="G20" s="27">
        <f t="shared" si="0"/>
        <v>0.38</v>
      </c>
      <c r="H20" s="29">
        <v>1.0266363636363633</v>
      </c>
      <c r="I20" s="8">
        <v>0.5</v>
      </c>
    </row>
    <row r="21" spans="1:9" x14ac:dyDescent="0.3">
      <c r="A21" s="6"/>
      <c r="B21" s="7"/>
      <c r="C21" s="7">
        <v>3</v>
      </c>
      <c r="D21" s="7" t="s">
        <v>49</v>
      </c>
      <c r="E21" s="25">
        <v>0.33</v>
      </c>
      <c r="F21" s="25">
        <v>0.45</v>
      </c>
      <c r="G21" s="27">
        <f t="shared" si="0"/>
        <v>0.39</v>
      </c>
      <c r="H21" s="29">
        <v>0.95369999999999988</v>
      </c>
      <c r="I21" s="8">
        <v>0.5</v>
      </c>
    </row>
    <row r="22" spans="1:9" x14ac:dyDescent="0.3">
      <c r="A22" s="9"/>
      <c r="B22" s="10"/>
      <c r="C22" s="10">
        <v>4</v>
      </c>
      <c r="D22" s="10" t="s">
        <v>50</v>
      </c>
      <c r="E22" s="23">
        <v>0.33</v>
      </c>
      <c r="F22" s="23">
        <v>0.5</v>
      </c>
      <c r="G22" s="26">
        <f t="shared" si="0"/>
        <v>0.41500000000000004</v>
      </c>
      <c r="H22" s="28">
        <v>0.68</v>
      </c>
      <c r="I22" s="11">
        <v>0.5</v>
      </c>
    </row>
    <row r="23" spans="1:9" x14ac:dyDescent="0.3">
      <c r="A23" s="12" t="s">
        <v>56</v>
      </c>
      <c r="B23" s="13" t="s">
        <v>27</v>
      </c>
      <c r="C23" s="13">
        <v>1</v>
      </c>
      <c r="D23" s="13" t="s">
        <v>51</v>
      </c>
      <c r="E23" s="30">
        <f>AVERAGE(E15,E19)</f>
        <v>0.35</v>
      </c>
      <c r="F23" s="30">
        <f>AVERAGE(F15,F19)</f>
        <v>0.61499999999999999</v>
      </c>
      <c r="G23" s="31">
        <f t="shared" si="0"/>
        <v>0.48249999999999998</v>
      </c>
      <c r="H23" s="32">
        <f>AVERAGE(H15,H19)</f>
        <v>0.70471014492753636</v>
      </c>
      <c r="I23" s="8">
        <v>0.5</v>
      </c>
    </row>
    <row r="24" spans="1:9" x14ac:dyDescent="0.3">
      <c r="A24" s="6"/>
      <c r="B24" s="7"/>
      <c r="C24" s="7">
        <v>2</v>
      </c>
      <c r="D24" s="7" t="s">
        <v>48</v>
      </c>
      <c r="E24" s="25">
        <f t="shared" ref="E24:F26" si="1">AVERAGE(E16,E20)</f>
        <v>0.35</v>
      </c>
      <c r="F24" s="25">
        <f t="shared" si="1"/>
        <v>0.44</v>
      </c>
      <c r="G24" s="27">
        <f t="shared" si="0"/>
        <v>0.39500000000000002</v>
      </c>
      <c r="H24" s="29">
        <f t="shared" ref="H24:H26" si="2">AVERAGE(H16,H20)</f>
        <v>1.1133181818181817</v>
      </c>
      <c r="I24" s="8">
        <v>0.5</v>
      </c>
    </row>
    <row r="25" spans="1:9" x14ac:dyDescent="0.3">
      <c r="A25" s="6"/>
      <c r="B25" s="7"/>
      <c r="C25" s="7">
        <v>3</v>
      </c>
      <c r="D25" s="7" t="s">
        <v>49</v>
      </c>
      <c r="E25" s="25">
        <f t="shared" si="1"/>
        <v>0.35</v>
      </c>
      <c r="F25" s="25">
        <f t="shared" si="1"/>
        <v>0.43</v>
      </c>
      <c r="G25" s="27">
        <f t="shared" si="0"/>
        <v>0.39</v>
      </c>
      <c r="H25" s="29">
        <f t="shared" si="2"/>
        <v>1.0114028455284554</v>
      </c>
      <c r="I25" s="8">
        <v>0.5</v>
      </c>
    </row>
    <row r="26" spans="1:9" x14ac:dyDescent="0.3">
      <c r="A26" s="9"/>
      <c r="B26" s="10"/>
      <c r="C26" s="10">
        <v>4</v>
      </c>
      <c r="D26" s="10" t="s">
        <v>50</v>
      </c>
      <c r="E26" s="23">
        <f t="shared" si="1"/>
        <v>0.35</v>
      </c>
      <c r="F26" s="23">
        <f t="shared" si="1"/>
        <v>0.48</v>
      </c>
      <c r="G26" s="26">
        <f t="shared" si="0"/>
        <v>0.41499999999999998</v>
      </c>
      <c r="H26" s="28">
        <f t="shared" si="2"/>
        <v>0.74035714285714294</v>
      </c>
      <c r="I26" s="11">
        <v>0.5</v>
      </c>
    </row>
    <row r="27" spans="1:9" x14ac:dyDescent="0.3">
      <c r="A27" s="12" t="s">
        <v>14</v>
      </c>
      <c r="B27" s="13" t="s">
        <v>5</v>
      </c>
      <c r="C27" s="13">
        <v>1</v>
      </c>
      <c r="D27" s="13" t="s">
        <v>51</v>
      </c>
      <c r="E27" s="30">
        <v>0.38</v>
      </c>
      <c r="F27" s="30">
        <v>0.61</v>
      </c>
      <c r="G27" s="31">
        <f t="shared" si="0"/>
        <v>0.495</v>
      </c>
      <c r="H27" s="32">
        <v>0.81967213114754101</v>
      </c>
      <c r="I27" s="8">
        <v>0.5</v>
      </c>
    </row>
    <row r="28" spans="1:9" x14ac:dyDescent="0.3">
      <c r="A28" s="6"/>
      <c r="B28" s="7"/>
      <c r="C28" s="7">
        <v>2</v>
      </c>
      <c r="D28" s="7" t="s">
        <v>48</v>
      </c>
      <c r="E28" s="25">
        <v>0.38</v>
      </c>
      <c r="F28" s="25">
        <v>0.47</v>
      </c>
      <c r="G28" s="27">
        <f t="shared" si="0"/>
        <v>0.42499999999999999</v>
      </c>
      <c r="H28" s="29">
        <v>1.074468085106383</v>
      </c>
      <c r="I28" s="8">
        <v>0.5</v>
      </c>
    </row>
    <row r="29" spans="1:9" x14ac:dyDescent="0.3">
      <c r="A29" s="6"/>
      <c r="B29" s="7"/>
      <c r="C29" s="7">
        <v>3</v>
      </c>
      <c r="D29" s="7" t="s">
        <v>49</v>
      </c>
      <c r="E29" s="25">
        <v>0.38</v>
      </c>
      <c r="F29" s="25">
        <v>0.43</v>
      </c>
      <c r="G29" s="27">
        <f t="shared" si="0"/>
        <v>0.40500000000000003</v>
      </c>
      <c r="H29" s="29">
        <v>1.0232558139534884</v>
      </c>
      <c r="I29" s="8">
        <v>0.5</v>
      </c>
    </row>
    <row r="30" spans="1:9" x14ac:dyDescent="0.3">
      <c r="A30" s="9"/>
      <c r="B30" s="10"/>
      <c r="C30" s="10">
        <v>4</v>
      </c>
      <c r="D30" s="10" t="s">
        <v>50</v>
      </c>
      <c r="E30" s="23">
        <v>0.38</v>
      </c>
      <c r="F30" s="23">
        <v>0.49</v>
      </c>
      <c r="G30" s="26">
        <f t="shared" si="0"/>
        <v>0.435</v>
      </c>
      <c r="H30" s="28">
        <v>0.83673469387755095</v>
      </c>
      <c r="I30" s="11">
        <v>0.5</v>
      </c>
    </row>
    <row r="31" spans="1:9" x14ac:dyDescent="0.3">
      <c r="A31" s="12" t="s">
        <v>17</v>
      </c>
      <c r="B31" s="13" t="s">
        <v>16</v>
      </c>
      <c r="C31" s="13">
        <v>1</v>
      </c>
      <c r="D31" s="13" t="s">
        <v>51</v>
      </c>
      <c r="E31" s="30">
        <v>0.31</v>
      </c>
      <c r="F31" s="30">
        <v>0.46</v>
      </c>
      <c r="G31" s="31">
        <f t="shared" si="0"/>
        <v>0.38500000000000001</v>
      </c>
      <c r="H31" s="32">
        <v>0.97826086956521729</v>
      </c>
      <c r="I31" s="8">
        <v>0.5</v>
      </c>
    </row>
    <row r="32" spans="1:9" x14ac:dyDescent="0.3">
      <c r="A32" s="6"/>
      <c r="B32" s="7"/>
      <c r="C32" s="7">
        <v>2</v>
      </c>
      <c r="D32" s="7" t="s">
        <v>48</v>
      </c>
      <c r="E32" s="25">
        <v>0.31</v>
      </c>
      <c r="F32" s="25">
        <v>0.38</v>
      </c>
      <c r="G32" s="27">
        <f t="shared" si="0"/>
        <v>0.34499999999999997</v>
      </c>
      <c r="H32" s="29">
        <v>1.0350877192982457</v>
      </c>
      <c r="I32" s="8">
        <v>0.5</v>
      </c>
    </row>
    <row r="33" spans="1:10" x14ac:dyDescent="0.3">
      <c r="A33" s="6"/>
      <c r="B33" s="7"/>
      <c r="C33" s="7">
        <v>3</v>
      </c>
      <c r="D33" s="7" t="s">
        <v>49</v>
      </c>
      <c r="E33" s="25">
        <v>0.31</v>
      </c>
      <c r="F33" s="25">
        <v>0.34</v>
      </c>
      <c r="G33" s="27">
        <f t="shared" si="0"/>
        <v>0.32500000000000001</v>
      </c>
      <c r="H33" s="29">
        <v>1.0441176470588234</v>
      </c>
      <c r="I33" s="8">
        <v>0.5</v>
      </c>
    </row>
    <row r="34" spans="1:10" x14ac:dyDescent="0.3">
      <c r="A34" s="9"/>
      <c r="B34" s="10"/>
      <c r="C34" s="10">
        <v>4</v>
      </c>
      <c r="D34" s="10" t="s">
        <v>50</v>
      </c>
      <c r="E34" s="23">
        <v>0.31</v>
      </c>
      <c r="F34" s="23">
        <v>0.39</v>
      </c>
      <c r="G34" s="26">
        <f t="shared" si="0"/>
        <v>0.35</v>
      </c>
      <c r="H34" s="28">
        <v>0.71487500000000004</v>
      </c>
      <c r="I34" s="11">
        <v>0.5</v>
      </c>
    </row>
    <row r="35" spans="1:10" x14ac:dyDescent="0.3">
      <c r="A35" s="6" t="s">
        <v>18</v>
      </c>
      <c r="B35" s="7" t="s">
        <v>7</v>
      </c>
      <c r="C35" s="7">
        <v>1</v>
      </c>
      <c r="D35" s="7" t="s">
        <v>51</v>
      </c>
      <c r="E35" s="25">
        <v>0.35</v>
      </c>
      <c r="F35" s="25">
        <v>0.56000000000000005</v>
      </c>
      <c r="G35" s="27">
        <f t="shared" si="0"/>
        <v>0.45500000000000002</v>
      </c>
      <c r="H35" s="29">
        <v>0.87797619047619047</v>
      </c>
      <c r="I35" s="8">
        <v>0.5</v>
      </c>
    </row>
    <row r="36" spans="1:10" x14ac:dyDescent="0.3">
      <c r="A36" s="6"/>
      <c r="B36" s="7"/>
      <c r="C36" s="7">
        <v>2</v>
      </c>
      <c r="D36" s="7" t="s">
        <v>48</v>
      </c>
      <c r="E36" s="25">
        <v>0.35</v>
      </c>
      <c r="F36" s="25">
        <v>0.45</v>
      </c>
      <c r="G36" s="27">
        <f t="shared" si="0"/>
        <v>0.4</v>
      </c>
      <c r="H36" s="29">
        <v>0.9086419753086421</v>
      </c>
      <c r="I36" s="8">
        <v>0.5</v>
      </c>
    </row>
    <row r="37" spans="1:10" x14ac:dyDescent="0.3">
      <c r="A37" s="6"/>
      <c r="B37" s="7"/>
      <c r="C37" s="7">
        <v>3</v>
      </c>
      <c r="D37" s="7" t="s">
        <v>49</v>
      </c>
      <c r="E37" s="25">
        <v>0.35</v>
      </c>
      <c r="F37" s="25">
        <v>0.38</v>
      </c>
      <c r="G37" s="27">
        <f t="shared" si="0"/>
        <v>0.36499999999999999</v>
      </c>
      <c r="H37" s="29">
        <v>1.0087719298245614</v>
      </c>
      <c r="I37" s="8">
        <v>0.5</v>
      </c>
    </row>
    <row r="38" spans="1:10" x14ac:dyDescent="0.3">
      <c r="A38" s="9"/>
      <c r="B38" s="10"/>
      <c r="C38" s="10">
        <v>4</v>
      </c>
      <c r="D38" s="10" t="s">
        <v>50</v>
      </c>
      <c r="E38" s="23">
        <v>0.35</v>
      </c>
      <c r="F38" s="23">
        <v>0.43</v>
      </c>
      <c r="G38" s="26">
        <f t="shared" si="0"/>
        <v>0.39</v>
      </c>
      <c r="H38" s="28">
        <v>0.71487500000000004</v>
      </c>
      <c r="I38" s="11">
        <v>0.5</v>
      </c>
    </row>
    <row r="39" spans="1:10" x14ac:dyDescent="0.3">
      <c r="A39" s="12" t="s">
        <v>64</v>
      </c>
      <c r="B39" s="13" t="s">
        <v>25</v>
      </c>
      <c r="C39" s="13">
        <v>1</v>
      </c>
      <c r="D39" s="13" t="s">
        <v>51</v>
      </c>
      <c r="E39" s="30"/>
      <c r="F39" s="30"/>
      <c r="G39" s="31">
        <f>AVERAGE(G7,G11,G23,G27,G31,G35)</f>
        <v>0.47874999999999995</v>
      </c>
      <c r="H39" s="32">
        <f>AVERAGE(H7,H11,H23,H27,H31,H35)</f>
        <v>0.80986883115168939</v>
      </c>
      <c r="I39" s="40">
        <v>0.5</v>
      </c>
    </row>
    <row r="40" spans="1:10" x14ac:dyDescent="0.3">
      <c r="A40" s="6"/>
      <c r="B40" s="7"/>
      <c r="C40" s="7">
        <v>2</v>
      </c>
      <c r="D40" s="7" t="s">
        <v>48</v>
      </c>
      <c r="E40" s="25"/>
      <c r="F40" s="25"/>
      <c r="G40" s="27">
        <f t="shared" ref="G40:H42" si="3">AVERAGE(G8,G12,G24,G28,G32,G36)</f>
        <v>0.40583333333333332</v>
      </c>
      <c r="H40" s="29">
        <f t="shared" si="3"/>
        <v>1.001768977271559</v>
      </c>
      <c r="I40" s="39">
        <v>0.5</v>
      </c>
    </row>
    <row r="41" spans="1:10" x14ac:dyDescent="0.3">
      <c r="A41" s="6"/>
      <c r="B41" s="7"/>
      <c r="C41" s="7">
        <v>3</v>
      </c>
      <c r="D41" s="7" t="s">
        <v>49</v>
      </c>
      <c r="E41" s="25"/>
      <c r="F41" s="25"/>
      <c r="G41" s="27">
        <f t="shared" si="3"/>
        <v>0.38916666666666666</v>
      </c>
      <c r="H41" s="29">
        <f t="shared" si="3"/>
        <v>0.99314137272755476</v>
      </c>
      <c r="I41" s="39">
        <v>0.5</v>
      </c>
    </row>
    <row r="42" spans="1:10" x14ac:dyDescent="0.3">
      <c r="A42" s="9"/>
      <c r="B42" s="10"/>
      <c r="C42" s="10">
        <v>4</v>
      </c>
      <c r="D42" s="10" t="s">
        <v>50</v>
      </c>
      <c r="E42" s="23"/>
      <c r="F42" s="23"/>
      <c r="G42" s="26">
        <f t="shared" si="3"/>
        <v>0.42</v>
      </c>
      <c r="H42" s="28">
        <f t="shared" si="3"/>
        <v>0.76213011108698803</v>
      </c>
      <c r="I42" s="41">
        <v>0.5</v>
      </c>
    </row>
    <row r="43" spans="1:10" x14ac:dyDescent="0.3">
      <c r="A43" s="7"/>
      <c r="B43" s="7"/>
      <c r="C43" s="7"/>
      <c r="D43" s="7"/>
      <c r="E43" s="25"/>
      <c r="F43" s="25"/>
      <c r="G43" s="27"/>
      <c r="H43" s="29"/>
      <c r="I43" s="7"/>
    </row>
    <row r="44" spans="1:10" x14ac:dyDescent="0.3">
      <c r="A44" s="7"/>
      <c r="B44" s="7"/>
      <c r="C44" s="7"/>
      <c r="D44" s="7"/>
      <c r="E44" s="25"/>
      <c r="F44" s="25"/>
      <c r="G44" s="27"/>
      <c r="H44" s="29"/>
      <c r="I44" s="7"/>
    </row>
    <row r="47" spans="1:10" x14ac:dyDescent="0.3">
      <c r="A47" s="33" t="s">
        <v>60</v>
      </c>
      <c r="B47" s="34"/>
      <c r="C47" s="34"/>
      <c r="D47" s="34"/>
      <c r="E47" s="24"/>
      <c r="F47" s="24"/>
      <c r="G47" s="24"/>
      <c r="H47" s="34"/>
      <c r="I47" s="34"/>
      <c r="J47" s="35"/>
    </row>
    <row r="49" spans="1:1" x14ac:dyDescent="0.3">
      <c r="A49" s="1" t="s">
        <v>63</v>
      </c>
    </row>
    <row r="50" spans="1:1" x14ac:dyDescent="0.3">
      <c r="A50" t="s">
        <v>61</v>
      </c>
    </row>
    <row r="51" spans="1:1" x14ac:dyDescent="0.3">
      <c r="A51" t="s">
        <v>62</v>
      </c>
    </row>
  </sheetData>
  <mergeCells count="1"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CWD</vt:lpstr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Farnell</dc:creator>
  <cp:lastModifiedBy>Ingrid Farnell</cp:lastModifiedBy>
  <dcterms:created xsi:type="dcterms:W3CDTF">2021-02-08T22:46:12Z</dcterms:created>
  <dcterms:modified xsi:type="dcterms:W3CDTF">2021-02-12T17:45:30Z</dcterms:modified>
</cp:coreProperties>
</file>