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6bc00278fd529/Escritorio/PFM/1.-HMI_Libre/2.-Hazitek-C2M2/HAZITEK-HMI/config/"/>
    </mc:Choice>
  </mc:AlternateContent>
  <xr:revisionPtr revIDLastSave="290" documentId="13_ncr:1_{2650E6C3-5BAA-4E63-8682-EA66F7542218}" xr6:coauthVersionLast="47" xr6:coauthVersionMax="47" xr10:uidLastSave="{6A953706-A542-49F4-8523-D21A5DA327BB}"/>
  <bookViews>
    <workbookView xWindow="-108" yWindow="-108" windowWidth="23256" windowHeight="12576" activeTab="1" xr2:uid="{BF58630C-583D-264A-A157-458B35154DBD}"/>
  </bookViews>
  <sheets>
    <sheet name="OPC-UA SERVERS" sheetId="4" r:id="rId1"/>
    <sheet name="NODES" sheetId="1" r:id="rId2"/>
  </sheets>
  <definedNames>
    <definedName name="_xlnm._FilterDatabase" localSheetId="1" hidden="1">NODES!$B$1:$D$2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9" i="4"/>
  <c r="D9" i="4"/>
  <c r="E9" i="4"/>
  <c r="C8" i="4"/>
  <c r="D8" i="4"/>
  <c r="E8" i="4"/>
  <c r="C7" i="4"/>
  <c r="D7" i="4"/>
  <c r="E7" i="4"/>
  <c r="M100" i="1"/>
  <c r="M39" i="1"/>
  <c r="M8" i="1"/>
  <c r="M6" i="1"/>
  <c r="M20" i="1"/>
  <c r="M3" i="1"/>
  <c r="M4" i="1"/>
  <c r="M7" i="1"/>
  <c r="M9" i="1"/>
  <c r="M11" i="1"/>
  <c r="M12" i="1"/>
  <c r="M13" i="1"/>
  <c r="M14" i="1"/>
  <c r="M15" i="1"/>
  <c r="M16" i="1"/>
  <c r="M17" i="1"/>
  <c r="M18" i="1"/>
  <c r="M19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2" i="1"/>
  <c r="E6" i="4"/>
  <c r="D6" i="4"/>
  <c r="E5" i="4"/>
  <c r="D5" i="4"/>
  <c r="E4" i="4"/>
  <c r="D4" i="4"/>
  <c r="C5" i="4"/>
  <c r="C4" i="4"/>
  <c r="C2" i="4" l="1"/>
</calcChain>
</file>

<file path=xl/sharedStrings.xml><?xml version="1.0" encoding="utf-8"?>
<sst xmlns="http://schemas.openxmlformats.org/spreadsheetml/2006/main" count="450" uniqueCount="195">
  <si>
    <t>nodeId</t>
  </si>
  <si>
    <t>name</t>
  </si>
  <si>
    <t>dataType</t>
  </si>
  <si>
    <t>read</t>
  </si>
  <si>
    <t>write</t>
  </si>
  <si>
    <t>bateria</t>
  </si>
  <si>
    <t>nodeNumber</t>
  </si>
  <si>
    <t>Boolean</t>
  </si>
  <si>
    <t>Double</t>
  </si>
  <si>
    <t>Byte</t>
  </si>
  <si>
    <t>String</t>
  </si>
  <si>
    <t>Int</t>
  </si>
  <si>
    <t>Array</t>
  </si>
  <si>
    <t>serverOPC</t>
  </si>
  <si>
    <t>Float</t>
  </si>
  <si>
    <t>opc.tcp://DESKTOP-FFSB84P:48010</t>
  </si>
  <si>
    <t>message</t>
  </si>
  <si>
    <t>connectServer</t>
  </si>
  <si>
    <t>OPC-UA SERVER URL</t>
  </si>
  <si>
    <t>-</t>
  </si>
  <si>
    <t>NUMBER OF VARIABLES DEFINED</t>
  </si>
  <si>
    <t>NUMBER OF VARIABLES read</t>
  </si>
  <si>
    <t>NUMBER OF VARIABLES write</t>
  </si>
  <si>
    <t>ns=2;s=Demo.Static.Scalar.Integer</t>
  </si>
  <si>
    <t>ns=2;s=Demo.Static.Scalar.UInt32</t>
  </si>
  <si>
    <t>ns=2;s=Demo.Static.Scalar.UInteger</t>
  </si>
  <si>
    <t>ns=2;s=Demo.Dynamic.Scalar.Int16</t>
  </si>
  <si>
    <t>ns=2;s=Demo.Dynamic.Scalar.Int32</t>
  </si>
  <si>
    <t>ns=2;s=Demo.Dynamic.Scalar.Int64</t>
  </si>
  <si>
    <t>ns=2;s=Demo.Dynamic.Scalar.UInt16</t>
  </si>
  <si>
    <t>ns=2;s=Demo.Dynamic.Scalar.UInt32</t>
  </si>
  <si>
    <t>ns=2;s=Demo.Dynamic.Scalar.UInt64</t>
  </si>
  <si>
    <t>bateria11</t>
  </si>
  <si>
    <t>bateria12</t>
  </si>
  <si>
    <t>ns=4;s=Connect_Robot1</t>
  </si>
  <si>
    <t>string</t>
  </si>
  <si>
    <t>localizacion</t>
  </si>
  <si>
    <t>temperatura</t>
  </si>
  <si>
    <t>ns=4;s=AMR1_Status_LocationX</t>
  </si>
  <si>
    <t>posX</t>
  </si>
  <si>
    <t>ns=4;s=AMR1_Status_LocationY</t>
  </si>
  <si>
    <t>posY</t>
  </si>
  <si>
    <t>ns=4;s=AMR1_Status_LocationTheta</t>
  </si>
  <si>
    <t>heading</t>
  </si>
  <si>
    <t>mover</t>
  </si>
  <si>
    <t>girarIzquierda</t>
  </si>
  <si>
    <t>girarDerecha</t>
  </si>
  <si>
    <t>activarModoManual</t>
  </si>
  <si>
    <t>cX</t>
  </si>
  <si>
    <t>cY</t>
  </si>
  <si>
    <t>ns=4;s=Go_Point</t>
  </si>
  <si>
    <t>ns=4;s=Send_Point</t>
  </si>
  <si>
    <t>goPoint</t>
  </si>
  <si>
    <t>sendPoint</t>
  </si>
  <si>
    <t>ns=4;s=Go_Goal</t>
  </si>
  <si>
    <t>ns=4;s=Send_Goal</t>
  </si>
  <si>
    <t>goGoal</t>
  </si>
  <si>
    <t>ns=4;s=Goal_Selected</t>
  </si>
  <si>
    <t>goalSelected</t>
  </si>
  <si>
    <t>ns=4;s=AMR1_cy</t>
  </si>
  <si>
    <t>Int32</t>
  </si>
  <si>
    <t>sendGoal</t>
  </si>
  <si>
    <t>ns=2;s=Demo.Static.Arrays.Int16</t>
  </si>
  <si>
    <t>DATA TYPES</t>
  </si>
  <si>
    <t>SOCKET NAMES</t>
  </si>
  <si>
    <t>Integer</t>
  </si>
  <si>
    <t>Int16</t>
  </si>
  <si>
    <t>Int64</t>
  </si>
  <si>
    <t>ERROR</t>
  </si>
  <si>
    <t>ns=2;s=Demo.Dynamic.Scalar.UInt65</t>
  </si>
  <si>
    <t>createHistorial</t>
  </si>
  <si>
    <t>ns=4;s=Dist_X</t>
  </si>
  <si>
    <t>distX</t>
  </si>
  <si>
    <t>distY</t>
  </si>
  <si>
    <t>ns=4;s=Dist_Y</t>
  </si>
  <si>
    <t>ns=4;s=AMR_IP</t>
  </si>
  <si>
    <t>ipRobot</t>
  </si>
  <si>
    <t>selectRobot</t>
  </si>
  <si>
    <t>ns=4;s=AMR_Seleccionado</t>
  </si>
  <si>
    <t>opc.tcp://192.168.250.1:54841</t>
  </si>
  <si>
    <t>ns=4;s=LD90_Status.StateofCharge</t>
  </si>
  <si>
    <t>opc.tcp://192.168.100.128:54841</t>
  </si>
  <si>
    <t>ns=4;s=GoGoal</t>
  </si>
  <si>
    <t>ns=4;s=AMR_GoalSelected</t>
  </si>
  <si>
    <t>ns=4;s=AMR1_Status_ExtendedStatus</t>
  </si>
  <si>
    <t>ns=4;s=AMR1_Status_StateOfCharge</t>
  </si>
  <si>
    <t>ns=4;s=Trabajo_Busy</t>
  </si>
  <si>
    <t>busy</t>
  </si>
  <si>
    <t>ns=4;s=AMR_Pausing</t>
  </si>
  <si>
    <t>pausing</t>
  </si>
  <si>
    <t>AMR1connected</t>
  </si>
  <si>
    <t>ns=4;s=Comm_Connected_Robot1</t>
  </si>
  <si>
    <t>ns=4;s=Cancel</t>
  </si>
  <si>
    <t>cancel</t>
  </si>
  <si>
    <t>dock</t>
  </si>
  <si>
    <t>ns=4;s=Dock</t>
  </si>
  <si>
    <t>opc.tcp://LAPTOP-P2F2VSD7:48010</t>
  </si>
  <si>
    <t>ns=2;s=Demo.Static.Scalar.Boolean</t>
  </si>
  <si>
    <t>language</t>
  </si>
  <si>
    <t>opc.tcp://192.168.1.76:48010</t>
  </si>
  <si>
    <t>opc.tcp://10.62.32.112:48011</t>
  </si>
  <si>
    <t>ns=4;s=Cobot_Voltage</t>
  </si>
  <si>
    <t>ns=4;s=Cobot_End_Module_IO_Current</t>
  </si>
  <si>
    <t>ns=4;s=Cobot_Current</t>
  </si>
  <si>
    <t>ns=4;s=Cobot_Controller_Temperature</t>
  </si>
  <si>
    <t>'ns=4;s=Cobot_Power</t>
  </si>
  <si>
    <t>ns=4;s=Cobot_Control_Box_IO_Current</t>
  </si>
  <si>
    <t>ns=4;s=Cobot_joint_1</t>
  </si>
  <si>
    <t>ns=4;s=Cobot_joint_2</t>
  </si>
  <si>
    <t>ns=4;s=Cobot_joint_3</t>
  </si>
  <si>
    <t>ns=4;s=Cobot_joint_4</t>
  </si>
  <si>
    <t>ns=4;s=Cobot_joint_5</t>
  </si>
  <si>
    <t>ns=4;s=Cobot_joint_6</t>
  </si>
  <si>
    <t>ns=4;s=Cobot_connect</t>
  </si>
  <si>
    <t>ns=4;s=Cobot_connected</t>
  </si>
  <si>
    <t>ns=4;s=Cobot_goto_point_q</t>
  </si>
  <si>
    <t>ns=4;s=Cobot_goto_point_q1</t>
  </si>
  <si>
    <t>ns=4;s=Cobot_goto_point_q2</t>
  </si>
  <si>
    <t>ns=4;s=Cobot_goto_point_q3</t>
  </si>
  <si>
    <t>ns=4;s=Cobot_goto_point_q4</t>
  </si>
  <si>
    <t>ns=4;s=Cobot_goto_point_q5</t>
  </si>
  <si>
    <t>ns=4;s=Cobot_goto_point_q6</t>
  </si>
  <si>
    <t>ns=4;s=Cobot_goto_point_xyz</t>
  </si>
  <si>
    <t>ns=4;s=Cobot_goto_point_X</t>
  </si>
  <si>
    <t>ns=4;s=Cobot_goto_point_Y</t>
  </si>
  <si>
    <t>ns=4;s=Cobot_goto_point_Z</t>
  </si>
  <si>
    <t>ns=4;s=Cobot_goto_point_rx</t>
  </si>
  <si>
    <t>ns=4;s=Cobot_goto_point_ry</t>
  </si>
  <si>
    <t>ns=4;s=Cobot_goto_point_rz</t>
  </si>
  <si>
    <t>ns=4;s=Cobot_goto_parking</t>
  </si>
  <si>
    <t>ns=4;s=AGV_X</t>
  </si>
  <si>
    <t>ns=4;s=AGV_Y</t>
  </si>
  <si>
    <t>ns=4;s=AGV_Th</t>
  </si>
  <si>
    <t>ns=4;s=AGV_status_num</t>
  </si>
  <si>
    <t>ns=4;s=AGV_extended_status</t>
  </si>
  <si>
    <t>ns=4;s=AGV_location_score</t>
  </si>
  <si>
    <t>ns=4;s=AGV_battery</t>
  </si>
  <si>
    <t>ns=4;s=AGV_error_id</t>
  </si>
  <si>
    <t>ns=4;s=AGV_connect</t>
  </si>
  <si>
    <t>ns=4;s=AGV_connected</t>
  </si>
  <si>
    <t>ns=4;s=AGV_goto_point</t>
  </si>
  <si>
    <t>ns=4;s=AGV_goto_point_X</t>
  </si>
  <si>
    <t>ns=4;s=AGV_goto_point_Y</t>
  </si>
  <si>
    <t>ns=4;s=AGV_goto_point_Th</t>
  </si>
  <si>
    <t>ns=4;s=AGV_goto_goal</t>
  </si>
  <si>
    <t>ns=4;s=AGV_goto_goal_selected</t>
  </si>
  <si>
    <t>ns=4;s=AGV_goto_dock</t>
  </si>
  <si>
    <t>Real</t>
  </si>
  <si>
    <t>cobotVoltage</t>
  </si>
  <si>
    <t>cobotCurrent</t>
  </si>
  <si>
    <t>cobotEndModuleCurrent</t>
  </si>
  <si>
    <t>cobotTemp</t>
  </si>
  <si>
    <t>cobotPower</t>
  </si>
  <si>
    <t>cobotControlBoxCurrent</t>
  </si>
  <si>
    <t>cobotJoint1</t>
  </si>
  <si>
    <t>cobotJoint2</t>
  </si>
  <si>
    <t>cobotJoint3</t>
  </si>
  <si>
    <t>cobotJoint4</t>
  </si>
  <si>
    <t>cobotJoint5</t>
  </si>
  <si>
    <t>cobotJoint6</t>
  </si>
  <si>
    <t>cobotConnect</t>
  </si>
  <si>
    <t>cobotConnected</t>
  </si>
  <si>
    <t>cobotGotoQ</t>
  </si>
  <si>
    <t>cobotGotoQ1</t>
  </si>
  <si>
    <t>cobotGotoQ2</t>
  </si>
  <si>
    <t>cobotGotoQ3</t>
  </si>
  <si>
    <t>cobotGotoQ4</t>
  </si>
  <si>
    <t>cobotGotoQ5</t>
  </si>
  <si>
    <t>cobotGotoQ6</t>
  </si>
  <si>
    <t>cobotGotoXYZ</t>
  </si>
  <si>
    <t>cobotGotoX</t>
  </si>
  <si>
    <t>cobotGotoY</t>
  </si>
  <si>
    <t>cobotGotoZ</t>
  </si>
  <si>
    <t>cobotGotoRX</t>
  </si>
  <si>
    <t>cobotGotoRY</t>
  </si>
  <si>
    <t>cobotGotoRZ</t>
  </si>
  <si>
    <t>cobotGotoParking</t>
  </si>
  <si>
    <t>agvX</t>
  </si>
  <si>
    <t>agvY</t>
  </si>
  <si>
    <t>agvTh</t>
  </si>
  <si>
    <t>agvStatus</t>
  </si>
  <si>
    <t>agvExtendedStatus</t>
  </si>
  <si>
    <t>agvLocation</t>
  </si>
  <si>
    <t>agvStateOfCharge</t>
  </si>
  <si>
    <t>agvError</t>
  </si>
  <si>
    <t>agvConnect</t>
  </si>
  <si>
    <t>agvConnected</t>
  </si>
  <si>
    <t>agvGotoPoint</t>
  </si>
  <si>
    <t>agvGotoPointX</t>
  </si>
  <si>
    <t>agvGotoPointY</t>
  </si>
  <si>
    <t>agvGotoPointTh</t>
  </si>
  <si>
    <t>agvGotoGoal</t>
  </si>
  <si>
    <t>agvGotoGoalSelected</t>
  </si>
  <si>
    <t>agvGotoDock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</si>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</sst>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theme="1"/>
      <name val="Montserrat Regular"/>
    </font>
    <font>
      <sz val="10"/>
      <color theme="1"/>
      <name val="Montserrat Regular"/>
    </font>
    <font>
      <sz val="10"/>
      <color rgb="FF000000"/>
      <name val="Montserrat Regular"/>
    </font>
    <font>
      <sz val="8"/>
      <name val="Calibri"/>
      <family val="2"/>
      <scheme val="minor"/>
    </font>
    <font>
      <sz val="11"/>
      <color theme="1"/>
      <name val="Montserrat"/>
    </font>
    <font>
      <b/>
      <sz val="11"/>
      <color theme="1"/>
      <name val="Montserrat"/>
    </font>
    <font>
      <sz val="10"/>
      <color theme="1"/>
      <name val="Montserrat"/>
    </font>
    <font>
      <u/>
      <sz val="12"/>
      <color theme="1"/>
      <name val="Calibri"/>
      <family val="2"/>
      <scheme val="minor"/>
    </font>
    <font>
      <b/>
      <u/>
      <sz val="11"/>
      <color theme="1"/>
      <name val="Montserrat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3" xfId="0" quotePrefix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8" borderId="7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1" fontId="5" fillId="9" borderId="3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1" fontId="5" fillId="10" borderId="3" xfId="0" applyNumberFormat="1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1" fontId="5" fillId="11" borderId="9" xfId="0" applyNumberFormat="1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11" borderId="11" xfId="0" applyFont="1" applyFill="1" applyBorder="1" applyAlignment="1" applyProtection="1">
      <alignment horizontal="center" vertical="center"/>
    </xf>
    <xf numFmtId="0" fontId="2" fillId="12" borderId="1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0" xfId="0" applyFont="1" applyFill="1"/>
    <xf numFmtId="0" fontId="9" fillId="2" borderId="0" xfId="0" applyFont="1" applyFill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1" fontId="5" fillId="13" borderId="9" xfId="0" applyNumberFormat="1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1" fontId="5" fillId="14" borderId="9" xfId="0" applyNumberFormat="1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1" fontId="5" fillId="15" borderId="3" xfId="0" applyNumberFormat="1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55">
    <dxf>
      <fill>
        <patternFill>
          <bgColor theme="3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theme="9" tint="-0.24994659260841701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theme="9" tint="-0.24994659260841701"/>
      </font>
    </dxf>
    <dxf>
      <font>
        <color rgb="FFFF0000"/>
      </font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ont>
        <color theme="1"/>
      </font>
      <fill>
        <patternFill>
          <bgColor rgb="FFF07070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07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655320</xdr:colOff>
          <xdr:row>106</xdr:row>
          <xdr:rowOff>38100</xdr:rowOff>
        </xdr:from>
        <xdr:to>
          <xdr:col>1</xdr:col>
          <xdr:colOff>2278380</xdr:colOff>
          <xdr:row>108</xdr:row>
          <xdr:rowOff>30480</xdr:rowOff>
        </xdr:to>
        <xdr:sp macro="" textlink="">
          <xdr:nvSpPr>
            <xdr:cNvPr id="1063" name="AddVariable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79B6-BBA5-46B7-B02D-E41FA7A0DA63}">
  <sheetPr codeName="Sheet2">
    <tabColor theme="0" tint="-0.14999847407452621"/>
  </sheetPr>
  <dimension ref="A2:AW120"/>
  <sheetViews>
    <sheetView topLeftCell="G66" zoomScaleNormal="100" workbookViewId="0">
      <selection activeCell="K66" sqref="K66"/>
    </sheetView>
  </sheetViews>
  <sheetFormatPr baseColWidth="10" defaultColWidth="8.796875" defaultRowHeight="16.8" x14ac:dyDescent="0.3"/>
  <cols>
    <col min="1" max="1" width="9" style="1"/>
    <col min="2" max="2" width="39.19921875" style="19" customWidth="1"/>
    <col min="3" max="3" width="24.59765625" style="19" customWidth="1"/>
    <col min="4" max="4" width="23.5" style="19" customWidth="1"/>
    <col min="5" max="5" width="21.19921875" style="19" customWidth="1"/>
    <col min="6" max="6" width="9" style="1"/>
    <col min="7" max="7" width="19.3984375" style="1" customWidth="1"/>
    <col min="8" max="8" width="9" style="1"/>
    <col min="9" max="9" width="26.19921875" style="1" customWidth="1"/>
    <col min="10" max="29" width="9" style="1"/>
    <col min="30" max="49" width="9" style="2"/>
  </cols>
  <sheetData>
    <row r="2" spans="1:49" s="22" customFormat="1" ht="28.5" customHeight="1" thickBot="1" x14ac:dyDescent="0.45">
      <c r="A2" s="21"/>
      <c r="B2" s="23"/>
      <c r="C2" s="19">
        <f>SUM(C4:C9)</f>
        <v>84</v>
      </c>
      <c r="D2" s="23"/>
      <c r="E2" s="23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</row>
    <row r="3" spans="1:49" ht="66" customHeight="1" thickBot="1" x14ac:dyDescent="0.35">
      <c r="B3" s="24" t="s">
        <v>18</v>
      </c>
      <c r="C3" s="25" t="s">
        <v>20</v>
      </c>
      <c r="D3" s="25" t="s">
        <v>21</v>
      </c>
      <c r="E3" s="25" t="s">
        <v>22</v>
      </c>
      <c r="G3" s="25" t="s">
        <v>63</v>
      </c>
      <c r="I3" s="25" t="s">
        <v>64</v>
      </c>
    </row>
    <row r="4" spans="1:49" ht="30" customHeight="1" thickBot="1" x14ac:dyDescent="0.35">
      <c r="B4" s="26" t="s">
        <v>15</v>
      </c>
      <c r="C4" s="29">
        <f>COUNTIF(NODES!G2:G100,B4)</f>
        <v>12</v>
      </c>
      <c r="D4" s="30">
        <f>COUNTIFS(NODES!K2:K100,"1",NODES!G2:G100,'OPC-UA SERVERS'!B4)</f>
        <v>12</v>
      </c>
      <c r="E4" s="31">
        <f>COUNTIFS(NODES!L2:L100,"1",NODES!G2:G100,'OPC-UA SERVERS'!B4)</f>
        <v>10</v>
      </c>
      <c r="G4" s="39" t="s">
        <v>7</v>
      </c>
      <c r="H4" s="40"/>
      <c r="I4" s="39" t="s">
        <v>16</v>
      </c>
    </row>
    <row r="5" spans="1:49" ht="30" customHeight="1" thickBot="1" x14ac:dyDescent="0.35">
      <c r="B5" s="27" t="s">
        <v>81</v>
      </c>
      <c r="C5" s="32">
        <f>COUNTIF(NODES!G2:G100,B5)</f>
        <v>13</v>
      </c>
      <c r="D5" s="33">
        <f>COUNTIFS(NODES!K2:K100,"1",NODES!G2:G100,'OPC-UA SERVERS'!B5)</f>
        <v>13</v>
      </c>
      <c r="E5" s="34">
        <f>COUNTIFS(NODES!L2:L100,"1",NODES!G2:G100,'OPC-UA SERVERS'!B5)</f>
        <v>6</v>
      </c>
      <c r="G5" s="39" t="s">
        <v>14</v>
      </c>
      <c r="H5" s="40"/>
      <c r="I5" s="39" t="s">
        <v>5</v>
      </c>
    </row>
    <row r="6" spans="1:49" ht="30" customHeight="1" thickBot="1" x14ac:dyDescent="0.35">
      <c r="B6" s="28" t="s">
        <v>79</v>
      </c>
      <c r="C6" s="35">
        <f>COUNTIF(NODES!G2:G100,B6)</f>
        <v>46</v>
      </c>
      <c r="D6" s="36">
        <f>COUNTIFS(NODES!K2:K100,"1",NODES!G2:G100,'OPC-UA SERVERS'!B6)</f>
        <v>22</v>
      </c>
      <c r="E6" s="37">
        <f>COUNTIFS(NODES!L2:L100,"1",NODES!G2:G100,'OPC-UA SERVERS'!B6)</f>
        <v>24</v>
      </c>
      <c r="G6" s="39" t="s">
        <v>8</v>
      </c>
      <c r="H6" s="40"/>
      <c r="I6" s="39" t="s">
        <v>35</v>
      </c>
    </row>
    <row r="7" spans="1:49" ht="30" customHeight="1" thickBot="1" x14ac:dyDescent="0.35">
      <c r="B7" s="50" t="s">
        <v>96</v>
      </c>
      <c r="C7" s="51">
        <f>COUNTIF(NODES!G3:G101,B7)</f>
        <v>0</v>
      </c>
      <c r="D7" s="52">
        <f>COUNTIFS(NODES!K3:K101,"1",NODES!G3:G101,'OPC-UA SERVERS'!B7)</f>
        <v>0</v>
      </c>
      <c r="E7" s="53">
        <f>COUNTIFS(NODES!L3:L101,"1",NODES!G3:G101,'OPC-UA SERVERS'!B7)</f>
        <v>0</v>
      </c>
      <c r="G7" s="39" t="s">
        <v>65</v>
      </c>
      <c r="H7" s="40"/>
      <c r="I7" s="39" t="s">
        <v>36</v>
      </c>
    </row>
    <row r="8" spans="1:49" ht="30" customHeight="1" thickBot="1" x14ac:dyDescent="0.35">
      <c r="B8" s="54" t="s">
        <v>99</v>
      </c>
      <c r="C8" s="55">
        <f>COUNTIF(NODES!G4:G102,B8)</f>
        <v>0</v>
      </c>
      <c r="D8" s="56">
        <f>COUNTIFS(NODES!K4:K102,"1",NODES!G4:G102,'OPC-UA SERVERS'!B8)</f>
        <v>0</v>
      </c>
      <c r="E8" s="57">
        <f>COUNTIFS(NODES!L4:L102,"1",NODES!G4:G102,'OPC-UA SERVERS'!B8)</f>
        <v>0</v>
      </c>
      <c r="G8" s="39" t="s">
        <v>10</v>
      </c>
      <c r="H8" s="40"/>
      <c r="I8" s="39" t="s">
        <v>37</v>
      </c>
    </row>
    <row r="9" spans="1:49" ht="30" customHeight="1" thickBot="1" x14ac:dyDescent="0.35">
      <c r="B9" s="58" t="s">
        <v>100</v>
      </c>
      <c r="C9" s="59">
        <f>COUNTIF(NODES!G5:G103,B9)</f>
        <v>13</v>
      </c>
      <c r="D9" s="60">
        <f>COUNTIFS(NODES!K5:K103,"1",NODES!G5:G103,'OPC-UA SERVERS'!B9)</f>
        <v>8</v>
      </c>
      <c r="E9" s="61">
        <f>COUNTIFS(NODES!L5:L103,"1",NODES!G5:G103,'OPC-UA SERVERS'!B9)</f>
        <v>2</v>
      </c>
      <c r="G9" s="39" t="s">
        <v>12</v>
      </c>
      <c r="H9" s="40"/>
      <c r="I9" s="39" t="s">
        <v>39</v>
      </c>
    </row>
    <row r="10" spans="1:49" ht="30" customHeight="1" thickBot="1" x14ac:dyDescent="0.35">
      <c r="C10" s="49"/>
      <c r="G10" s="39" t="s">
        <v>9</v>
      </c>
      <c r="H10" s="40"/>
      <c r="I10" s="39" t="s">
        <v>41</v>
      </c>
    </row>
    <row r="11" spans="1:49" ht="30" customHeight="1" thickBot="1" x14ac:dyDescent="0.35">
      <c r="G11" s="39" t="s">
        <v>66</v>
      </c>
      <c r="H11" s="40"/>
      <c r="I11" s="39" t="s">
        <v>43</v>
      </c>
    </row>
    <row r="12" spans="1:49" ht="30" customHeight="1" thickBot="1" x14ac:dyDescent="0.35">
      <c r="G12" s="39" t="s">
        <v>60</v>
      </c>
      <c r="H12" s="40"/>
      <c r="I12" s="39" t="s">
        <v>44</v>
      </c>
    </row>
    <row r="13" spans="1:49" ht="30" customHeight="1" thickBot="1" x14ac:dyDescent="0.35">
      <c r="G13" s="39" t="s">
        <v>67</v>
      </c>
      <c r="H13" s="40"/>
      <c r="I13" s="39" t="s">
        <v>45</v>
      </c>
    </row>
    <row r="14" spans="1:49" ht="30" customHeight="1" thickBot="1" x14ac:dyDescent="0.35">
      <c r="G14" s="39" t="s">
        <v>11</v>
      </c>
      <c r="H14" s="40"/>
      <c r="I14" s="39" t="s">
        <v>46</v>
      </c>
    </row>
    <row r="15" spans="1:49" ht="30" customHeight="1" thickBot="1" x14ac:dyDescent="0.35">
      <c r="G15" s="39" t="s">
        <v>147</v>
      </c>
      <c r="H15" s="40"/>
      <c r="I15" s="39" t="s">
        <v>47</v>
      </c>
    </row>
    <row r="16" spans="1:49" ht="30" customHeight="1" thickBot="1" x14ac:dyDescent="0.35">
      <c r="G16" s="39" t="s">
        <v>19</v>
      </c>
      <c r="H16" s="40"/>
      <c r="I16" s="39" t="s">
        <v>48</v>
      </c>
    </row>
    <row r="17" spans="7:9" ht="30" customHeight="1" thickBot="1" x14ac:dyDescent="0.35">
      <c r="G17" s="39" t="s">
        <v>19</v>
      </c>
      <c r="H17" s="40"/>
      <c r="I17" s="39" t="s">
        <v>49</v>
      </c>
    </row>
    <row r="18" spans="7:9" ht="30" customHeight="1" thickBot="1" x14ac:dyDescent="0.35">
      <c r="G18" s="40"/>
      <c r="H18" s="40"/>
      <c r="I18" s="39" t="s">
        <v>52</v>
      </c>
    </row>
    <row r="19" spans="7:9" ht="30" customHeight="1" thickBot="1" x14ac:dyDescent="0.35">
      <c r="G19" s="40"/>
      <c r="H19" s="40"/>
      <c r="I19" s="39" t="s">
        <v>53</v>
      </c>
    </row>
    <row r="20" spans="7:9" ht="30" customHeight="1" thickBot="1" x14ac:dyDescent="0.35">
      <c r="G20" s="40"/>
      <c r="H20" s="40"/>
      <c r="I20" s="39" t="s">
        <v>56</v>
      </c>
    </row>
    <row r="21" spans="7:9" ht="30" customHeight="1" thickBot="1" x14ac:dyDescent="0.35">
      <c r="G21" s="40"/>
      <c r="H21" s="40"/>
      <c r="I21" s="39" t="s">
        <v>61</v>
      </c>
    </row>
    <row r="22" spans="7:9" ht="30" customHeight="1" thickBot="1" x14ac:dyDescent="0.35">
      <c r="G22" s="40"/>
      <c r="H22" s="40"/>
      <c r="I22" s="41" t="s">
        <v>58</v>
      </c>
    </row>
    <row r="23" spans="7:9" ht="30" customHeight="1" thickBot="1" x14ac:dyDescent="0.35">
      <c r="G23" s="40"/>
      <c r="H23" s="40"/>
      <c r="I23" s="39" t="s">
        <v>72</v>
      </c>
    </row>
    <row r="24" spans="7:9" ht="30" customHeight="1" thickBot="1" x14ac:dyDescent="0.35">
      <c r="G24" s="40"/>
      <c r="H24" s="40"/>
      <c r="I24" s="39" t="s">
        <v>73</v>
      </c>
    </row>
    <row r="25" spans="7:9" ht="30" customHeight="1" thickBot="1" x14ac:dyDescent="0.35">
      <c r="G25" s="40"/>
      <c r="H25" s="40"/>
      <c r="I25" s="39" t="s">
        <v>76</v>
      </c>
    </row>
    <row r="26" spans="7:9" ht="30" customHeight="1" thickBot="1" x14ac:dyDescent="0.35">
      <c r="I26" s="38" t="s">
        <v>77</v>
      </c>
    </row>
    <row r="27" spans="7:9" ht="30" customHeight="1" thickBot="1" x14ac:dyDescent="0.35">
      <c r="I27" s="38" t="s">
        <v>87</v>
      </c>
    </row>
    <row r="28" spans="7:9" ht="30" customHeight="1" thickBot="1" x14ac:dyDescent="0.35">
      <c r="I28" s="38" t="s">
        <v>89</v>
      </c>
    </row>
    <row r="29" spans="7:9" ht="30" customHeight="1" thickBot="1" x14ac:dyDescent="0.35">
      <c r="I29" s="38" t="s">
        <v>90</v>
      </c>
    </row>
    <row r="30" spans="7:9" ht="30" customHeight="1" thickBot="1" x14ac:dyDescent="0.35">
      <c r="I30" s="38" t="s">
        <v>93</v>
      </c>
    </row>
    <row r="31" spans="7:9" ht="30" customHeight="1" thickBot="1" x14ac:dyDescent="0.35">
      <c r="I31" s="38" t="s">
        <v>94</v>
      </c>
    </row>
    <row r="32" spans="7:9" ht="30" customHeight="1" thickBot="1" x14ac:dyDescent="0.35">
      <c r="I32" s="38" t="s">
        <v>148</v>
      </c>
    </row>
    <row r="33" spans="9:9" ht="30" customHeight="1" thickBot="1" x14ac:dyDescent="0.35">
      <c r="I33" s="38" t="s">
        <v>150</v>
      </c>
    </row>
    <row r="34" spans="9:9" ht="30" customHeight="1" thickBot="1" x14ac:dyDescent="0.35">
      <c r="I34" s="38" t="s">
        <v>149</v>
      </c>
    </row>
    <row r="35" spans="9:9" ht="30" customHeight="1" thickBot="1" x14ac:dyDescent="0.35">
      <c r="I35" s="38" t="s">
        <v>151</v>
      </c>
    </row>
    <row r="36" spans="9:9" ht="30" customHeight="1" thickBot="1" x14ac:dyDescent="0.35">
      <c r="I36" s="38" t="s">
        <v>152</v>
      </c>
    </row>
    <row r="37" spans="9:9" ht="30" customHeight="1" thickBot="1" x14ac:dyDescent="0.35">
      <c r="I37" s="62" t="s">
        <v>153</v>
      </c>
    </row>
    <row r="38" spans="9:9" ht="30" customHeight="1" thickBot="1" x14ac:dyDescent="0.35">
      <c r="I38" s="38" t="s">
        <v>154</v>
      </c>
    </row>
    <row r="39" spans="9:9" ht="30" customHeight="1" thickBot="1" x14ac:dyDescent="0.35">
      <c r="I39" s="38" t="s">
        <v>155</v>
      </c>
    </row>
    <row r="40" spans="9:9" ht="30" customHeight="1" thickBot="1" x14ac:dyDescent="0.35">
      <c r="I40" s="38" t="s">
        <v>156</v>
      </c>
    </row>
    <row r="41" spans="9:9" ht="30" customHeight="1" thickBot="1" x14ac:dyDescent="0.35">
      <c r="I41" s="38" t="s">
        <v>157</v>
      </c>
    </row>
    <row r="42" spans="9:9" ht="30" customHeight="1" thickBot="1" x14ac:dyDescent="0.35">
      <c r="I42" s="38" t="s">
        <v>158</v>
      </c>
    </row>
    <row r="43" spans="9:9" ht="30" customHeight="1" thickBot="1" x14ac:dyDescent="0.35">
      <c r="I43" s="38" t="s">
        <v>159</v>
      </c>
    </row>
    <row r="44" spans="9:9" ht="30" customHeight="1" thickBot="1" x14ac:dyDescent="0.35">
      <c r="I44" s="38" t="s">
        <v>160</v>
      </c>
    </row>
    <row r="45" spans="9:9" ht="30" customHeight="1" thickBot="1" x14ac:dyDescent="0.35">
      <c r="I45" s="38" t="s">
        <v>161</v>
      </c>
    </row>
    <row r="46" spans="9:9" ht="30" customHeight="1" thickBot="1" x14ac:dyDescent="0.35">
      <c r="I46" s="38" t="s">
        <v>162</v>
      </c>
    </row>
    <row r="47" spans="9:9" ht="30" customHeight="1" thickBot="1" x14ac:dyDescent="0.35">
      <c r="I47" s="38" t="s">
        <v>163</v>
      </c>
    </row>
    <row r="48" spans="9:9" ht="30" customHeight="1" thickBot="1" x14ac:dyDescent="0.35">
      <c r="I48" s="38" t="s">
        <v>164</v>
      </c>
    </row>
    <row r="49" spans="9:9" ht="30" customHeight="1" thickBot="1" x14ac:dyDescent="0.35">
      <c r="I49" s="38" t="s">
        <v>165</v>
      </c>
    </row>
    <row r="50" spans="9:9" ht="30" customHeight="1" thickBot="1" x14ac:dyDescent="0.35">
      <c r="I50" s="38" t="s">
        <v>166</v>
      </c>
    </row>
    <row r="51" spans="9:9" ht="30" customHeight="1" thickBot="1" x14ac:dyDescent="0.35">
      <c r="I51" s="38" t="s">
        <v>167</v>
      </c>
    </row>
    <row r="52" spans="9:9" ht="30" customHeight="1" thickBot="1" x14ac:dyDescent="0.35">
      <c r="I52" s="38" t="s">
        <v>168</v>
      </c>
    </row>
    <row r="53" spans="9:9" ht="30" customHeight="1" thickBot="1" x14ac:dyDescent="0.35">
      <c r="I53" s="38" t="s">
        <v>169</v>
      </c>
    </row>
    <row r="54" spans="9:9" ht="30" customHeight="1" thickBot="1" x14ac:dyDescent="0.35">
      <c r="I54" s="38" t="s">
        <v>170</v>
      </c>
    </row>
    <row r="55" spans="9:9" ht="30" customHeight="1" thickBot="1" x14ac:dyDescent="0.35">
      <c r="I55" s="38" t="s">
        <v>171</v>
      </c>
    </row>
    <row r="56" spans="9:9" ht="30" customHeight="1" thickBot="1" x14ac:dyDescent="0.35">
      <c r="I56" s="38" t="s">
        <v>172</v>
      </c>
    </row>
    <row r="57" spans="9:9" ht="30" customHeight="1" thickBot="1" x14ac:dyDescent="0.35">
      <c r="I57" s="38" t="s">
        <v>173</v>
      </c>
    </row>
    <row r="58" spans="9:9" ht="30" customHeight="1" thickBot="1" x14ac:dyDescent="0.35">
      <c r="I58" s="38" t="s">
        <v>174</v>
      </c>
    </row>
    <row r="59" spans="9:9" ht="30" customHeight="1" thickBot="1" x14ac:dyDescent="0.35">
      <c r="I59" s="38" t="s">
        <v>175</v>
      </c>
    </row>
    <row r="60" spans="9:9" ht="30" customHeight="1" thickBot="1" x14ac:dyDescent="0.35">
      <c r="I60" s="62" t="s">
        <v>176</v>
      </c>
    </row>
    <row r="61" spans="9:9" ht="30" customHeight="1" thickBot="1" x14ac:dyDescent="0.35">
      <c r="I61" s="38" t="s">
        <v>177</v>
      </c>
    </row>
    <row r="62" spans="9:9" ht="30" customHeight="1" thickBot="1" x14ac:dyDescent="0.35">
      <c r="I62" s="38" t="s">
        <v>178</v>
      </c>
    </row>
    <row r="63" spans="9:9" ht="30" customHeight="1" thickBot="1" x14ac:dyDescent="0.35">
      <c r="I63" s="38" t="s">
        <v>179</v>
      </c>
    </row>
    <row r="64" spans="9:9" ht="30" customHeight="1" thickBot="1" x14ac:dyDescent="0.35">
      <c r="I64" s="38" t="s">
        <v>180</v>
      </c>
    </row>
    <row r="65" spans="9:9" ht="30" customHeight="1" thickBot="1" x14ac:dyDescent="0.35">
      <c r="I65" s="38" t="s">
        <v>181</v>
      </c>
    </row>
    <row r="66" spans="9:9" ht="30" customHeight="1" thickBot="1" x14ac:dyDescent="0.35">
      <c r="I66" s="38" t="s">
        <v>182</v>
      </c>
    </row>
    <row r="67" spans="9:9" ht="30" customHeight="1" thickBot="1" x14ac:dyDescent="0.35">
      <c r="I67" s="38" t="s">
        <v>183</v>
      </c>
    </row>
    <row r="68" spans="9:9" ht="30" customHeight="1" thickBot="1" x14ac:dyDescent="0.35">
      <c r="I68" s="38" t="s">
        <v>184</v>
      </c>
    </row>
    <row r="69" spans="9:9" ht="30" customHeight="1" thickBot="1" x14ac:dyDescent="0.35">
      <c r="I69" s="38" t="s">
        <v>185</v>
      </c>
    </row>
    <row r="70" spans="9:9" ht="30" customHeight="1" thickBot="1" x14ac:dyDescent="0.35">
      <c r="I70" s="38" t="s">
        <v>186</v>
      </c>
    </row>
    <row r="71" spans="9:9" ht="30" customHeight="1" thickBot="1" x14ac:dyDescent="0.35">
      <c r="I71" s="38" t="s">
        <v>187</v>
      </c>
    </row>
    <row r="72" spans="9:9" ht="30" customHeight="1" thickBot="1" x14ac:dyDescent="0.35">
      <c r="I72" s="38" t="s">
        <v>188</v>
      </c>
    </row>
    <row r="73" spans="9:9" ht="30" customHeight="1" thickBot="1" x14ac:dyDescent="0.35">
      <c r="I73" s="38" t="s">
        <v>189</v>
      </c>
    </row>
    <row r="74" spans="9:9" ht="30" customHeight="1" thickBot="1" x14ac:dyDescent="0.35">
      <c r="I74" s="38" t="s">
        <v>190</v>
      </c>
    </row>
    <row r="75" spans="9:9" ht="30" customHeight="1" thickBot="1" x14ac:dyDescent="0.35">
      <c r="I75" s="38" t="s">
        <v>191</v>
      </c>
    </row>
    <row r="76" spans="9:9" ht="30" customHeight="1" thickBot="1" x14ac:dyDescent="0.35">
      <c r="I76" s="38" t="s">
        <v>192</v>
      </c>
    </row>
    <row r="77" spans="9:9" ht="30" customHeight="1" thickBot="1" x14ac:dyDescent="0.35">
      <c r="I77" s="38" t="s">
        <v>193</v>
      </c>
    </row>
    <row r="78" spans="9:9" ht="30" customHeight="1" x14ac:dyDescent="0.3"/>
    <row r="79" spans="9:9" ht="30" customHeight="1" x14ac:dyDescent="0.3"/>
    <row r="80" spans="9:9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3F6B-CBC3-E141-9930-4B9C75CBDB27}">
  <sheetPr codeName="Sheet1">
    <tabColor theme="6" tint="0.39997558519241921"/>
  </sheetPr>
  <dimension ref="A1:BO106"/>
  <sheetViews>
    <sheetView tabSelected="1" zoomScaleNormal="100" workbookViewId="0">
      <selection activeCell="D2" sqref="D2"/>
    </sheetView>
  </sheetViews>
  <sheetFormatPr baseColWidth="10" defaultColWidth="11" defaultRowHeight="15.6" x14ac:dyDescent="0.3"/>
  <cols>
    <col min="1" max="1" width="7.59765625" style="2" customWidth="1"/>
    <col min="2" max="2" width="34.69921875" style="2" customWidth="1"/>
    <col min="3" max="4" width="17.8984375" style="2" customWidth="1"/>
    <col min="5" max="5" width="6.3984375" style="2" customWidth="1"/>
    <col min="6" max="6" width="17.8984375" style="1" customWidth="1"/>
    <col min="7" max="7" width="33.69921875" style="1" customWidth="1"/>
    <col min="8" max="8" width="34.8984375" style="17" customWidth="1"/>
    <col min="9" max="9" width="22.796875" style="17" bestFit="1" customWidth="1"/>
    <col min="10" max="10" width="14.3984375" style="1" customWidth="1"/>
    <col min="11" max="12" width="10.8984375" style="1"/>
    <col min="13" max="13" width="43.59765625" style="2" customWidth="1"/>
    <col min="14" max="67" width="10.8984375" style="2"/>
  </cols>
  <sheetData>
    <row r="1" spans="2:13" ht="20.100000000000001" customHeight="1" thickBot="1" x14ac:dyDescent="0.35">
      <c r="B1" s="9" t="s">
        <v>17</v>
      </c>
      <c r="C1" s="9" t="s">
        <v>70</v>
      </c>
      <c r="D1" s="9" t="s">
        <v>98</v>
      </c>
      <c r="F1" s="9" t="s">
        <v>6</v>
      </c>
      <c r="G1" s="9" t="s">
        <v>13</v>
      </c>
      <c r="H1" s="9" t="s">
        <v>0</v>
      </c>
      <c r="I1" s="9" t="s">
        <v>1</v>
      </c>
      <c r="J1" s="9" t="s">
        <v>2</v>
      </c>
      <c r="K1" s="9" t="s">
        <v>3</v>
      </c>
      <c r="L1" s="42" t="s">
        <v>4</v>
      </c>
      <c r="M1" s="43" t="s">
        <v>68</v>
      </c>
    </row>
    <row r="2" spans="2:13" ht="20.100000000000001" customHeight="1" thickBot="1" x14ac:dyDescent="0.35">
      <c r="B2" s="18" t="s">
        <v>79</v>
      </c>
      <c r="C2" s="47">
        <v>0</v>
      </c>
      <c r="D2" s="47" t="s">
        <v>194</v>
      </c>
      <c r="F2" s="20">
        <v>1</v>
      </c>
      <c r="G2" s="8" t="s">
        <v>81</v>
      </c>
      <c r="H2" s="4" t="s">
        <v>34</v>
      </c>
      <c r="I2" s="5" t="s">
        <v>16</v>
      </c>
      <c r="J2" s="3" t="s">
        <v>7</v>
      </c>
      <c r="K2" s="3">
        <v>1</v>
      </c>
      <c r="L2" s="3">
        <v>1</v>
      </c>
      <c r="M2" s="44" t="str">
        <f>IF(OR(F2="",G2="",H2="",I2="",J2="",K2="",L2=""),"Falta información sobre la variable a controlar","")</f>
        <v/>
      </c>
    </row>
    <row r="3" spans="2:13" ht="20.100000000000001" customHeight="1" thickBot="1" x14ac:dyDescent="0.35">
      <c r="F3" s="20">
        <v>2</v>
      </c>
      <c r="G3" s="8" t="s">
        <v>81</v>
      </c>
      <c r="H3" s="6" t="s">
        <v>85</v>
      </c>
      <c r="I3" s="7" t="s">
        <v>5</v>
      </c>
      <c r="J3" s="8" t="s">
        <v>9</v>
      </c>
      <c r="K3" s="8">
        <v>1</v>
      </c>
      <c r="L3" s="8">
        <v>0</v>
      </c>
      <c r="M3" s="44" t="str">
        <f t="shared" ref="M3:M100" si="0">IF(OR(F3="",G3="",H3="",I3="",J3="",K3="",L3=""),"Falta información sobre la variable a controlar","")</f>
        <v/>
      </c>
    </row>
    <row r="4" spans="2:13" ht="20.100000000000001" customHeight="1" thickBot="1" x14ac:dyDescent="0.35">
      <c r="F4" s="20">
        <v>3</v>
      </c>
      <c r="G4" s="8" t="s">
        <v>81</v>
      </c>
      <c r="H4" s="4" t="s">
        <v>82</v>
      </c>
      <c r="I4" s="5" t="s">
        <v>56</v>
      </c>
      <c r="J4" s="3" t="s">
        <v>7</v>
      </c>
      <c r="K4" s="3">
        <v>1</v>
      </c>
      <c r="L4" s="3">
        <v>1</v>
      </c>
      <c r="M4" s="44" t="str">
        <f t="shared" si="0"/>
        <v/>
      </c>
    </row>
    <row r="5" spans="2:13" ht="20.100000000000001" customHeight="1" thickBot="1" x14ac:dyDescent="0.35">
      <c r="F5" s="20">
        <v>4</v>
      </c>
      <c r="G5" s="8" t="s">
        <v>81</v>
      </c>
      <c r="H5" s="6" t="s">
        <v>83</v>
      </c>
      <c r="I5" s="7" t="s">
        <v>58</v>
      </c>
      <c r="J5" s="8" t="s">
        <v>10</v>
      </c>
      <c r="K5" s="8">
        <v>1</v>
      </c>
      <c r="L5" s="8">
        <v>1</v>
      </c>
      <c r="M5" s="44"/>
    </row>
    <row r="6" spans="2:13" ht="20.100000000000001" customHeight="1" thickBot="1" x14ac:dyDescent="0.35">
      <c r="D6" s="48"/>
      <c r="F6" s="20">
        <v>5</v>
      </c>
      <c r="G6" s="8" t="s">
        <v>81</v>
      </c>
      <c r="H6" s="6" t="s">
        <v>84</v>
      </c>
      <c r="I6" s="5" t="s">
        <v>35</v>
      </c>
      <c r="J6" s="3" t="s">
        <v>10</v>
      </c>
      <c r="K6" s="3">
        <v>1</v>
      </c>
      <c r="L6" s="3">
        <v>0</v>
      </c>
      <c r="M6" s="44" t="str">
        <f t="shared" si="0"/>
        <v/>
      </c>
    </row>
    <row r="7" spans="2:13" ht="20.100000000000001" customHeight="1" thickBot="1" x14ac:dyDescent="0.35">
      <c r="F7" s="20">
        <v>6</v>
      </c>
      <c r="G7" s="8" t="s">
        <v>81</v>
      </c>
      <c r="H7" s="6" t="s">
        <v>38</v>
      </c>
      <c r="I7" s="7" t="s">
        <v>39</v>
      </c>
      <c r="J7" s="8" t="s">
        <v>11</v>
      </c>
      <c r="K7" s="8">
        <v>1</v>
      </c>
      <c r="L7" s="8">
        <v>0</v>
      </c>
      <c r="M7" s="44" t="str">
        <f t="shared" si="0"/>
        <v/>
      </c>
    </row>
    <row r="8" spans="2:13" ht="20.100000000000001" customHeight="1" thickBot="1" x14ac:dyDescent="0.35">
      <c r="F8" s="20">
        <v>7</v>
      </c>
      <c r="G8" s="8" t="s">
        <v>81</v>
      </c>
      <c r="H8" s="4" t="s">
        <v>40</v>
      </c>
      <c r="I8" s="5" t="s">
        <v>41</v>
      </c>
      <c r="J8" s="3" t="s">
        <v>11</v>
      </c>
      <c r="K8" s="3">
        <v>1</v>
      </c>
      <c r="L8" s="3">
        <v>0</v>
      </c>
      <c r="M8" s="44" t="str">
        <f t="shared" si="0"/>
        <v/>
      </c>
    </row>
    <row r="9" spans="2:13" ht="20.100000000000001" customHeight="1" thickBot="1" x14ac:dyDescent="0.35">
      <c r="F9" s="20">
        <v>8</v>
      </c>
      <c r="G9" s="8" t="s">
        <v>81</v>
      </c>
      <c r="H9" s="6" t="s">
        <v>42</v>
      </c>
      <c r="I9" s="7" t="s">
        <v>43</v>
      </c>
      <c r="J9" s="8" t="s">
        <v>11</v>
      </c>
      <c r="K9" s="8">
        <v>1</v>
      </c>
      <c r="L9" s="8">
        <v>0</v>
      </c>
      <c r="M9" s="44" t="str">
        <f t="shared" si="0"/>
        <v/>
      </c>
    </row>
    <row r="10" spans="2:13" ht="20.100000000000001" customHeight="1" thickBot="1" x14ac:dyDescent="0.35">
      <c r="F10" s="20">
        <v>9</v>
      </c>
      <c r="G10" s="8" t="s">
        <v>81</v>
      </c>
      <c r="H10" s="4" t="s">
        <v>86</v>
      </c>
      <c r="I10" s="5" t="s">
        <v>87</v>
      </c>
      <c r="J10" s="3" t="s">
        <v>7</v>
      </c>
      <c r="K10" s="3">
        <v>1</v>
      </c>
      <c r="L10" s="3">
        <v>0</v>
      </c>
      <c r="M10" s="44"/>
    </row>
    <row r="11" spans="2:13" ht="20.100000000000001" customHeight="1" thickBot="1" x14ac:dyDescent="0.35">
      <c r="F11" s="20">
        <v>10</v>
      </c>
      <c r="G11" s="8" t="s">
        <v>81</v>
      </c>
      <c r="H11" s="6" t="s">
        <v>88</v>
      </c>
      <c r="I11" s="7" t="s">
        <v>89</v>
      </c>
      <c r="J11" s="8" t="s">
        <v>7</v>
      </c>
      <c r="K11" s="8">
        <v>1</v>
      </c>
      <c r="L11" s="8">
        <v>1</v>
      </c>
      <c r="M11" s="44" t="str">
        <f t="shared" si="0"/>
        <v/>
      </c>
    </row>
    <row r="12" spans="2:13" ht="20.100000000000001" customHeight="1" thickBot="1" x14ac:dyDescent="0.35">
      <c r="F12" s="20">
        <v>11</v>
      </c>
      <c r="G12" s="8" t="s">
        <v>81</v>
      </c>
      <c r="H12" s="6" t="s">
        <v>91</v>
      </c>
      <c r="I12" s="5" t="s">
        <v>90</v>
      </c>
      <c r="J12" s="3" t="s">
        <v>7</v>
      </c>
      <c r="K12" s="3">
        <v>1</v>
      </c>
      <c r="L12" s="3">
        <v>0</v>
      </c>
      <c r="M12" s="44" t="str">
        <f t="shared" si="0"/>
        <v/>
      </c>
    </row>
    <row r="13" spans="2:13" ht="20.100000000000001" customHeight="1" thickBot="1" x14ac:dyDescent="0.35">
      <c r="F13" s="20">
        <v>12</v>
      </c>
      <c r="G13" s="8" t="s">
        <v>81</v>
      </c>
      <c r="H13" s="6" t="s">
        <v>92</v>
      </c>
      <c r="I13" s="7" t="s">
        <v>93</v>
      </c>
      <c r="J13" s="8" t="s">
        <v>7</v>
      </c>
      <c r="K13" s="8">
        <v>1</v>
      </c>
      <c r="L13" s="8">
        <v>1</v>
      </c>
      <c r="M13" s="44" t="str">
        <f t="shared" si="0"/>
        <v/>
      </c>
    </row>
    <row r="14" spans="2:13" ht="20.100000000000001" customHeight="1" thickBot="1" x14ac:dyDescent="0.35">
      <c r="F14" s="20">
        <v>13</v>
      </c>
      <c r="G14" s="8" t="s">
        <v>81</v>
      </c>
      <c r="H14" s="6" t="s">
        <v>95</v>
      </c>
      <c r="I14" s="5" t="s">
        <v>94</v>
      </c>
      <c r="J14" s="3" t="s">
        <v>7</v>
      </c>
      <c r="K14" s="3">
        <v>1</v>
      </c>
      <c r="L14" s="3">
        <v>1</v>
      </c>
      <c r="M14" s="44" t="str">
        <f t="shared" si="0"/>
        <v/>
      </c>
    </row>
    <row r="15" spans="2:13" ht="20.100000000000001" customHeight="1" thickBot="1" x14ac:dyDescent="0.35">
      <c r="F15" s="20">
        <v>14</v>
      </c>
      <c r="G15" s="8" t="s">
        <v>15</v>
      </c>
      <c r="H15" s="6" t="s">
        <v>59</v>
      </c>
      <c r="I15" s="7" t="s">
        <v>49</v>
      </c>
      <c r="J15" s="8" t="s">
        <v>60</v>
      </c>
      <c r="K15" s="8">
        <v>1</v>
      </c>
      <c r="L15" s="8">
        <v>1</v>
      </c>
      <c r="M15" s="44" t="str">
        <f t="shared" si="0"/>
        <v/>
      </c>
    </row>
    <row r="16" spans="2:13" ht="20.100000000000001" customHeight="1" thickBot="1" x14ac:dyDescent="0.35">
      <c r="F16" s="20">
        <v>15</v>
      </c>
      <c r="G16" s="8" t="s">
        <v>15</v>
      </c>
      <c r="H16" s="4" t="s">
        <v>50</v>
      </c>
      <c r="I16" s="5" t="s">
        <v>52</v>
      </c>
      <c r="J16" s="3" t="s">
        <v>7</v>
      </c>
      <c r="K16" s="3">
        <v>1</v>
      </c>
      <c r="L16" s="3">
        <v>1</v>
      </c>
      <c r="M16" s="44" t="str">
        <f t="shared" si="0"/>
        <v/>
      </c>
    </row>
    <row r="17" spans="6:13" ht="20.100000000000001" customHeight="1" thickBot="1" x14ac:dyDescent="0.35">
      <c r="F17" s="20">
        <v>16</v>
      </c>
      <c r="G17" s="8" t="s">
        <v>15</v>
      </c>
      <c r="H17" s="6" t="s">
        <v>51</v>
      </c>
      <c r="I17" s="7" t="s">
        <v>53</v>
      </c>
      <c r="J17" s="8" t="s">
        <v>7</v>
      </c>
      <c r="K17" s="8">
        <v>1</v>
      </c>
      <c r="L17" s="8">
        <v>1</v>
      </c>
      <c r="M17" s="44" t="str">
        <f t="shared" si="0"/>
        <v/>
      </c>
    </row>
    <row r="18" spans="6:13" ht="20.100000000000001" customHeight="1" thickBot="1" x14ac:dyDescent="0.35">
      <c r="F18" s="20">
        <v>17</v>
      </c>
      <c r="G18" s="8" t="s">
        <v>15</v>
      </c>
      <c r="H18" s="10" t="s">
        <v>54</v>
      </c>
      <c r="I18" s="10" t="s">
        <v>56</v>
      </c>
      <c r="J18" s="3" t="s">
        <v>7</v>
      </c>
      <c r="K18" s="11">
        <v>1</v>
      </c>
      <c r="L18" s="11">
        <v>1</v>
      </c>
      <c r="M18" s="44" t="str">
        <f t="shared" si="0"/>
        <v/>
      </c>
    </row>
    <row r="19" spans="6:13" ht="20.100000000000001" customHeight="1" thickBot="1" x14ac:dyDescent="0.35">
      <c r="F19" s="20">
        <v>18</v>
      </c>
      <c r="G19" s="8" t="s">
        <v>15</v>
      </c>
      <c r="H19" s="12" t="s">
        <v>55</v>
      </c>
      <c r="I19" s="12" t="s">
        <v>61</v>
      </c>
      <c r="J19" s="8" t="s">
        <v>7</v>
      </c>
      <c r="K19" s="13">
        <v>1</v>
      </c>
      <c r="L19" s="13">
        <v>1</v>
      </c>
      <c r="M19" s="44" t="str">
        <f t="shared" si="0"/>
        <v/>
      </c>
    </row>
    <row r="20" spans="6:13" ht="20.100000000000001" customHeight="1" thickBot="1" x14ac:dyDescent="0.35">
      <c r="F20" s="20">
        <v>19</v>
      </c>
      <c r="G20" s="8" t="s">
        <v>15</v>
      </c>
      <c r="H20" s="14" t="s">
        <v>57</v>
      </c>
      <c r="I20" s="14" t="s">
        <v>58</v>
      </c>
      <c r="J20" s="3" t="s">
        <v>10</v>
      </c>
      <c r="K20" s="15">
        <v>1</v>
      </c>
      <c r="L20" s="15">
        <v>1</v>
      </c>
      <c r="M20" s="44" t="str">
        <f t="shared" si="0"/>
        <v/>
      </c>
    </row>
    <row r="21" spans="6:13" ht="20.100000000000001" customHeight="1" thickBot="1" x14ac:dyDescent="0.35">
      <c r="F21" s="20">
        <v>20</v>
      </c>
      <c r="G21" s="8" t="s">
        <v>15</v>
      </c>
      <c r="H21" s="4" t="s">
        <v>34</v>
      </c>
      <c r="I21" s="12" t="s">
        <v>16</v>
      </c>
      <c r="J21" s="8" t="s">
        <v>11</v>
      </c>
      <c r="K21" s="13">
        <v>1</v>
      </c>
      <c r="L21" s="13">
        <v>0</v>
      </c>
      <c r="M21" s="44" t="str">
        <f t="shared" si="0"/>
        <v/>
      </c>
    </row>
    <row r="22" spans="6:13" ht="20.100000000000001" customHeight="1" thickBot="1" x14ac:dyDescent="0.35">
      <c r="F22" s="20">
        <v>21</v>
      </c>
      <c r="G22" s="8" t="s">
        <v>15</v>
      </c>
      <c r="H22" s="4" t="s">
        <v>71</v>
      </c>
      <c r="I22" s="5" t="s">
        <v>72</v>
      </c>
      <c r="J22" s="8" t="s">
        <v>66</v>
      </c>
      <c r="K22" s="13">
        <v>1</v>
      </c>
      <c r="L22" s="15">
        <v>1</v>
      </c>
      <c r="M22" s="44" t="str">
        <f t="shared" si="0"/>
        <v/>
      </c>
    </row>
    <row r="23" spans="6:13" ht="20.100000000000001" customHeight="1" thickBot="1" x14ac:dyDescent="0.35">
      <c r="F23" s="20">
        <v>22</v>
      </c>
      <c r="G23" s="8" t="s">
        <v>15</v>
      </c>
      <c r="H23" s="4" t="s">
        <v>74</v>
      </c>
      <c r="I23" s="7" t="s">
        <v>73</v>
      </c>
      <c r="J23" s="3" t="s">
        <v>66</v>
      </c>
      <c r="K23" s="13">
        <v>1</v>
      </c>
      <c r="L23" s="15">
        <v>1</v>
      </c>
      <c r="M23" s="44" t="str">
        <f t="shared" si="0"/>
        <v/>
      </c>
    </row>
    <row r="24" spans="6:13" ht="20.100000000000001" customHeight="1" thickBot="1" x14ac:dyDescent="0.35">
      <c r="F24" s="20">
        <v>23</v>
      </c>
      <c r="G24" s="8" t="s">
        <v>15</v>
      </c>
      <c r="H24" s="4" t="s">
        <v>75</v>
      </c>
      <c r="I24" s="5" t="s">
        <v>76</v>
      </c>
      <c r="J24" s="3" t="s">
        <v>10</v>
      </c>
      <c r="K24" s="13">
        <v>1</v>
      </c>
      <c r="L24" s="15">
        <v>1</v>
      </c>
      <c r="M24" s="44" t="str">
        <f t="shared" si="0"/>
        <v/>
      </c>
    </row>
    <row r="25" spans="6:13" ht="20.100000000000001" customHeight="1" thickBot="1" x14ac:dyDescent="0.35">
      <c r="F25" s="20">
        <v>24</v>
      </c>
      <c r="G25" s="8" t="s">
        <v>15</v>
      </c>
      <c r="H25" s="4" t="s">
        <v>78</v>
      </c>
      <c r="I25" s="7" t="s">
        <v>77</v>
      </c>
      <c r="J25" s="3" t="s">
        <v>7</v>
      </c>
      <c r="K25" s="13">
        <v>1</v>
      </c>
      <c r="L25" s="15">
        <v>1</v>
      </c>
      <c r="M25" s="44" t="str">
        <f t="shared" si="0"/>
        <v/>
      </c>
    </row>
    <row r="26" spans="6:13" ht="20.100000000000001" customHeight="1" thickBot="1" x14ac:dyDescent="0.35">
      <c r="F26" s="20">
        <v>25</v>
      </c>
      <c r="G26" s="8" t="s">
        <v>15</v>
      </c>
      <c r="H26" s="4" t="s">
        <v>80</v>
      </c>
      <c r="I26" s="5" t="s">
        <v>5</v>
      </c>
      <c r="J26" s="3" t="s">
        <v>11</v>
      </c>
      <c r="K26" s="13">
        <v>1</v>
      </c>
      <c r="L26" s="15">
        <v>0</v>
      </c>
      <c r="M26" s="44" t="str">
        <f t="shared" si="0"/>
        <v/>
      </c>
    </row>
    <row r="27" spans="6:13" ht="20.100000000000001" customHeight="1" thickBot="1" x14ac:dyDescent="0.35">
      <c r="F27" s="20">
        <v>26</v>
      </c>
      <c r="G27" s="3" t="s">
        <v>100</v>
      </c>
      <c r="H27" s="4" t="s">
        <v>97</v>
      </c>
      <c r="I27" s="7" t="s">
        <v>16</v>
      </c>
      <c r="J27" s="3" t="s">
        <v>7</v>
      </c>
      <c r="K27" s="13">
        <v>1</v>
      </c>
      <c r="L27" s="15">
        <v>1</v>
      </c>
      <c r="M27" s="44" t="str">
        <f t="shared" si="0"/>
        <v/>
      </c>
    </row>
    <row r="28" spans="6:13" ht="20.100000000000001" customHeight="1" thickBot="1" x14ac:dyDescent="0.35">
      <c r="F28" s="20">
        <v>27</v>
      </c>
      <c r="G28" s="3" t="s">
        <v>100</v>
      </c>
      <c r="H28" s="4" t="s">
        <v>24</v>
      </c>
      <c r="I28" s="5" t="s">
        <v>41</v>
      </c>
      <c r="J28" s="3" t="s">
        <v>11</v>
      </c>
      <c r="K28" s="13">
        <v>1</v>
      </c>
      <c r="L28" s="15">
        <v>1</v>
      </c>
      <c r="M28" s="44" t="str">
        <f t="shared" si="0"/>
        <v/>
      </c>
    </row>
    <row r="29" spans="6:13" ht="20.100000000000001" customHeight="1" thickBot="1" x14ac:dyDescent="0.35">
      <c r="F29" s="20">
        <v>28</v>
      </c>
      <c r="G29" s="3" t="s">
        <v>100</v>
      </c>
      <c r="H29" s="4" t="s">
        <v>62</v>
      </c>
      <c r="I29" s="7" t="s">
        <v>19</v>
      </c>
      <c r="J29" s="3" t="s">
        <v>11</v>
      </c>
      <c r="K29" s="13">
        <v>1</v>
      </c>
      <c r="L29" s="15">
        <v>0</v>
      </c>
      <c r="M29" s="44" t="str">
        <f t="shared" si="0"/>
        <v/>
      </c>
    </row>
    <row r="30" spans="6:13" ht="20.100000000000001" customHeight="1" thickBot="1" x14ac:dyDescent="0.35">
      <c r="F30" s="20">
        <v>29</v>
      </c>
      <c r="G30" s="3" t="s">
        <v>100</v>
      </c>
      <c r="H30" s="4" t="s">
        <v>25</v>
      </c>
      <c r="I30" s="5" t="s">
        <v>44</v>
      </c>
      <c r="J30" s="3" t="s">
        <v>11</v>
      </c>
      <c r="K30" s="13">
        <v>0</v>
      </c>
      <c r="L30" s="15">
        <v>0</v>
      </c>
      <c r="M30" s="44" t="str">
        <f t="shared" si="0"/>
        <v/>
      </c>
    </row>
    <row r="31" spans="6:13" ht="20.100000000000001" customHeight="1" thickBot="1" x14ac:dyDescent="0.35">
      <c r="F31" s="20">
        <v>30</v>
      </c>
      <c r="G31" s="3" t="s">
        <v>100</v>
      </c>
      <c r="H31" s="4" t="s">
        <v>25</v>
      </c>
      <c r="I31" s="7" t="s">
        <v>19</v>
      </c>
      <c r="J31" s="3" t="s">
        <v>11</v>
      </c>
      <c r="K31" s="13">
        <v>0</v>
      </c>
      <c r="L31" s="15">
        <v>0</v>
      </c>
      <c r="M31" s="44" t="str">
        <f t="shared" si="0"/>
        <v/>
      </c>
    </row>
    <row r="32" spans="6:13" ht="20.100000000000001" customHeight="1" thickBot="1" x14ac:dyDescent="0.35">
      <c r="F32" s="20">
        <v>31</v>
      </c>
      <c r="G32" s="3" t="s">
        <v>100</v>
      </c>
      <c r="H32" s="4" t="s">
        <v>26</v>
      </c>
      <c r="I32" s="5" t="s">
        <v>5</v>
      </c>
      <c r="J32" s="3" t="s">
        <v>11</v>
      </c>
      <c r="K32" s="13">
        <v>1</v>
      </c>
      <c r="L32" s="15">
        <v>0</v>
      </c>
      <c r="M32" s="44" t="str">
        <f t="shared" si="0"/>
        <v/>
      </c>
    </row>
    <row r="33" spans="6:13" ht="20.100000000000001" customHeight="1" thickBot="1" x14ac:dyDescent="0.35">
      <c r="F33" s="20">
        <v>32</v>
      </c>
      <c r="G33" s="3" t="s">
        <v>100</v>
      </c>
      <c r="H33" s="4" t="s">
        <v>27</v>
      </c>
      <c r="I33" s="7" t="s">
        <v>47</v>
      </c>
      <c r="J33" s="3" t="s">
        <v>11</v>
      </c>
      <c r="K33" s="13">
        <v>1</v>
      </c>
      <c r="L33" s="15">
        <v>0</v>
      </c>
      <c r="M33" s="44" t="str">
        <f t="shared" si="0"/>
        <v/>
      </c>
    </row>
    <row r="34" spans="6:13" ht="20.100000000000001" customHeight="1" thickBot="1" x14ac:dyDescent="0.35">
      <c r="F34" s="20">
        <v>33</v>
      </c>
      <c r="G34" s="3" t="s">
        <v>100</v>
      </c>
      <c r="H34" s="4" t="s">
        <v>28</v>
      </c>
      <c r="I34" s="14" t="s">
        <v>35</v>
      </c>
      <c r="J34" s="3" t="s">
        <v>11</v>
      </c>
      <c r="K34" s="13">
        <v>1</v>
      </c>
      <c r="L34" s="15">
        <v>0</v>
      </c>
      <c r="M34" s="44" t="str">
        <f t="shared" si="0"/>
        <v/>
      </c>
    </row>
    <row r="35" spans="6:13" ht="20.100000000000001" customHeight="1" thickBot="1" x14ac:dyDescent="0.35">
      <c r="F35" s="20">
        <v>34</v>
      </c>
      <c r="G35" s="3" t="s">
        <v>100</v>
      </c>
      <c r="H35" s="4" t="s">
        <v>29</v>
      </c>
      <c r="I35" s="14" t="s">
        <v>32</v>
      </c>
      <c r="J35" s="3" t="s">
        <v>11</v>
      </c>
      <c r="K35" s="13">
        <v>1</v>
      </c>
      <c r="L35" s="15">
        <v>0</v>
      </c>
      <c r="M35" s="45" t="str">
        <f t="shared" si="0"/>
        <v/>
      </c>
    </row>
    <row r="36" spans="6:13" ht="20.100000000000001" customHeight="1" thickBot="1" x14ac:dyDescent="0.35">
      <c r="F36" s="20">
        <v>35</v>
      </c>
      <c r="G36" s="3" t="s">
        <v>100</v>
      </c>
      <c r="H36" s="4" t="s">
        <v>30</v>
      </c>
      <c r="I36" s="14" t="s">
        <v>33</v>
      </c>
      <c r="J36" s="3" t="s">
        <v>11</v>
      </c>
      <c r="K36" s="13">
        <v>1</v>
      </c>
      <c r="L36" s="15">
        <v>0</v>
      </c>
      <c r="M36" s="44" t="str">
        <f t="shared" si="0"/>
        <v/>
      </c>
    </row>
    <row r="37" spans="6:13" ht="20.100000000000001" customHeight="1" thickBot="1" x14ac:dyDescent="0.35">
      <c r="F37" s="20">
        <v>36</v>
      </c>
      <c r="G37" s="3" t="s">
        <v>100</v>
      </c>
      <c r="H37" s="4" t="s">
        <v>31</v>
      </c>
      <c r="I37" s="14" t="s">
        <v>5</v>
      </c>
      <c r="J37" s="3" t="s">
        <v>11</v>
      </c>
      <c r="K37" s="13">
        <v>0</v>
      </c>
      <c r="L37" s="15">
        <v>0</v>
      </c>
      <c r="M37" s="44" t="str">
        <f t="shared" si="0"/>
        <v/>
      </c>
    </row>
    <row r="38" spans="6:13" ht="20.100000000000001" customHeight="1" thickBot="1" x14ac:dyDescent="0.35">
      <c r="F38" s="20">
        <v>37</v>
      </c>
      <c r="G38" s="3" t="s">
        <v>100</v>
      </c>
      <c r="H38" s="4" t="s">
        <v>69</v>
      </c>
      <c r="I38" s="14" t="s">
        <v>58</v>
      </c>
      <c r="J38" s="3" t="s">
        <v>8</v>
      </c>
      <c r="K38" s="13">
        <v>0</v>
      </c>
      <c r="L38" s="15">
        <v>0</v>
      </c>
      <c r="M38" s="46" t="str">
        <f t="shared" si="0"/>
        <v/>
      </c>
    </row>
    <row r="39" spans="6:13" ht="20.100000000000001" customHeight="1" thickBot="1" x14ac:dyDescent="0.35">
      <c r="F39" s="20">
        <v>38</v>
      </c>
      <c r="G39" s="3" t="s">
        <v>100</v>
      </c>
      <c r="H39" s="4" t="s">
        <v>23</v>
      </c>
      <c r="I39" s="14" t="s">
        <v>19</v>
      </c>
      <c r="J39" s="3" t="s">
        <v>8</v>
      </c>
      <c r="K39" s="13">
        <v>0</v>
      </c>
      <c r="L39" s="15">
        <v>0</v>
      </c>
      <c r="M39" s="46" t="str">
        <f t="shared" si="0"/>
        <v/>
      </c>
    </row>
    <row r="40" spans="6:13" ht="20.100000000000001" customHeight="1" thickBot="1" x14ac:dyDescent="0.35">
      <c r="F40" s="20">
        <v>39</v>
      </c>
      <c r="G40" s="3" t="s">
        <v>79</v>
      </c>
      <c r="H40" s="4" t="s">
        <v>101</v>
      </c>
      <c r="I40" s="14" t="s">
        <v>148</v>
      </c>
      <c r="J40" s="3" t="s">
        <v>147</v>
      </c>
      <c r="K40" s="13">
        <v>1</v>
      </c>
      <c r="L40" s="15">
        <v>0</v>
      </c>
      <c r="M40" s="46"/>
    </row>
    <row r="41" spans="6:13" ht="20.100000000000001" customHeight="1" thickBot="1" x14ac:dyDescent="0.35">
      <c r="F41" s="20">
        <v>40</v>
      </c>
      <c r="G41" s="3" t="s">
        <v>79</v>
      </c>
      <c r="H41" s="4" t="s">
        <v>102</v>
      </c>
      <c r="I41" s="14" t="s">
        <v>150</v>
      </c>
      <c r="J41" s="3" t="s">
        <v>147</v>
      </c>
      <c r="K41" s="13">
        <v>1</v>
      </c>
      <c r="L41" s="15">
        <v>0</v>
      </c>
      <c r="M41" s="46"/>
    </row>
    <row r="42" spans="6:13" ht="20.100000000000001" customHeight="1" thickBot="1" x14ac:dyDescent="0.35">
      <c r="F42" s="20">
        <v>41</v>
      </c>
      <c r="G42" s="3" t="s">
        <v>79</v>
      </c>
      <c r="H42" s="4" t="s">
        <v>103</v>
      </c>
      <c r="I42" s="14" t="s">
        <v>149</v>
      </c>
      <c r="J42" s="3" t="s">
        <v>147</v>
      </c>
      <c r="K42" s="13">
        <v>1</v>
      </c>
      <c r="L42" s="15">
        <v>0</v>
      </c>
      <c r="M42" s="46"/>
    </row>
    <row r="43" spans="6:13" ht="20.100000000000001" customHeight="1" thickBot="1" x14ac:dyDescent="0.35">
      <c r="F43" s="20">
        <v>42</v>
      </c>
      <c r="G43" s="3" t="s">
        <v>79</v>
      </c>
      <c r="H43" s="4" t="s">
        <v>104</v>
      </c>
      <c r="I43" s="14" t="s">
        <v>151</v>
      </c>
      <c r="J43" s="3" t="s">
        <v>147</v>
      </c>
      <c r="K43" s="13">
        <v>1</v>
      </c>
      <c r="L43" s="15">
        <v>0</v>
      </c>
      <c r="M43" s="46"/>
    </row>
    <row r="44" spans="6:13" ht="20.100000000000001" customHeight="1" thickBot="1" x14ac:dyDescent="0.35">
      <c r="F44" s="20">
        <v>43</v>
      </c>
      <c r="G44" s="3" t="s">
        <v>79</v>
      </c>
      <c r="H44" s="4" t="s">
        <v>105</v>
      </c>
      <c r="I44" s="14" t="s">
        <v>152</v>
      </c>
      <c r="J44" s="3" t="s">
        <v>147</v>
      </c>
      <c r="K44" s="13">
        <v>1</v>
      </c>
      <c r="L44" s="15">
        <v>0</v>
      </c>
      <c r="M44" s="46"/>
    </row>
    <row r="45" spans="6:13" ht="20.100000000000001" customHeight="1" thickBot="1" x14ac:dyDescent="0.35">
      <c r="F45" s="20">
        <v>44</v>
      </c>
      <c r="G45" s="3" t="s">
        <v>79</v>
      </c>
      <c r="H45" s="4" t="s">
        <v>106</v>
      </c>
      <c r="I45" s="14" t="s">
        <v>153</v>
      </c>
      <c r="J45" s="3" t="s">
        <v>147</v>
      </c>
      <c r="K45" s="13">
        <v>1</v>
      </c>
      <c r="L45" s="15">
        <v>0</v>
      </c>
      <c r="M45" s="46"/>
    </row>
    <row r="46" spans="6:13" ht="20.100000000000001" customHeight="1" thickBot="1" x14ac:dyDescent="0.35">
      <c r="F46" s="20">
        <v>45</v>
      </c>
      <c r="G46" s="3" t="s">
        <v>79</v>
      </c>
      <c r="H46" s="4" t="s">
        <v>107</v>
      </c>
      <c r="I46" s="14" t="s">
        <v>154</v>
      </c>
      <c r="J46" s="3" t="s">
        <v>147</v>
      </c>
      <c r="K46" s="13">
        <v>1</v>
      </c>
      <c r="L46" s="15">
        <v>0</v>
      </c>
      <c r="M46" s="46"/>
    </row>
    <row r="47" spans="6:13" ht="20.100000000000001" customHeight="1" thickBot="1" x14ac:dyDescent="0.35">
      <c r="F47" s="20">
        <v>46</v>
      </c>
      <c r="G47" s="3" t="s">
        <v>79</v>
      </c>
      <c r="H47" s="4" t="s">
        <v>108</v>
      </c>
      <c r="I47" s="14" t="s">
        <v>155</v>
      </c>
      <c r="J47" s="3" t="s">
        <v>147</v>
      </c>
      <c r="K47" s="13">
        <v>1</v>
      </c>
      <c r="L47" s="15">
        <v>0</v>
      </c>
      <c r="M47" s="46"/>
    </row>
    <row r="48" spans="6:13" ht="20.100000000000001" customHeight="1" thickBot="1" x14ac:dyDescent="0.35">
      <c r="F48" s="20">
        <v>47</v>
      </c>
      <c r="G48" s="3" t="s">
        <v>79</v>
      </c>
      <c r="H48" s="4" t="s">
        <v>109</v>
      </c>
      <c r="I48" s="14" t="s">
        <v>156</v>
      </c>
      <c r="J48" s="3" t="s">
        <v>147</v>
      </c>
      <c r="K48" s="13">
        <v>1</v>
      </c>
      <c r="L48" s="15">
        <v>0</v>
      </c>
      <c r="M48" s="46"/>
    </row>
    <row r="49" spans="6:13" ht="20.100000000000001" customHeight="1" thickBot="1" x14ac:dyDescent="0.35">
      <c r="F49" s="20">
        <v>48</v>
      </c>
      <c r="G49" s="3" t="s">
        <v>79</v>
      </c>
      <c r="H49" s="4" t="s">
        <v>110</v>
      </c>
      <c r="I49" s="14" t="s">
        <v>157</v>
      </c>
      <c r="J49" s="3" t="s">
        <v>147</v>
      </c>
      <c r="K49" s="13">
        <v>1</v>
      </c>
      <c r="L49" s="15">
        <v>0</v>
      </c>
      <c r="M49" s="46"/>
    </row>
    <row r="50" spans="6:13" ht="20.100000000000001" customHeight="1" thickBot="1" x14ac:dyDescent="0.35">
      <c r="F50" s="20">
        <v>49</v>
      </c>
      <c r="G50" s="3" t="s">
        <v>79</v>
      </c>
      <c r="H50" s="4" t="s">
        <v>111</v>
      </c>
      <c r="I50" s="14" t="s">
        <v>158</v>
      </c>
      <c r="J50" s="3" t="s">
        <v>147</v>
      </c>
      <c r="K50" s="13">
        <v>1</v>
      </c>
      <c r="L50" s="15">
        <v>0</v>
      </c>
      <c r="M50" s="46"/>
    </row>
    <row r="51" spans="6:13" ht="20.100000000000001" customHeight="1" thickBot="1" x14ac:dyDescent="0.35">
      <c r="F51" s="20">
        <v>50</v>
      </c>
      <c r="G51" s="3" t="s">
        <v>79</v>
      </c>
      <c r="H51" s="4" t="s">
        <v>112</v>
      </c>
      <c r="I51" s="14" t="s">
        <v>159</v>
      </c>
      <c r="J51" s="3" t="s">
        <v>147</v>
      </c>
      <c r="K51" s="13">
        <v>1</v>
      </c>
      <c r="L51" s="15">
        <v>0</v>
      </c>
      <c r="M51" s="46"/>
    </row>
    <row r="52" spans="6:13" ht="20.100000000000001" customHeight="1" thickBot="1" x14ac:dyDescent="0.35">
      <c r="F52" s="20">
        <v>51</v>
      </c>
      <c r="G52" s="3" t="s">
        <v>79</v>
      </c>
      <c r="H52" s="4" t="s">
        <v>113</v>
      </c>
      <c r="I52" s="14" t="s">
        <v>160</v>
      </c>
      <c r="J52" s="3" t="s">
        <v>7</v>
      </c>
      <c r="K52" s="13">
        <v>0</v>
      </c>
      <c r="L52" s="15">
        <v>1</v>
      </c>
      <c r="M52" s="46"/>
    </row>
    <row r="53" spans="6:13" ht="20.100000000000001" customHeight="1" thickBot="1" x14ac:dyDescent="0.35">
      <c r="F53" s="20">
        <v>52</v>
      </c>
      <c r="G53" s="3" t="s">
        <v>79</v>
      </c>
      <c r="H53" s="4" t="s">
        <v>114</v>
      </c>
      <c r="I53" s="14" t="s">
        <v>161</v>
      </c>
      <c r="J53" s="3" t="s">
        <v>7</v>
      </c>
      <c r="K53" s="13">
        <v>1</v>
      </c>
      <c r="L53" s="15">
        <v>0</v>
      </c>
      <c r="M53" s="46"/>
    </row>
    <row r="54" spans="6:13" ht="20.100000000000001" customHeight="1" thickBot="1" x14ac:dyDescent="0.35">
      <c r="F54" s="20">
        <v>53</v>
      </c>
      <c r="G54" s="3" t="s">
        <v>79</v>
      </c>
      <c r="H54" s="4" t="s">
        <v>115</v>
      </c>
      <c r="I54" s="14" t="s">
        <v>162</v>
      </c>
      <c r="J54" s="3" t="s">
        <v>7</v>
      </c>
      <c r="K54" s="13">
        <v>0</v>
      </c>
      <c r="L54" s="15">
        <v>1</v>
      </c>
      <c r="M54" s="46"/>
    </row>
    <row r="55" spans="6:13" ht="20.100000000000001" customHeight="1" thickBot="1" x14ac:dyDescent="0.35">
      <c r="F55" s="20">
        <v>54</v>
      </c>
      <c r="G55" s="3" t="s">
        <v>79</v>
      </c>
      <c r="H55" s="4" t="s">
        <v>116</v>
      </c>
      <c r="I55" s="14" t="s">
        <v>163</v>
      </c>
      <c r="J55" s="3" t="s">
        <v>147</v>
      </c>
      <c r="K55" s="13">
        <v>0</v>
      </c>
      <c r="L55" s="15">
        <v>1</v>
      </c>
      <c r="M55" s="46"/>
    </row>
    <row r="56" spans="6:13" ht="20.100000000000001" customHeight="1" thickBot="1" x14ac:dyDescent="0.35">
      <c r="F56" s="20">
        <v>55</v>
      </c>
      <c r="G56" s="3" t="s">
        <v>79</v>
      </c>
      <c r="H56" s="4" t="s">
        <v>117</v>
      </c>
      <c r="I56" s="14" t="s">
        <v>164</v>
      </c>
      <c r="J56" s="3" t="s">
        <v>147</v>
      </c>
      <c r="K56" s="13">
        <v>0</v>
      </c>
      <c r="L56" s="15">
        <v>1</v>
      </c>
      <c r="M56" s="46"/>
    </row>
    <row r="57" spans="6:13" ht="20.100000000000001" customHeight="1" thickBot="1" x14ac:dyDescent="0.35">
      <c r="F57" s="20">
        <v>56</v>
      </c>
      <c r="G57" s="3" t="s">
        <v>79</v>
      </c>
      <c r="H57" s="4" t="s">
        <v>118</v>
      </c>
      <c r="I57" s="14" t="s">
        <v>165</v>
      </c>
      <c r="J57" s="3" t="s">
        <v>147</v>
      </c>
      <c r="K57" s="13">
        <v>0</v>
      </c>
      <c r="L57" s="15">
        <v>1</v>
      </c>
      <c r="M57" s="46"/>
    </row>
    <row r="58" spans="6:13" ht="20.100000000000001" customHeight="1" thickBot="1" x14ac:dyDescent="0.35">
      <c r="F58" s="20">
        <v>57</v>
      </c>
      <c r="G58" s="3" t="s">
        <v>79</v>
      </c>
      <c r="H58" s="4" t="s">
        <v>119</v>
      </c>
      <c r="I58" s="14" t="s">
        <v>166</v>
      </c>
      <c r="J58" s="3" t="s">
        <v>147</v>
      </c>
      <c r="K58" s="13">
        <v>0</v>
      </c>
      <c r="L58" s="15">
        <v>1</v>
      </c>
      <c r="M58" s="46"/>
    </row>
    <row r="59" spans="6:13" ht="20.100000000000001" customHeight="1" thickBot="1" x14ac:dyDescent="0.35">
      <c r="F59" s="20">
        <v>58</v>
      </c>
      <c r="G59" s="3" t="s">
        <v>79</v>
      </c>
      <c r="H59" s="4" t="s">
        <v>120</v>
      </c>
      <c r="I59" s="14" t="s">
        <v>167</v>
      </c>
      <c r="J59" s="3" t="s">
        <v>147</v>
      </c>
      <c r="K59" s="13">
        <v>0</v>
      </c>
      <c r="L59" s="15">
        <v>1</v>
      </c>
      <c r="M59" s="46"/>
    </row>
    <row r="60" spans="6:13" ht="20.100000000000001" customHeight="1" thickBot="1" x14ac:dyDescent="0.35">
      <c r="F60" s="20">
        <v>59</v>
      </c>
      <c r="G60" s="3" t="s">
        <v>79</v>
      </c>
      <c r="H60" s="4" t="s">
        <v>121</v>
      </c>
      <c r="I60" s="14" t="s">
        <v>168</v>
      </c>
      <c r="J60" s="3" t="s">
        <v>147</v>
      </c>
      <c r="K60" s="13">
        <v>0</v>
      </c>
      <c r="L60" s="15">
        <v>1</v>
      </c>
      <c r="M60" s="46"/>
    </row>
    <row r="61" spans="6:13" ht="20.100000000000001" customHeight="1" thickBot="1" x14ac:dyDescent="0.35">
      <c r="F61" s="20">
        <v>60</v>
      </c>
      <c r="G61" s="3" t="s">
        <v>79</v>
      </c>
      <c r="H61" s="4" t="s">
        <v>122</v>
      </c>
      <c r="I61" s="14" t="s">
        <v>169</v>
      </c>
      <c r="J61" s="3" t="s">
        <v>7</v>
      </c>
      <c r="K61" s="13">
        <v>0</v>
      </c>
      <c r="L61" s="15">
        <v>1</v>
      </c>
      <c r="M61" s="46"/>
    </row>
    <row r="62" spans="6:13" ht="20.100000000000001" customHeight="1" thickBot="1" x14ac:dyDescent="0.35">
      <c r="F62" s="20">
        <v>61</v>
      </c>
      <c r="G62" s="3" t="s">
        <v>79</v>
      </c>
      <c r="H62" s="4" t="s">
        <v>123</v>
      </c>
      <c r="I62" s="14" t="s">
        <v>170</v>
      </c>
      <c r="J62" s="3" t="s">
        <v>147</v>
      </c>
      <c r="K62" s="13">
        <v>0</v>
      </c>
      <c r="L62" s="15">
        <v>1</v>
      </c>
      <c r="M62" s="46"/>
    </row>
    <row r="63" spans="6:13" ht="20.100000000000001" customHeight="1" thickBot="1" x14ac:dyDescent="0.35">
      <c r="F63" s="20">
        <v>62</v>
      </c>
      <c r="G63" s="3" t="s">
        <v>79</v>
      </c>
      <c r="H63" s="4" t="s">
        <v>124</v>
      </c>
      <c r="I63" s="14" t="s">
        <v>171</v>
      </c>
      <c r="J63" s="3" t="s">
        <v>147</v>
      </c>
      <c r="K63" s="13">
        <v>0</v>
      </c>
      <c r="L63" s="15">
        <v>1</v>
      </c>
      <c r="M63" s="46"/>
    </row>
    <row r="64" spans="6:13" ht="20.100000000000001" customHeight="1" thickBot="1" x14ac:dyDescent="0.35">
      <c r="F64" s="20">
        <v>63</v>
      </c>
      <c r="G64" s="3" t="s">
        <v>79</v>
      </c>
      <c r="H64" s="4" t="s">
        <v>125</v>
      </c>
      <c r="I64" s="14" t="s">
        <v>172</v>
      </c>
      <c r="J64" s="3" t="s">
        <v>147</v>
      </c>
      <c r="K64" s="13">
        <v>0</v>
      </c>
      <c r="L64" s="15">
        <v>1</v>
      </c>
      <c r="M64" s="46"/>
    </row>
    <row r="65" spans="6:13" ht="20.100000000000001" customHeight="1" thickBot="1" x14ac:dyDescent="0.35">
      <c r="F65" s="20">
        <v>64</v>
      </c>
      <c r="G65" s="3" t="s">
        <v>79</v>
      </c>
      <c r="H65" s="4" t="s">
        <v>126</v>
      </c>
      <c r="I65" s="14" t="s">
        <v>173</v>
      </c>
      <c r="J65" s="3" t="s">
        <v>147</v>
      </c>
      <c r="K65" s="13">
        <v>0</v>
      </c>
      <c r="L65" s="15">
        <v>1</v>
      </c>
      <c r="M65" s="46"/>
    </row>
    <row r="66" spans="6:13" ht="20.100000000000001" customHeight="1" thickBot="1" x14ac:dyDescent="0.35">
      <c r="F66" s="20">
        <v>65</v>
      </c>
      <c r="G66" s="3" t="s">
        <v>79</v>
      </c>
      <c r="H66" s="4" t="s">
        <v>127</v>
      </c>
      <c r="I66" s="14" t="s">
        <v>174</v>
      </c>
      <c r="J66" s="3" t="s">
        <v>147</v>
      </c>
      <c r="K66" s="13">
        <v>0</v>
      </c>
      <c r="L66" s="15">
        <v>1</v>
      </c>
      <c r="M66" s="46"/>
    </row>
    <row r="67" spans="6:13" ht="20.100000000000001" customHeight="1" thickBot="1" x14ac:dyDescent="0.35">
      <c r="F67" s="20">
        <v>66</v>
      </c>
      <c r="G67" s="3" t="s">
        <v>79</v>
      </c>
      <c r="H67" s="4" t="s">
        <v>128</v>
      </c>
      <c r="I67" s="14" t="s">
        <v>175</v>
      </c>
      <c r="J67" s="3" t="s">
        <v>147</v>
      </c>
      <c r="K67" s="13">
        <v>0</v>
      </c>
      <c r="L67" s="15">
        <v>1</v>
      </c>
      <c r="M67" s="46"/>
    </row>
    <row r="68" spans="6:13" ht="20.100000000000001" customHeight="1" thickBot="1" x14ac:dyDescent="0.35">
      <c r="F68" s="20">
        <v>67</v>
      </c>
      <c r="G68" s="3" t="s">
        <v>79</v>
      </c>
      <c r="H68" s="4" t="s">
        <v>129</v>
      </c>
      <c r="I68" s="14" t="s">
        <v>176</v>
      </c>
      <c r="J68" s="3" t="s">
        <v>7</v>
      </c>
      <c r="K68" s="13">
        <v>0</v>
      </c>
      <c r="L68" s="15">
        <v>1</v>
      </c>
      <c r="M68" s="46"/>
    </row>
    <row r="69" spans="6:13" ht="20.100000000000001" customHeight="1" thickBot="1" x14ac:dyDescent="0.35">
      <c r="F69" s="20">
        <v>68</v>
      </c>
      <c r="G69" s="3" t="s">
        <v>79</v>
      </c>
      <c r="H69" s="4" t="s">
        <v>130</v>
      </c>
      <c r="I69" s="14" t="s">
        <v>177</v>
      </c>
      <c r="J69" s="3" t="s">
        <v>147</v>
      </c>
      <c r="K69" s="13">
        <v>1</v>
      </c>
      <c r="L69" s="15">
        <v>0</v>
      </c>
      <c r="M69" s="46"/>
    </row>
    <row r="70" spans="6:13" ht="20.100000000000001" customHeight="1" thickBot="1" x14ac:dyDescent="0.35">
      <c r="F70" s="20">
        <v>69</v>
      </c>
      <c r="G70" s="3" t="s">
        <v>79</v>
      </c>
      <c r="H70" s="4" t="s">
        <v>131</v>
      </c>
      <c r="I70" s="14" t="s">
        <v>178</v>
      </c>
      <c r="J70" s="3" t="s">
        <v>147</v>
      </c>
      <c r="K70" s="13">
        <v>1</v>
      </c>
      <c r="L70" s="15">
        <v>0</v>
      </c>
      <c r="M70" s="46"/>
    </row>
    <row r="71" spans="6:13" ht="20.100000000000001" customHeight="1" thickBot="1" x14ac:dyDescent="0.35">
      <c r="F71" s="20">
        <v>70</v>
      </c>
      <c r="G71" s="3" t="s">
        <v>79</v>
      </c>
      <c r="H71" s="4" t="s">
        <v>132</v>
      </c>
      <c r="I71" s="14" t="s">
        <v>179</v>
      </c>
      <c r="J71" s="3" t="s">
        <v>11</v>
      </c>
      <c r="K71" s="13">
        <v>1</v>
      </c>
      <c r="L71" s="15">
        <v>0</v>
      </c>
      <c r="M71" s="46"/>
    </row>
    <row r="72" spans="6:13" ht="20.100000000000001" customHeight="1" thickBot="1" x14ac:dyDescent="0.35">
      <c r="F72" s="20">
        <v>71</v>
      </c>
      <c r="G72" s="3" t="s">
        <v>79</v>
      </c>
      <c r="H72" s="4" t="s">
        <v>133</v>
      </c>
      <c r="I72" s="14" t="s">
        <v>180</v>
      </c>
      <c r="J72" s="3" t="s">
        <v>11</v>
      </c>
      <c r="K72" s="13">
        <v>1</v>
      </c>
      <c r="L72" s="15">
        <v>0</v>
      </c>
      <c r="M72" s="46"/>
    </row>
    <row r="73" spans="6:13" ht="20.100000000000001" customHeight="1" thickBot="1" x14ac:dyDescent="0.35">
      <c r="F73" s="20">
        <v>72</v>
      </c>
      <c r="G73" s="3" t="s">
        <v>79</v>
      </c>
      <c r="H73" s="4" t="s">
        <v>134</v>
      </c>
      <c r="I73" s="14" t="s">
        <v>181</v>
      </c>
      <c r="J73" s="3" t="s">
        <v>10</v>
      </c>
      <c r="K73" s="13">
        <v>1</v>
      </c>
      <c r="L73" s="15">
        <v>0</v>
      </c>
      <c r="M73" s="46"/>
    </row>
    <row r="74" spans="6:13" ht="20.100000000000001" customHeight="1" thickBot="1" x14ac:dyDescent="0.35">
      <c r="F74" s="20">
        <v>73</v>
      </c>
      <c r="G74" s="3" t="s">
        <v>79</v>
      </c>
      <c r="H74" s="4" t="s">
        <v>135</v>
      </c>
      <c r="I74" s="14" t="s">
        <v>182</v>
      </c>
      <c r="J74" s="3" t="s">
        <v>147</v>
      </c>
      <c r="K74" s="13">
        <v>1</v>
      </c>
      <c r="L74" s="15">
        <v>0</v>
      </c>
      <c r="M74" s="46"/>
    </row>
    <row r="75" spans="6:13" ht="20.100000000000001" customHeight="1" thickBot="1" x14ac:dyDescent="0.35">
      <c r="F75" s="20">
        <v>74</v>
      </c>
      <c r="G75" s="3" t="s">
        <v>79</v>
      </c>
      <c r="H75" s="4" t="s">
        <v>136</v>
      </c>
      <c r="I75" s="14" t="s">
        <v>183</v>
      </c>
      <c r="J75" s="3" t="s">
        <v>147</v>
      </c>
      <c r="K75" s="13">
        <v>1</v>
      </c>
      <c r="L75" s="15">
        <v>0</v>
      </c>
      <c r="M75" s="46"/>
    </row>
    <row r="76" spans="6:13" ht="20.100000000000001" customHeight="1" thickBot="1" x14ac:dyDescent="0.35">
      <c r="F76" s="20">
        <v>75</v>
      </c>
      <c r="G76" s="3" t="s">
        <v>79</v>
      </c>
      <c r="H76" s="4" t="s">
        <v>137</v>
      </c>
      <c r="I76" s="14" t="s">
        <v>184</v>
      </c>
      <c r="J76" s="3" t="s">
        <v>10</v>
      </c>
      <c r="K76" s="13">
        <v>1</v>
      </c>
      <c r="L76" s="15">
        <v>0</v>
      </c>
      <c r="M76" s="46"/>
    </row>
    <row r="77" spans="6:13" ht="20.100000000000001" customHeight="1" thickBot="1" x14ac:dyDescent="0.35">
      <c r="F77" s="20">
        <v>76</v>
      </c>
      <c r="G77" s="3" t="s">
        <v>79</v>
      </c>
      <c r="H77" s="4" t="s">
        <v>138</v>
      </c>
      <c r="I77" s="14" t="s">
        <v>185</v>
      </c>
      <c r="J77" s="3" t="s">
        <v>7</v>
      </c>
      <c r="K77" s="13">
        <v>0</v>
      </c>
      <c r="L77" s="15">
        <v>1</v>
      </c>
      <c r="M77" s="46"/>
    </row>
    <row r="78" spans="6:13" ht="20.100000000000001" customHeight="1" thickBot="1" x14ac:dyDescent="0.35">
      <c r="F78" s="20">
        <v>77</v>
      </c>
      <c r="G78" s="3" t="s">
        <v>79</v>
      </c>
      <c r="H78" s="4" t="s">
        <v>139</v>
      </c>
      <c r="I78" s="14" t="s">
        <v>186</v>
      </c>
      <c r="J78" s="3" t="s">
        <v>7</v>
      </c>
      <c r="K78" s="13">
        <v>1</v>
      </c>
      <c r="L78" s="15">
        <v>0</v>
      </c>
      <c r="M78" s="46"/>
    </row>
    <row r="79" spans="6:13" ht="20.100000000000001" customHeight="1" thickBot="1" x14ac:dyDescent="0.35">
      <c r="F79" s="20">
        <v>78</v>
      </c>
      <c r="G79" s="3" t="s">
        <v>79</v>
      </c>
      <c r="H79" s="4" t="s">
        <v>140</v>
      </c>
      <c r="I79" s="14" t="s">
        <v>187</v>
      </c>
      <c r="J79" s="3" t="s">
        <v>7</v>
      </c>
      <c r="K79" s="13">
        <v>0</v>
      </c>
      <c r="L79" s="15">
        <v>1</v>
      </c>
      <c r="M79" s="46"/>
    </row>
    <row r="80" spans="6:13" ht="20.100000000000001" customHeight="1" thickBot="1" x14ac:dyDescent="0.35">
      <c r="F80" s="20">
        <v>79</v>
      </c>
      <c r="G80" s="3" t="s">
        <v>79</v>
      </c>
      <c r="H80" s="4" t="s">
        <v>141</v>
      </c>
      <c r="I80" s="14" t="s">
        <v>188</v>
      </c>
      <c r="J80" s="3" t="s">
        <v>11</v>
      </c>
      <c r="K80" s="13">
        <v>0</v>
      </c>
      <c r="L80" s="15">
        <v>1</v>
      </c>
      <c r="M80" s="46"/>
    </row>
    <row r="81" spans="6:13" ht="20.100000000000001" customHeight="1" thickBot="1" x14ac:dyDescent="0.35">
      <c r="F81" s="20">
        <v>80</v>
      </c>
      <c r="G81" s="3" t="s">
        <v>79</v>
      </c>
      <c r="H81" s="4" t="s">
        <v>142</v>
      </c>
      <c r="I81" s="14" t="s">
        <v>189</v>
      </c>
      <c r="J81" s="3" t="s">
        <v>11</v>
      </c>
      <c r="K81" s="13">
        <v>0</v>
      </c>
      <c r="L81" s="15">
        <v>1</v>
      </c>
      <c r="M81" s="46"/>
    </row>
    <row r="82" spans="6:13" ht="20.100000000000001" customHeight="1" thickBot="1" x14ac:dyDescent="0.35">
      <c r="F82" s="20">
        <v>81</v>
      </c>
      <c r="G82" s="3" t="s">
        <v>79</v>
      </c>
      <c r="H82" s="4" t="s">
        <v>143</v>
      </c>
      <c r="I82" s="14" t="s">
        <v>190</v>
      </c>
      <c r="J82" s="3" t="s">
        <v>11</v>
      </c>
      <c r="K82" s="13">
        <v>0</v>
      </c>
      <c r="L82" s="15">
        <v>1</v>
      </c>
      <c r="M82" s="46"/>
    </row>
    <row r="83" spans="6:13" ht="20.100000000000001" customHeight="1" thickBot="1" x14ac:dyDescent="0.35">
      <c r="F83" s="20">
        <v>82</v>
      </c>
      <c r="G83" s="3" t="s">
        <v>79</v>
      </c>
      <c r="H83" s="4" t="s">
        <v>144</v>
      </c>
      <c r="I83" s="14" t="s">
        <v>191</v>
      </c>
      <c r="J83" s="3" t="s">
        <v>7</v>
      </c>
      <c r="K83" s="13">
        <v>0</v>
      </c>
      <c r="L83" s="15">
        <v>1</v>
      </c>
      <c r="M83" s="46"/>
    </row>
    <row r="84" spans="6:13" ht="20.100000000000001" customHeight="1" thickBot="1" x14ac:dyDescent="0.35">
      <c r="F84" s="20">
        <v>83</v>
      </c>
      <c r="G84" s="3" t="s">
        <v>79</v>
      </c>
      <c r="H84" s="4" t="s">
        <v>145</v>
      </c>
      <c r="I84" s="14" t="s">
        <v>192</v>
      </c>
      <c r="J84" s="3" t="s">
        <v>10</v>
      </c>
      <c r="K84" s="13">
        <v>0</v>
      </c>
      <c r="L84" s="15">
        <v>1</v>
      </c>
      <c r="M84" s="46"/>
    </row>
    <row r="85" spans="6:13" ht="20.100000000000001" customHeight="1" thickBot="1" x14ac:dyDescent="0.35">
      <c r="F85" s="20">
        <v>84</v>
      </c>
      <c r="G85" s="3" t="s">
        <v>79</v>
      </c>
      <c r="H85" s="4" t="s">
        <v>146</v>
      </c>
      <c r="I85" s="14" t="s">
        <v>193</v>
      </c>
      <c r="J85" s="3" t="s">
        <v>7</v>
      </c>
      <c r="K85" s="13">
        <v>0</v>
      </c>
      <c r="L85" s="15">
        <v>1</v>
      </c>
      <c r="M85" s="46"/>
    </row>
    <row r="86" spans="6:13" ht="20.100000000000001" customHeight="1" thickBot="1" x14ac:dyDescent="0.35">
      <c r="F86" s="20">
        <v>85</v>
      </c>
      <c r="G86" s="3"/>
      <c r="H86" s="4"/>
      <c r="I86" s="14"/>
      <c r="J86" s="3"/>
      <c r="K86" s="13"/>
      <c r="L86" s="15"/>
      <c r="M86" s="46"/>
    </row>
    <row r="87" spans="6:13" ht="20.100000000000001" customHeight="1" thickBot="1" x14ac:dyDescent="0.35">
      <c r="F87" s="20">
        <v>86</v>
      </c>
      <c r="G87" s="3"/>
      <c r="H87" s="4"/>
      <c r="I87" s="14"/>
      <c r="J87" s="3"/>
      <c r="K87" s="13"/>
      <c r="L87" s="15"/>
      <c r="M87" s="46"/>
    </row>
    <row r="88" spans="6:13" ht="20.100000000000001" customHeight="1" thickBot="1" x14ac:dyDescent="0.35">
      <c r="F88" s="20">
        <v>87</v>
      </c>
      <c r="G88" s="3"/>
      <c r="H88" s="4"/>
      <c r="I88" s="14"/>
      <c r="J88" s="3"/>
      <c r="K88" s="13"/>
      <c r="L88" s="15"/>
      <c r="M88" s="46"/>
    </row>
    <row r="89" spans="6:13" ht="20.100000000000001" customHeight="1" thickBot="1" x14ac:dyDescent="0.35">
      <c r="F89" s="20">
        <v>88</v>
      </c>
      <c r="G89" s="3"/>
      <c r="H89" s="4"/>
      <c r="I89" s="14"/>
      <c r="J89" s="3"/>
      <c r="K89" s="13"/>
      <c r="L89" s="15"/>
      <c r="M89" s="46"/>
    </row>
    <row r="90" spans="6:13" ht="20.100000000000001" customHeight="1" thickBot="1" x14ac:dyDescent="0.35">
      <c r="F90" s="20">
        <v>89</v>
      </c>
      <c r="G90" s="3"/>
      <c r="H90" s="4"/>
      <c r="I90" s="14"/>
      <c r="J90" s="3"/>
      <c r="K90" s="13"/>
      <c r="L90" s="15"/>
      <c r="M90" s="46"/>
    </row>
    <row r="91" spans="6:13" ht="20.100000000000001" customHeight="1" thickBot="1" x14ac:dyDescent="0.35">
      <c r="F91" s="20">
        <v>90</v>
      </c>
      <c r="G91" s="3"/>
      <c r="H91" s="4"/>
      <c r="I91" s="14"/>
      <c r="J91" s="3"/>
      <c r="K91" s="13"/>
      <c r="L91" s="15"/>
      <c r="M91" s="46"/>
    </row>
    <row r="92" spans="6:13" ht="20.100000000000001" customHeight="1" thickBot="1" x14ac:dyDescent="0.35">
      <c r="F92" s="20">
        <v>91</v>
      </c>
      <c r="G92" s="3"/>
      <c r="H92" s="4"/>
      <c r="I92" s="14"/>
      <c r="J92" s="3"/>
      <c r="K92" s="13"/>
      <c r="L92" s="15"/>
      <c r="M92" s="46"/>
    </row>
    <row r="93" spans="6:13" ht="20.100000000000001" customHeight="1" thickBot="1" x14ac:dyDescent="0.35">
      <c r="F93" s="20">
        <v>92</v>
      </c>
      <c r="G93" s="3"/>
      <c r="H93" s="4"/>
      <c r="I93" s="14"/>
      <c r="J93" s="3"/>
      <c r="K93" s="13"/>
      <c r="L93" s="15"/>
      <c r="M93" s="46"/>
    </row>
    <row r="94" spans="6:13" ht="20.100000000000001" customHeight="1" thickBot="1" x14ac:dyDescent="0.35">
      <c r="F94" s="20">
        <v>93</v>
      </c>
      <c r="G94" s="3"/>
      <c r="H94" s="4"/>
      <c r="I94" s="14"/>
      <c r="J94" s="3"/>
      <c r="K94" s="13"/>
      <c r="L94" s="15"/>
      <c r="M94" s="46"/>
    </row>
    <row r="95" spans="6:13" ht="20.100000000000001" customHeight="1" thickBot="1" x14ac:dyDescent="0.35">
      <c r="F95" s="20">
        <v>94</v>
      </c>
      <c r="G95" s="3"/>
      <c r="H95" s="4"/>
      <c r="I95" s="14"/>
      <c r="J95" s="3"/>
      <c r="K95" s="13"/>
      <c r="L95" s="15"/>
      <c r="M95" s="46"/>
    </row>
    <row r="96" spans="6:13" ht="20.100000000000001" customHeight="1" thickBot="1" x14ac:dyDescent="0.35">
      <c r="F96" s="20">
        <v>95</v>
      </c>
      <c r="G96" s="3"/>
      <c r="H96" s="4"/>
      <c r="I96" s="14"/>
      <c r="J96" s="3"/>
      <c r="K96" s="13"/>
      <c r="L96" s="15"/>
      <c r="M96" s="46"/>
    </row>
    <row r="97" spans="6:13" ht="20.100000000000001" customHeight="1" thickBot="1" x14ac:dyDescent="0.35">
      <c r="F97" s="20">
        <v>96</v>
      </c>
      <c r="G97" s="3"/>
      <c r="H97" s="4"/>
      <c r="I97" s="14"/>
      <c r="J97" s="3"/>
      <c r="K97" s="13"/>
      <c r="L97" s="15"/>
      <c r="M97" s="46"/>
    </row>
    <row r="98" spans="6:13" ht="20.100000000000001" customHeight="1" thickBot="1" x14ac:dyDescent="0.35">
      <c r="F98" s="20">
        <v>97</v>
      </c>
      <c r="G98" s="3"/>
      <c r="H98" s="4"/>
      <c r="I98" s="14"/>
      <c r="J98" s="3"/>
      <c r="K98" s="13"/>
      <c r="L98" s="15"/>
      <c r="M98" s="46"/>
    </row>
    <row r="99" spans="6:13" ht="20.100000000000001" customHeight="1" thickBot="1" x14ac:dyDescent="0.35">
      <c r="F99" s="20">
        <v>98</v>
      </c>
      <c r="G99" s="3"/>
      <c r="H99" s="4"/>
      <c r="I99" s="14"/>
      <c r="J99" s="3"/>
      <c r="K99" s="13"/>
      <c r="L99" s="15"/>
      <c r="M99" s="46"/>
    </row>
    <row r="100" spans="6:13" ht="2.1" customHeight="1" thickBot="1" x14ac:dyDescent="0.35">
      <c r="F100" s="20" t="s">
        <v>19</v>
      </c>
      <c r="G100" s="3"/>
      <c r="H100" s="4"/>
      <c r="I100" s="14"/>
      <c r="J100" s="3"/>
      <c r="K100" s="15"/>
      <c r="L100" s="16"/>
      <c r="M100" s="46" t="str">
        <f t="shared" si="0"/>
        <v>Falta información sobre la variable a controlar</v>
      </c>
    </row>
    <row r="101" spans="6:13" ht="21.75" customHeight="1" x14ac:dyDescent="0.3"/>
    <row r="102" spans="6:13" ht="20.100000000000001" customHeight="1" x14ac:dyDescent="0.3"/>
    <row r="103" spans="6:13" ht="20.100000000000001" customHeight="1" x14ac:dyDescent="0.3"/>
    <row r="104" spans="6:13" ht="20.100000000000001" customHeight="1" x14ac:dyDescent="0.3"/>
    <row r="105" spans="6:13" ht="20.100000000000001" customHeight="1" x14ac:dyDescent="0.3"/>
    <row r="106" spans="6:13" ht="20.100000000000001" customHeight="1" x14ac:dyDescent="0.3"/>
  </sheetData>
  <sheetProtection selectLockedCells="1" selectUnlockedCells="1"/>
  <phoneticPr fontId="4" type="noConversion"/>
  <conditionalFormatting sqref="B2">
    <cfRule type="expression" dxfId="54" priority="54">
      <formula>$B$2="opc.tcp://192.168.250.1:4840"</formula>
    </cfRule>
    <cfRule type="expression" dxfId="53" priority="55">
      <formula>$B$2="opc.tcp://192.168.100.1:4840"</formula>
    </cfRule>
    <cfRule type="expression" dxfId="52" priority="56">
      <formula>$B$2="opc.tcp://DESKTOP-FFSB84P:48010"</formula>
    </cfRule>
  </conditionalFormatting>
  <conditionalFormatting sqref="K2:K39 K87:K100">
    <cfRule type="expression" dxfId="51" priority="52">
      <formula>$K2=0</formula>
    </cfRule>
    <cfRule type="expression" dxfId="50" priority="53">
      <formula>$K2=1</formula>
    </cfRule>
  </conditionalFormatting>
  <conditionalFormatting sqref="L2:L39 L87:L100">
    <cfRule type="expression" dxfId="49" priority="50">
      <formula>$L2=0</formula>
    </cfRule>
    <cfRule type="expression" dxfId="48" priority="51">
      <formula>$L2=1</formula>
    </cfRule>
  </conditionalFormatting>
  <conditionalFormatting sqref="M2:M100">
    <cfRule type="expression" dxfId="47" priority="44">
      <formula>$M2="Falta información sobre la variable a controlar"</formula>
    </cfRule>
    <cfRule type="expression" dxfId="46" priority="45">
      <formula>$M2=""</formula>
    </cfRule>
  </conditionalFormatting>
  <conditionalFormatting sqref="K40:K46">
    <cfRule type="expression" dxfId="42" priority="29">
      <formula>$K40=0</formula>
    </cfRule>
    <cfRule type="expression" dxfId="41" priority="30">
      <formula>$K40=1</formula>
    </cfRule>
  </conditionalFormatting>
  <conditionalFormatting sqref="L40:L46">
    <cfRule type="expression" dxfId="40" priority="27">
      <formula>$L40=0</formula>
    </cfRule>
    <cfRule type="expression" dxfId="39" priority="28">
      <formula>$L40=1</formula>
    </cfRule>
  </conditionalFormatting>
  <conditionalFormatting sqref="K47:K54">
    <cfRule type="expression" dxfId="35" priority="22">
      <formula>$K47=0</formula>
    </cfRule>
    <cfRule type="expression" dxfId="34" priority="23">
      <formula>$K47=1</formula>
    </cfRule>
  </conditionalFormatting>
  <conditionalFormatting sqref="L47:L54">
    <cfRule type="expression" dxfId="33" priority="20">
      <formula>$L47=0</formula>
    </cfRule>
    <cfRule type="expression" dxfId="32" priority="21">
      <formula>$L47=1</formula>
    </cfRule>
  </conditionalFormatting>
  <conditionalFormatting sqref="K55:K86">
    <cfRule type="expression" dxfId="28" priority="15">
      <formula>$K55=0</formula>
    </cfRule>
    <cfRule type="expression" dxfId="27" priority="16">
      <formula>$K55=1</formula>
    </cfRule>
  </conditionalFormatting>
  <conditionalFormatting sqref="L55:L86">
    <cfRule type="expression" dxfId="26" priority="13">
      <formula>$L55=0</formula>
    </cfRule>
    <cfRule type="expression" dxfId="25" priority="14">
      <formula>$L55=1</formula>
    </cfRule>
  </conditionalFormatting>
  <dataValidations count="6">
    <dataValidation type="list" allowBlank="1" showInputMessage="1" showErrorMessage="1" sqref="E2" xr:uid="{7AF67D60-80E9-4B47-AC2C-5211E734A71A}">
      <formula1>"opc.tcp://192.168.100.1:4840,opc.tcp://DESKTOP-FFSB84P:48010,opc.tcp://192.168.250.1:4840"</formula1>
    </dataValidation>
    <dataValidation type="custom" allowBlank="1" showInputMessage="1" showErrorMessage="1" sqref="F2 F5 F8 F11 F14 F17 F20 F23:F25 F27:F29 F31:F33 F35:F36" xr:uid="{9F87BE9C-E8F6-4984-86FC-969618FEEB3E}">
      <formula1>$F2+1</formula1>
    </dataValidation>
    <dataValidation type="whole" allowBlank="1" showInputMessage="1" showErrorMessage="1" sqref="F3:F4 F6:F7 F9:F10 F12:F13 F15:F16 F18:F19 F21:F22 F26 F30 F34 F37:F99" xr:uid="{4D5B904C-A821-4153-B069-3F973A9E6317}">
      <formula1>$F2+1</formula1>
      <formula2>$F2+1</formula2>
    </dataValidation>
    <dataValidation type="list" allowBlank="1" showInputMessage="1" showErrorMessage="1" sqref="J100" xr:uid="{772E35AF-AAAA-4DD6-864A-79F8878B716C}">
      <formula1>"Boolean,String,Float,Double,Int,Array,Byte"</formula1>
    </dataValidation>
    <dataValidation type="list" allowBlank="1" showInputMessage="1" showErrorMessage="1" sqref="C2 K2:L100" xr:uid="{FAAEE24A-3D62-4F07-965E-EE933EA52EB8}">
      <formula1>"0,1"</formula1>
    </dataValidation>
    <dataValidation type="list" allowBlank="1" showInputMessage="1" showErrorMessage="1" sqref="D2" xr:uid="{8C75F3F3-93D9-4DCA-A0A7-5764D086A331}">
      <formula1>"Spanish,English,Euskara"</formula1>
    </dataValidation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63" r:id="rId4" name="AddVariable">
          <controlPr defaultSize="0" autoLine="0" r:id="rId5">
            <anchor moveWithCells="1">
              <from>
                <xdr:col>1</xdr:col>
                <xdr:colOff>655320</xdr:colOff>
                <xdr:row>106</xdr:row>
                <xdr:rowOff>38100</xdr:rowOff>
              </from>
              <to>
                <xdr:col>1</xdr:col>
                <xdr:colOff>2278380</xdr:colOff>
                <xdr:row>108</xdr:row>
                <xdr:rowOff>30480</xdr:rowOff>
              </to>
            </anchor>
          </controlPr>
        </control>
      </mc:Choice>
      <mc:Fallback>
        <control shapeId="1063" r:id="rId4" name="AddVariable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0" id="{00000000-000E-0000-0100-00000B000000}">
            <xm:f>$G2='OPC-UA SERVERS'!$B$6</xm:f>
            <x14:dxf>
              <fill>
                <patternFill>
                  <bgColor theme="7" tint="0.39994506668294322"/>
                </patternFill>
              </fill>
            </x14:dxf>
          </x14:cfRule>
          <x14:cfRule type="expression" priority="61" id="{00000000-000E-0000-0100-00000C000000}">
            <xm:f>$G2='OPC-UA SERVERS'!$B$5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62" id="{00000000-000E-0000-0100-00000D000000}">
            <xm:f>$G2='OPC-UA SERVERS'!$B$4</xm:f>
            <x14:dxf>
              <fill>
                <patternFill>
                  <bgColor theme="5" tint="0.39994506668294322"/>
                </patternFill>
              </fill>
            </x14:dxf>
          </x14:cfRule>
          <xm:sqref>H86:J86 H87:L100 F40:G100 F2:L39 I40:J68 I77:J85 J69:J76</xm:sqref>
        </x14:conditionalFormatting>
        <x14:conditionalFormatting xmlns:xm="http://schemas.microsoft.com/office/excel/2006/main">
          <x14:cfRule type="expression" priority="36" id="{31A03AD2-C74A-4758-80EB-2855A9B1E181}">
            <xm:f>$G40='OPC-UA SERVERS'!$B$6</xm:f>
            <x14:dxf>
              <fill>
                <patternFill>
                  <bgColor theme="7" tint="0.39994506668294322"/>
                </patternFill>
              </fill>
            </x14:dxf>
          </x14:cfRule>
          <x14:cfRule type="expression" priority="37" id="{25147FA1-668A-4D1D-96E0-82B55DFA4607}">
            <xm:f>$G40='OPC-UA SERVERS'!$B$5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38" id="{B921AFDD-EEE1-442E-BFE1-0F1C8AA233DA}">
            <xm:f>$G40='OPC-UA SERVERS'!$B$4</xm:f>
            <x14:dxf>
              <fill>
                <patternFill>
                  <bgColor theme="5" tint="0.39994506668294322"/>
                </patternFill>
              </fill>
            </x14:dxf>
          </x14:cfRule>
          <xm:sqref>H40:H85</xm:sqref>
        </x14:conditionalFormatting>
        <x14:conditionalFormatting xmlns:xm="http://schemas.microsoft.com/office/excel/2006/main">
          <x14:cfRule type="expression" priority="31" id="{68649150-FD0D-4CD6-BE31-84AD6CCB9AB4}">
            <xm:f>$G40='OPC-UA SERVERS'!$B$6</xm:f>
            <x14:dxf>
              <fill>
                <patternFill>
                  <bgColor theme="7" tint="0.39994506668294322"/>
                </patternFill>
              </fill>
            </x14:dxf>
          </x14:cfRule>
          <x14:cfRule type="expression" priority="32" id="{CDA1045D-2FAD-4879-A35B-AE014473B4F6}">
            <xm:f>$G40='OPC-UA SERVERS'!$B$5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33" id="{21CE2C30-3BF7-4035-9DC6-4806CF3F65CA}">
            <xm:f>$G40='OPC-UA SERVERS'!$B$4</xm:f>
            <x14:dxf>
              <fill>
                <patternFill>
                  <bgColor theme="5" tint="0.39994506668294322"/>
                </patternFill>
              </fill>
            </x14:dxf>
          </x14:cfRule>
          <xm:sqref>K40:L46</xm:sqref>
        </x14:conditionalFormatting>
        <x14:conditionalFormatting xmlns:xm="http://schemas.microsoft.com/office/excel/2006/main">
          <x14:cfRule type="expression" priority="24" id="{08E5E805-5001-48EC-99DC-959D26F86182}">
            <xm:f>$G47='OPC-UA SERVERS'!$B$6</xm:f>
            <x14:dxf>
              <fill>
                <patternFill>
                  <bgColor theme="7" tint="0.39994506668294322"/>
                </patternFill>
              </fill>
            </x14:dxf>
          </x14:cfRule>
          <x14:cfRule type="expression" priority="25" id="{122A4900-4D4B-4AD1-837E-EC25C3764B86}">
            <xm:f>$G47='OPC-UA SERVERS'!$B$5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26" id="{A79A9452-ADC5-4378-A9CF-6746A5B4815B}">
            <xm:f>$G47='OPC-UA SERVERS'!$B$4</xm:f>
            <x14:dxf>
              <fill>
                <patternFill>
                  <bgColor theme="5" tint="0.39994506668294322"/>
                </patternFill>
              </fill>
            </x14:dxf>
          </x14:cfRule>
          <xm:sqref>K47:L54</xm:sqref>
        </x14:conditionalFormatting>
        <x14:conditionalFormatting xmlns:xm="http://schemas.microsoft.com/office/excel/2006/main">
          <x14:cfRule type="expression" priority="17" id="{82C55900-B1DB-49CE-8513-2E3CDC454AC0}">
            <xm:f>$G55='OPC-UA SERVERS'!$B$6</xm:f>
            <x14:dxf>
              <fill>
                <patternFill>
                  <bgColor theme="7" tint="0.39994506668294322"/>
                </patternFill>
              </fill>
            </x14:dxf>
          </x14:cfRule>
          <x14:cfRule type="expression" priority="18" id="{B9A8940D-0A25-43DD-9D4D-C3492FD99ED2}">
            <xm:f>$G55='OPC-UA SERVERS'!$B$5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19" id="{3F5B76C9-1482-4A51-870E-97EC752AB200}">
            <xm:f>$G55='OPC-UA SERVERS'!$B$4</xm:f>
            <x14:dxf>
              <fill>
                <patternFill>
                  <bgColor theme="5" tint="0.39994506668294322"/>
                </patternFill>
              </fill>
            </x14:dxf>
          </x14:cfRule>
          <xm:sqref>K55:L86</xm:sqref>
        </x14:conditionalFormatting>
        <x14:conditionalFormatting xmlns:xm="http://schemas.microsoft.com/office/excel/2006/main">
          <x14:cfRule type="expression" priority="12" id="{6C9E7A05-2491-4FA6-AFD1-3E622186CAF2}">
            <xm:f>$G2='OPC-UA SERVERS'!$B$7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0" id="{5274DE40-365D-42AB-9522-ED5443448179}">
            <xm:f>$G2='OPC-UA SERVERS'!$B$8</xm:f>
            <x14:dxf>
              <fill>
                <patternFill>
                  <bgColor rgb="FFFFC000"/>
                </patternFill>
              </fill>
            </x14:dxf>
          </x14:cfRule>
          <x14:cfRule type="expression" priority="9" id="{8F9A4F2A-D12B-4E10-8CD1-E6662AD7EDC3}">
            <xm:f>$G2='OPC-UA SERVERS'!$B$9</xm:f>
            <x14:dxf>
              <fill>
                <patternFill>
                  <bgColor theme="3" tint="0.39994506668294322"/>
                </patternFill>
              </fill>
            </x14:dxf>
          </x14:cfRule>
          <xm:sqref>F42:F99 G42:G100 F2:L41 J41:J51 H42:L68 H77:L99 H69:H76 J69:L76</xm:sqref>
        </x14:conditionalFormatting>
        <x14:conditionalFormatting xmlns:xm="http://schemas.microsoft.com/office/excel/2006/main">
          <x14:cfRule type="expression" priority="4" id="{02D4E224-ADDE-4BF9-A91D-EC141C613187}">
            <xm:f>$G69='OPC-UA SERVERS'!$B$6</xm:f>
            <x14:dxf>
              <fill>
                <patternFill>
                  <bgColor theme="7" tint="0.39994506668294322"/>
                </patternFill>
              </fill>
            </x14:dxf>
          </x14:cfRule>
          <x14:cfRule type="expression" priority="5" id="{5F4244D0-C6D9-495E-8E84-A179930C52A0}">
            <xm:f>$G69='OPC-UA SERVERS'!$B$5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6" id="{2AA5ACC7-A1B3-48FC-836A-0308B3FD478B}">
            <xm:f>$G69='OPC-UA SERVERS'!$B$4</xm:f>
            <x14:dxf>
              <fill>
                <patternFill>
                  <bgColor theme="5" tint="0.39994506668294322"/>
                </patternFill>
              </fill>
            </x14:dxf>
          </x14:cfRule>
          <xm:sqref>I69:I76</xm:sqref>
        </x14:conditionalFormatting>
        <x14:conditionalFormatting xmlns:xm="http://schemas.microsoft.com/office/excel/2006/main">
          <x14:cfRule type="expression" priority="1" id="{FDF73482-9858-4F8C-97A5-439391E5BBF1}">
            <xm:f>$G69='OPC-UA SERVERS'!$B$9</xm:f>
            <x14:dxf>
              <fill>
                <patternFill>
                  <bgColor theme="3" tint="0.39994506668294322"/>
                </patternFill>
              </fill>
            </x14:dxf>
          </x14:cfRule>
          <x14:cfRule type="expression" priority="2" id="{67CDDABA-DED4-49C9-810F-60EB32ED3B42}">
            <xm:f>$G69='OPC-UA SERVERS'!$B$8</xm:f>
            <x14:dxf>
              <fill>
                <patternFill>
                  <bgColor rgb="FFFFC000"/>
                </patternFill>
              </fill>
            </x14:dxf>
          </x14:cfRule>
          <x14:cfRule type="expression" priority="3" id="{A7851FF9-F101-4EDB-9DB2-0F72DD017567}">
            <xm:f>$G69='OPC-UA SERVERS'!$B$7</xm:f>
            <x14:dxf>
              <fill>
                <patternFill>
                  <bgColor theme="9" tint="0.39994506668294322"/>
                </patternFill>
              </fill>
            </x14:dxf>
          </x14:cfRule>
          <xm:sqref>I69:I76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40F22-262A-413E-810E-18040E13B24C}">
          <x14:formula1>
            <xm:f>'OPC-UA SERVERS'!$G$4:$G$17</xm:f>
          </x14:formula1>
          <xm:sqref>J2:J99</xm:sqref>
        </x14:dataValidation>
        <x14:dataValidation type="list" allowBlank="1" showInputMessage="1" showErrorMessage="1" xr:uid="{9A76A43F-3F7F-44B0-A33F-AF82B4F2C28C}">
          <x14:formula1>
            <xm:f>'OPC-UA SERVERS'!$B$4:$B$10</xm:f>
          </x14:formula1>
          <xm:sqref>B2 G2:G100</xm:sqref>
        </x14:dataValidation>
        <x14:dataValidation type="list" allowBlank="1" showInputMessage="1" showErrorMessage="1" xr:uid="{04805373-CD3E-4B0A-908B-E0D0A507DC38}">
          <x14:formula1>
            <xm:f>'OPC-UA SERVERS'!$I$4:$I$77</xm:f>
          </x14:formula1>
          <xm:sqref>I2:I99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OPC-UA SERVERS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de la Puente</dc:creator>
  <cp:lastModifiedBy>Iñigo De la Puente Saizar</cp:lastModifiedBy>
  <dcterms:created xsi:type="dcterms:W3CDTF">2021-09-07T20:23:36Z</dcterms:created>
  <dcterms:modified xsi:type="dcterms:W3CDTF">2021-10-08T08:38:34Z</dcterms:modified>
</cp:coreProperties>
</file>