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taBox\Desktop\PaginaVigilancia\config\"/>
    </mc:Choice>
  </mc:AlternateContent>
  <xr:revisionPtr revIDLastSave="0" documentId="13_ncr:1_{AFB7A8B9-B797-4B64-8853-531B239F4F9C}" xr6:coauthVersionLast="47" xr6:coauthVersionMax="47" xr10:uidLastSave="{00000000-0000-0000-0000-000000000000}"/>
  <bookViews>
    <workbookView xWindow="-120" yWindow="-120" windowWidth="29040" windowHeight="15840" activeTab="1" xr2:uid="{BF58630C-583D-264A-A157-458B35154DBD}"/>
  </bookViews>
  <sheets>
    <sheet name="OPC-UA SERVERS" sheetId="4" r:id="rId1"/>
    <sheet name="NODES" sheetId="1" r:id="rId2"/>
  </sheets>
  <definedNames>
    <definedName name="_xlnm._FilterDatabase" localSheetId="1" hidden="1">NODES!$E$1:$K$40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L39" i="1"/>
  <c r="L8" i="1"/>
  <c r="L6" i="1"/>
  <c r="L20" i="1"/>
  <c r="L3" i="1"/>
  <c r="L4" i="1"/>
  <c r="L7" i="1"/>
  <c r="L9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E6" i="4"/>
  <c r="D6" i="4"/>
  <c r="E5" i="4"/>
  <c r="D5" i="4"/>
  <c r="E4" i="4"/>
  <c r="D4" i="4"/>
  <c r="C6" i="4"/>
  <c r="C5" i="4"/>
  <c r="C4" i="4"/>
  <c r="C2" i="4" l="1"/>
</calcChain>
</file>

<file path=xl/sharedStrings.xml><?xml version="1.0" encoding="utf-8"?>
<sst xmlns="http://schemas.openxmlformats.org/spreadsheetml/2006/main" count="224" uniqueCount="98">
  <si>
    <t>nodeId</t>
  </si>
  <si>
    <t>name</t>
  </si>
  <si>
    <t>dataType</t>
  </si>
  <si>
    <t>read</t>
  </si>
  <si>
    <t>write</t>
  </si>
  <si>
    <t>bateria</t>
  </si>
  <si>
    <t>nodeNumber</t>
  </si>
  <si>
    <t>Boolean</t>
  </si>
  <si>
    <t>Double</t>
  </si>
  <si>
    <t>Byte</t>
  </si>
  <si>
    <t>String</t>
  </si>
  <si>
    <t>Int</t>
  </si>
  <si>
    <t>Array</t>
  </si>
  <si>
    <t>serverOPC</t>
  </si>
  <si>
    <t>Float</t>
  </si>
  <si>
    <t>opc.tcp://DESKTOP-FFSB84P:48010</t>
  </si>
  <si>
    <t>message</t>
  </si>
  <si>
    <t>connectServer</t>
  </si>
  <si>
    <t>OPC-UA SERVER URL</t>
  </si>
  <si>
    <t>-</t>
  </si>
  <si>
    <t>NUMBER OF VARIABLES DEFINED</t>
  </si>
  <si>
    <t>NUMBER OF VARIABLES read</t>
  </si>
  <si>
    <t>NUMBER OF VARIABLES write</t>
  </si>
  <si>
    <t>ns=2;s=Demo.Static.Scalar.Integer</t>
  </si>
  <si>
    <t>ns=2;s=Demo.Static.Scalar.UInt16</t>
  </si>
  <si>
    <t>ns=2;s=Demo.Static.Scalar.UInt32</t>
  </si>
  <si>
    <t>ns=2;s=Demo.Static.Scalar.UInteger</t>
  </si>
  <si>
    <t>ns=2;s=Demo.Dynamic.Scalar.Int16</t>
  </si>
  <si>
    <t>ns=2;s=Demo.Dynamic.Scalar.Int32</t>
  </si>
  <si>
    <t>ns=2;s=Demo.Dynamic.Scalar.Int64</t>
  </si>
  <si>
    <t>ns=2;s=Demo.Dynamic.Scalar.UInt16</t>
  </si>
  <si>
    <t>ns=2;s=Demo.Dynamic.Scalar.UInt32</t>
  </si>
  <si>
    <t>ns=2;s=Demo.Dynamic.Scalar.UInt64</t>
  </si>
  <si>
    <t>bateria10</t>
  </si>
  <si>
    <t>bateria11</t>
  </si>
  <si>
    <t>bateria12</t>
  </si>
  <si>
    <t>ns=4;s=Connect_Robot1</t>
  </si>
  <si>
    <t>string</t>
  </si>
  <si>
    <t>localizacion</t>
  </si>
  <si>
    <t>temperatura</t>
  </si>
  <si>
    <t>ns=4;s=AMR1_Status_LocationX</t>
  </si>
  <si>
    <t>posX</t>
  </si>
  <si>
    <t>ns=4;s=AMR1_Status_LocationY</t>
  </si>
  <si>
    <t>posY</t>
  </si>
  <si>
    <t>ns=4;s=AMR1_Status_LocationTheta</t>
  </si>
  <si>
    <t>heading</t>
  </si>
  <si>
    <t>mover</t>
  </si>
  <si>
    <t>girarIzquierda</t>
  </si>
  <si>
    <t>girarDerecha</t>
  </si>
  <si>
    <t>activarModoManual</t>
  </si>
  <si>
    <t>cX</t>
  </si>
  <si>
    <t>cY</t>
  </si>
  <si>
    <t>ns=4;s=Go_Point</t>
  </si>
  <si>
    <t>ns=4;s=Send_Point</t>
  </si>
  <si>
    <t>goPoint</t>
  </si>
  <si>
    <t>sendPoint</t>
  </si>
  <si>
    <t>ns=4;s=Go_Goal</t>
  </si>
  <si>
    <t>ns=4;s=Send_Goal</t>
  </si>
  <si>
    <t>goGoal</t>
  </si>
  <si>
    <t>ns=4;s=Goal_Selected</t>
  </si>
  <si>
    <t>goalSelected</t>
  </si>
  <si>
    <t>ns=4;s=AMR1_cy</t>
  </si>
  <si>
    <t>Int32</t>
  </si>
  <si>
    <t>sendGoal</t>
  </si>
  <si>
    <t>ns=2;s=Demo.Static.Arrays.Int16</t>
  </si>
  <si>
    <t>DATA TYPES</t>
  </si>
  <si>
    <t>SOCKET NAMES</t>
  </si>
  <si>
    <t>Integer</t>
  </si>
  <si>
    <t>Int16</t>
  </si>
  <si>
    <t>Int64</t>
  </si>
  <si>
    <t>ERROR</t>
  </si>
  <si>
    <t>ns=2;s=Demo.Dynamic.Scalar.UInt65</t>
  </si>
  <si>
    <t>createHistorial</t>
  </si>
  <si>
    <t>ns=4;s=Dist_X</t>
  </si>
  <si>
    <t>distX</t>
  </si>
  <si>
    <t>distY</t>
  </si>
  <si>
    <t>ns=4;s=Dist_Y</t>
  </si>
  <si>
    <t>ns=4;s=AMR_IP</t>
  </si>
  <si>
    <t>ipRobot</t>
  </si>
  <si>
    <t>selectRobot</t>
  </si>
  <si>
    <t>ns=4;s=AMR_Seleccionado</t>
  </si>
  <si>
    <t>opc.tcp://192.168.250.1:54841</t>
  </si>
  <si>
    <t>ns=4;s=LD90_Status.StateofCharge</t>
  </si>
  <si>
    <t>opc.tcp://192.168.100.128:54841</t>
  </si>
  <si>
    <t>ns=4;s=GoGoal</t>
  </si>
  <si>
    <t>ns=4;s=AMR_GoalSelected</t>
  </si>
  <si>
    <t>ns=4;s=AMR1_Status_ExtendedStatus</t>
  </si>
  <si>
    <t>ns=4;s=AMR1_Status_StateOfCharge</t>
  </si>
  <si>
    <t>ns=4;s=Trabajo_Busy</t>
  </si>
  <si>
    <t>busy</t>
  </si>
  <si>
    <t>ns=4;s=AMR_Pausing</t>
  </si>
  <si>
    <t>pausing</t>
  </si>
  <si>
    <t>AMR1connected</t>
  </si>
  <si>
    <t>ns=4;s=Comm_Connected_Robot1</t>
  </si>
  <si>
    <t>ns=4;s=Cancel</t>
  </si>
  <si>
    <t>cancel</t>
  </si>
  <si>
    <t>dock</t>
  </si>
  <si>
    <t>ns=4;s=Dock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</si>
</sst>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0"/>
      <color theme="1"/>
      <name val="Montserrat Regular"/>
    </font>
    <font>
      <sz val="10"/>
      <color theme="1"/>
      <name val="Montserrat Regular"/>
    </font>
    <font>
      <sz val="10"/>
      <color rgb="FF000000"/>
      <name val="Montserrat Regular"/>
    </font>
    <font>
      <sz val="8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Montserrat"/>
    </font>
    <font>
      <sz val="10"/>
      <color theme="1"/>
      <name val="Montserrat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2" borderId="3" xfId="0" applyFont="1" applyFill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quotePrefix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0" fontId="6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" fontId="5" fillId="9" borderId="3" xfId="0" applyNumberFormat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1" fontId="5" fillId="10" borderId="3" xfId="0" applyNumberFormat="1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1" fontId="5" fillId="11" borderId="9" xfId="0" applyNumberFormat="1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11" borderId="11" xfId="0" applyFont="1" applyFill="1" applyBorder="1" applyAlignment="1" applyProtection="1">
      <alignment horizontal="center" vertical="center"/>
    </xf>
    <xf numFmtId="0" fontId="2" fillId="12" borderId="1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rgb="FFF0707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07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657225</xdr:colOff>
          <xdr:row>46</xdr:row>
          <xdr:rowOff>38100</xdr:rowOff>
        </xdr:from>
        <xdr:to>
          <xdr:col>1</xdr:col>
          <xdr:colOff>2276475</xdr:colOff>
          <xdr:row>48</xdr:row>
          <xdr:rowOff>28575</xdr:rowOff>
        </xdr:to>
        <xdr:sp macro="" textlink="">
          <xdr:nvSpPr>
            <xdr:cNvPr id="1063" name="AddVariable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79B6-BBA5-46B7-B02D-E41FA7A0DA63}">
  <sheetPr codeName="Sheet2">
    <tabColor theme="0" tint="-0.14999847407452621"/>
  </sheetPr>
  <dimension ref="A2:AW120"/>
  <sheetViews>
    <sheetView topLeftCell="A19" zoomScaleNormal="100" workbookViewId="0">
      <selection activeCell="I32" sqref="I32"/>
    </sheetView>
  </sheetViews>
  <sheetFormatPr defaultRowHeight="18" x14ac:dyDescent="0.25"/>
  <cols>
    <col min="1" max="1" width="9" style="1"/>
    <col min="2" max="2" width="39.25" style="19" customWidth="1"/>
    <col min="3" max="3" width="24.625" style="19" customWidth="1"/>
    <col min="4" max="4" width="23.5" style="19" customWidth="1"/>
    <col min="5" max="5" width="21.25" style="19" customWidth="1"/>
    <col min="6" max="6" width="9" style="1"/>
    <col min="7" max="7" width="19.375" style="1" customWidth="1"/>
    <col min="8" max="8" width="9" style="1"/>
    <col min="9" max="9" width="22.625" style="1" customWidth="1"/>
    <col min="10" max="29" width="9" style="1"/>
    <col min="30" max="49" width="9" style="2"/>
  </cols>
  <sheetData>
    <row r="2" spans="1:49" s="22" customFormat="1" ht="28.5" customHeight="1" thickBot="1" x14ac:dyDescent="0.4">
      <c r="A2" s="21"/>
      <c r="B2" s="23"/>
      <c r="C2" s="19">
        <f>SUM(C4:C6)</f>
        <v>38</v>
      </c>
      <c r="D2" s="23"/>
      <c r="E2" s="2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</row>
    <row r="3" spans="1:49" ht="66" customHeight="1" thickBot="1" x14ac:dyDescent="0.3">
      <c r="B3" s="24" t="s">
        <v>18</v>
      </c>
      <c r="C3" s="25" t="s">
        <v>20</v>
      </c>
      <c r="D3" s="25" t="s">
        <v>21</v>
      </c>
      <c r="E3" s="25" t="s">
        <v>22</v>
      </c>
      <c r="G3" s="25" t="s">
        <v>65</v>
      </c>
      <c r="I3" s="25" t="s">
        <v>66</v>
      </c>
    </row>
    <row r="4" spans="1:49" ht="30" customHeight="1" thickBot="1" x14ac:dyDescent="0.3">
      <c r="B4" s="26" t="s">
        <v>15</v>
      </c>
      <c r="C4" s="33">
        <f>COUNTIF(NODES!F2:F40,B4)</f>
        <v>13</v>
      </c>
      <c r="D4" s="34">
        <f>COUNTIFS(NODES!J2:J40,"1",NODES!F2:F40,'OPC-UA SERVERS'!B4)</f>
        <v>8</v>
      </c>
      <c r="E4" s="35">
        <f>COUNTIFS(NODES!K2:K40,"1",NODES!F2:F40,'OPC-UA SERVERS'!B4)</f>
        <v>1</v>
      </c>
      <c r="G4" s="43" t="s">
        <v>7</v>
      </c>
      <c r="H4" s="44"/>
      <c r="I4" s="43" t="s">
        <v>16</v>
      </c>
    </row>
    <row r="5" spans="1:49" ht="30" customHeight="1" thickBot="1" x14ac:dyDescent="0.3">
      <c r="B5" s="27" t="s">
        <v>83</v>
      </c>
      <c r="C5" s="36">
        <f>COUNTIF(NODES!F2:F40,B5)</f>
        <v>13</v>
      </c>
      <c r="D5" s="37">
        <f>COUNTIFS(NODES!J2:J40,"1",NODES!F2:F40,'OPC-UA SERVERS'!B5)</f>
        <v>13</v>
      </c>
      <c r="E5" s="38">
        <f>COUNTIFS(NODES!K2:K40,"1",NODES!F2:F40,'OPC-UA SERVERS'!B5)</f>
        <v>6</v>
      </c>
      <c r="G5" s="43" t="s">
        <v>14</v>
      </c>
      <c r="H5" s="44"/>
      <c r="I5" s="43" t="s">
        <v>5</v>
      </c>
    </row>
    <row r="6" spans="1:49" ht="30" customHeight="1" thickBot="1" x14ac:dyDescent="0.3">
      <c r="B6" s="28" t="s">
        <v>81</v>
      </c>
      <c r="C6" s="39">
        <f>COUNTIF(NODES!F2:F40,B6)</f>
        <v>12</v>
      </c>
      <c r="D6" s="40">
        <f>COUNTIFS(NODES!J2:J40,"1",NODES!F2:F40,'OPC-UA SERVERS'!B6)</f>
        <v>12</v>
      </c>
      <c r="E6" s="41">
        <f>COUNTIFS(NODES!K2:K40,"1",NODES!F2:F40,'OPC-UA SERVERS'!B6)</f>
        <v>10</v>
      </c>
      <c r="G6" s="43" t="s">
        <v>8</v>
      </c>
      <c r="H6" s="44"/>
      <c r="I6" s="43" t="s">
        <v>37</v>
      </c>
    </row>
    <row r="7" spans="1:49" ht="30" customHeight="1" thickBot="1" x14ac:dyDescent="0.3">
      <c r="B7" s="32" t="s">
        <v>19</v>
      </c>
      <c r="C7" s="30"/>
      <c r="D7" s="30"/>
      <c r="E7" s="31"/>
      <c r="G7" s="43" t="s">
        <v>67</v>
      </c>
      <c r="H7" s="44"/>
      <c r="I7" s="43" t="s">
        <v>38</v>
      </c>
    </row>
    <row r="8" spans="1:49" ht="30" customHeight="1" thickBot="1" x14ac:dyDescent="0.3">
      <c r="B8" s="29" t="s">
        <v>19</v>
      </c>
      <c r="C8" s="30"/>
      <c r="D8" s="30"/>
      <c r="E8" s="31"/>
      <c r="G8" s="43" t="s">
        <v>10</v>
      </c>
      <c r="H8" s="44"/>
      <c r="I8" s="43" t="s">
        <v>39</v>
      </c>
    </row>
    <row r="9" spans="1:49" ht="30" customHeight="1" thickBot="1" x14ac:dyDescent="0.3">
      <c r="B9" s="29" t="s">
        <v>19</v>
      </c>
      <c r="C9" s="30"/>
      <c r="D9" s="30"/>
      <c r="E9" s="31"/>
      <c r="G9" s="43" t="s">
        <v>12</v>
      </c>
      <c r="H9" s="44"/>
      <c r="I9" s="43" t="s">
        <v>41</v>
      </c>
    </row>
    <row r="10" spans="1:49" ht="30" customHeight="1" thickBot="1" x14ac:dyDescent="0.3">
      <c r="G10" s="43" t="s">
        <v>9</v>
      </c>
      <c r="H10" s="44"/>
      <c r="I10" s="43" t="s">
        <v>43</v>
      </c>
    </row>
    <row r="11" spans="1:49" ht="30" customHeight="1" thickBot="1" x14ac:dyDescent="0.3">
      <c r="G11" s="43" t="s">
        <v>68</v>
      </c>
      <c r="H11" s="44"/>
      <c r="I11" s="43" t="s">
        <v>45</v>
      </c>
    </row>
    <row r="12" spans="1:49" ht="30" customHeight="1" thickBot="1" x14ac:dyDescent="0.3">
      <c r="G12" s="43" t="s">
        <v>62</v>
      </c>
      <c r="H12" s="44"/>
      <c r="I12" s="43" t="s">
        <v>46</v>
      </c>
    </row>
    <row r="13" spans="1:49" ht="30" customHeight="1" thickBot="1" x14ac:dyDescent="0.3">
      <c r="G13" s="43" t="s">
        <v>69</v>
      </c>
      <c r="H13" s="44"/>
      <c r="I13" s="43" t="s">
        <v>47</v>
      </c>
    </row>
    <row r="14" spans="1:49" ht="30" customHeight="1" thickBot="1" x14ac:dyDescent="0.3">
      <c r="G14" s="43" t="s">
        <v>11</v>
      </c>
      <c r="H14" s="44"/>
      <c r="I14" s="43" t="s">
        <v>48</v>
      </c>
    </row>
    <row r="15" spans="1:49" ht="30" customHeight="1" thickBot="1" x14ac:dyDescent="0.3">
      <c r="G15" s="43" t="s">
        <v>19</v>
      </c>
      <c r="H15" s="44"/>
      <c r="I15" s="43" t="s">
        <v>49</v>
      </c>
    </row>
    <row r="16" spans="1:49" ht="30" customHeight="1" thickBot="1" x14ac:dyDescent="0.3">
      <c r="G16" s="43" t="s">
        <v>19</v>
      </c>
      <c r="H16" s="44"/>
      <c r="I16" s="43" t="s">
        <v>50</v>
      </c>
    </row>
    <row r="17" spans="7:9" ht="30" customHeight="1" thickBot="1" x14ac:dyDescent="0.3">
      <c r="G17" s="43" t="s">
        <v>19</v>
      </c>
      <c r="H17" s="44"/>
      <c r="I17" s="43" t="s">
        <v>51</v>
      </c>
    </row>
    <row r="18" spans="7:9" ht="30" customHeight="1" thickBot="1" x14ac:dyDescent="0.3">
      <c r="G18" s="44"/>
      <c r="H18" s="44"/>
      <c r="I18" s="43" t="s">
        <v>54</v>
      </c>
    </row>
    <row r="19" spans="7:9" ht="30" customHeight="1" thickBot="1" x14ac:dyDescent="0.3">
      <c r="G19" s="44"/>
      <c r="H19" s="44"/>
      <c r="I19" s="43" t="s">
        <v>55</v>
      </c>
    </row>
    <row r="20" spans="7:9" ht="30" customHeight="1" thickBot="1" x14ac:dyDescent="0.3">
      <c r="G20" s="44"/>
      <c r="H20" s="44"/>
      <c r="I20" s="43" t="s">
        <v>58</v>
      </c>
    </row>
    <row r="21" spans="7:9" ht="30" customHeight="1" thickBot="1" x14ac:dyDescent="0.3">
      <c r="G21" s="44"/>
      <c r="H21" s="44"/>
      <c r="I21" s="43" t="s">
        <v>63</v>
      </c>
    </row>
    <row r="22" spans="7:9" ht="30" customHeight="1" thickBot="1" x14ac:dyDescent="0.3">
      <c r="G22" s="44"/>
      <c r="H22" s="44"/>
      <c r="I22" s="45" t="s">
        <v>60</v>
      </c>
    </row>
    <row r="23" spans="7:9" ht="30" customHeight="1" thickBot="1" x14ac:dyDescent="0.3">
      <c r="G23" s="44"/>
      <c r="H23" s="44"/>
      <c r="I23" s="43" t="s">
        <v>74</v>
      </c>
    </row>
    <row r="24" spans="7:9" ht="30" customHeight="1" thickBot="1" x14ac:dyDescent="0.3">
      <c r="G24" s="44"/>
      <c r="H24" s="44"/>
      <c r="I24" s="43" t="s">
        <v>75</v>
      </c>
    </row>
    <row r="25" spans="7:9" ht="30" customHeight="1" thickBot="1" x14ac:dyDescent="0.3">
      <c r="G25" s="44"/>
      <c r="H25" s="44"/>
      <c r="I25" s="43" t="s">
        <v>78</v>
      </c>
    </row>
    <row r="26" spans="7:9" ht="30" customHeight="1" thickBot="1" x14ac:dyDescent="0.3">
      <c r="I26" s="42" t="s">
        <v>79</v>
      </c>
    </row>
    <row r="27" spans="7:9" ht="30" customHeight="1" thickBot="1" x14ac:dyDescent="0.3">
      <c r="I27" s="42" t="s">
        <v>89</v>
      </c>
    </row>
    <row r="28" spans="7:9" ht="30" customHeight="1" thickBot="1" x14ac:dyDescent="0.3">
      <c r="I28" s="42" t="s">
        <v>91</v>
      </c>
    </row>
    <row r="29" spans="7:9" ht="30" customHeight="1" thickBot="1" x14ac:dyDescent="0.3">
      <c r="I29" s="42" t="s">
        <v>92</v>
      </c>
    </row>
    <row r="30" spans="7:9" ht="30" customHeight="1" thickBot="1" x14ac:dyDescent="0.3">
      <c r="I30" s="42" t="s">
        <v>95</v>
      </c>
    </row>
    <row r="31" spans="7:9" ht="30" customHeight="1" thickBot="1" x14ac:dyDescent="0.3">
      <c r="I31" s="42" t="s">
        <v>96</v>
      </c>
    </row>
    <row r="32" spans="7:9" ht="30" customHeight="1" thickBot="1" x14ac:dyDescent="0.3">
      <c r="I32" s="42" t="s">
        <v>19</v>
      </c>
    </row>
    <row r="33" spans="9:9" ht="30" customHeight="1" thickBot="1" x14ac:dyDescent="0.3">
      <c r="I33" s="42" t="s">
        <v>19</v>
      </c>
    </row>
    <row r="34" spans="9:9" ht="30" customHeight="1" thickBot="1" x14ac:dyDescent="0.3">
      <c r="I34" s="42" t="s">
        <v>19</v>
      </c>
    </row>
    <row r="35" spans="9:9" ht="30" customHeight="1" thickBot="1" x14ac:dyDescent="0.3">
      <c r="I35" s="42" t="s">
        <v>19</v>
      </c>
    </row>
    <row r="36" spans="9:9" ht="30" customHeight="1" thickBot="1" x14ac:dyDescent="0.3">
      <c r="I36" s="42" t="s">
        <v>19</v>
      </c>
    </row>
    <row r="37" spans="9:9" ht="30" customHeight="1" thickBot="1" x14ac:dyDescent="0.3">
      <c r="I37" s="42" t="s">
        <v>19</v>
      </c>
    </row>
    <row r="38" spans="9:9" ht="30" customHeight="1" x14ac:dyDescent="0.25"/>
    <row r="39" spans="9:9" ht="30" customHeight="1" x14ac:dyDescent="0.25"/>
    <row r="40" spans="9:9" ht="30" customHeight="1" x14ac:dyDescent="0.25"/>
    <row r="41" spans="9:9" ht="30" customHeight="1" x14ac:dyDescent="0.25"/>
    <row r="42" spans="9:9" ht="30" customHeight="1" x14ac:dyDescent="0.25"/>
    <row r="43" spans="9:9" ht="30" customHeight="1" x14ac:dyDescent="0.25"/>
    <row r="44" spans="9:9" ht="30" customHeight="1" x14ac:dyDescent="0.25"/>
    <row r="45" spans="9:9" ht="30" customHeight="1" x14ac:dyDescent="0.25"/>
    <row r="46" spans="9:9" ht="30" customHeight="1" x14ac:dyDescent="0.25"/>
    <row r="47" spans="9:9" ht="30" customHeight="1" x14ac:dyDescent="0.25"/>
    <row r="48" spans="9:9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3F6B-CBC3-E141-9930-4B9C75CBDB27}">
  <sheetPr codeName="Sheet1">
    <tabColor theme="6" tint="0.39997558519241921"/>
  </sheetPr>
  <dimension ref="A1:BN46"/>
  <sheetViews>
    <sheetView tabSelected="1" topLeftCell="C1" zoomScale="110" zoomScaleNormal="110" workbookViewId="0">
      <selection activeCell="G15" sqref="G15"/>
    </sheetView>
  </sheetViews>
  <sheetFormatPr defaultColWidth="11" defaultRowHeight="15.75" x14ac:dyDescent="0.25"/>
  <cols>
    <col min="1" max="1" width="7.625" style="2" customWidth="1"/>
    <col min="2" max="2" width="34.75" style="2" customWidth="1"/>
    <col min="3" max="3" width="17.875" style="2" customWidth="1"/>
    <col min="4" max="4" width="6.375" style="2" customWidth="1"/>
    <col min="5" max="5" width="17.875" style="1" customWidth="1"/>
    <col min="6" max="6" width="33.75" style="1" customWidth="1"/>
    <col min="7" max="7" width="34.875" style="17" customWidth="1"/>
    <col min="8" max="8" width="17" style="17" customWidth="1"/>
    <col min="9" max="9" width="14.375" style="1" customWidth="1"/>
    <col min="10" max="11" width="10.875" style="1"/>
    <col min="12" max="12" width="43.625" style="2" customWidth="1"/>
    <col min="13" max="66" width="10.875" style="2"/>
  </cols>
  <sheetData>
    <row r="1" spans="2:12" ht="20.100000000000001" customHeight="1" thickBot="1" x14ac:dyDescent="0.3">
      <c r="B1" s="9" t="s">
        <v>17</v>
      </c>
      <c r="C1" s="9" t="s">
        <v>72</v>
      </c>
      <c r="E1" s="9" t="s">
        <v>6</v>
      </c>
      <c r="F1" s="9" t="s">
        <v>13</v>
      </c>
      <c r="G1" s="9" t="s">
        <v>0</v>
      </c>
      <c r="H1" s="9" t="s">
        <v>1</v>
      </c>
      <c r="I1" s="9" t="s">
        <v>2</v>
      </c>
      <c r="J1" s="9" t="s">
        <v>3</v>
      </c>
      <c r="K1" s="46" t="s">
        <v>4</v>
      </c>
      <c r="L1" s="47" t="s">
        <v>70</v>
      </c>
    </row>
    <row r="2" spans="2:12" ht="20.100000000000001" customHeight="1" thickBot="1" x14ac:dyDescent="0.3">
      <c r="B2" s="18" t="s">
        <v>83</v>
      </c>
      <c r="C2" s="51">
        <v>0</v>
      </c>
      <c r="E2" s="20">
        <v>1</v>
      </c>
      <c r="F2" s="8" t="s">
        <v>83</v>
      </c>
      <c r="G2" s="4" t="s">
        <v>36</v>
      </c>
      <c r="H2" s="5" t="s">
        <v>16</v>
      </c>
      <c r="I2" s="3" t="s">
        <v>7</v>
      </c>
      <c r="J2" s="3">
        <v>1</v>
      </c>
      <c r="K2" s="3">
        <v>1</v>
      </c>
      <c r="L2" s="48" t="str">
        <f>IF(OR(E2="",F2="",G2="",H2="",I2="",J2="",K2=""),"Falta información sobre la variable a controlar","")</f>
        <v/>
      </c>
    </row>
    <row r="3" spans="2:12" ht="20.100000000000001" customHeight="1" thickBot="1" x14ac:dyDescent="0.3">
      <c r="E3" s="20">
        <v>2</v>
      </c>
      <c r="F3" s="8" t="s">
        <v>83</v>
      </c>
      <c r="G3" s="6" t="s">
        <v>87</v>
      </c>
      <c r="H3" s="7" t="s">
        <v>5</v>
      </c>
      <c r="I3" s="8" t="s">
        <v>9</v>
      </c>
      <c r="J3" s="8">
        <v>1</v>
      </c>
      <c r="K3" s="8">
        <v>0</v>
      </c>
      <c r="L3" s="48" t="str">
        <f t="shared" ref="L3:L40" si="0">IF(OR(E3="",F3="",G3="",H3="",I3="",J3="",K3=""),"Falta información sobre la variable a controlar","")</f>
        <v/>
      </c>
    </row>
    <row r="4" spans="2:12" ht="20.100000000000001" customHeight="1" thickBot="1" x14ac:dyDescent="0.3">
      <c r="E4" s="20">
        <v>3</v>
      </c>
      <c r="F4" s="8" t="s">
        <v>83</v>
      </c>
      <c r="G4" s="4" t="s">
        <v>84</v>
      </c>
      <c r="H4" s="5" t="s">
        <v>58</v>
      </c>
      <c r="I4" s="3" t="s">
        <v>7</v>
      </c>
      <c r="J4" s="3">
        <v>1</v>
      </c>
      <c r="K4" s="3">
        <v>1</v>
      </c>
      <c r="L4" s="48" t="str">
        <f t="shared" si="0"/>
        <v/>
      </c>
    </row>
    <row r="5" spans="2:12" ht="20.100000000000001" customHeight="1" thickBot="1" x14ac:dyDescent="0.3">
      <c r="E5" s="20">
        <v>4</v>
      </c>
      <c r="F5" s="8" t="s">
        <v>83</v>
      </c>
      <c r="G5" s="6" t="s">
        <v>85</v>
      </c>
      <c r="H5" s="7" t="s">
        <v>60</v>
      </c>
      <c r="I5" s="8" t="s">
        <v>10</v>
      </c>
      <c r="J5" s="8">
        <v>1</v>
      </c>
      <c r="K5" s="8">
        <v>1</v>
      </c>
      <c r="L5" s="48"/>
    </row>
    <row r="6" spans="2:12" ht="20.100000000000001" customHeight="1" thickBot="1" x14ac:dyDescent="0.3">
      <c r="E6" s="20">
        <v>5</v>
      </c>
      <c r="F6" s="8" t="s">
        <v>83</v>
      </c>
      <c r="G6" s="6" t="s">
        <v>86</v>
      </c>
      <c r="H6" s="5" t="s">
        <v>37</v>
      </c>
      <c r="I6" s="3" t="s">
        <v>10</v>
      </c>
      <c r="J6" s="3">
        <v>1</v>
      </c>
      <c r="K6" s="3">
        <v>0</v>
      </c>
      <c r="L6" s="48" t="str">
        <f t="shared" si="0"/>
        <v/>
      </c>
    </row>
    <row r="7" spans="2:12" ht="20.100000000000001" customHeight="1" thickBot="1" x14ac:dyDescent="0.3">
      <c r="E7" s="20">
        <v>6</v>
      </c>
      <c r="F7" s="8" t="s">
        <v>83</v>
      </c>
      <c r="G7" s="6" t="s">
        <v>40</v>
      </c>
      <c r="H7" s="7" t="s">
        <v>41</v>
      </c>
      <c r="I7" s="8" t="s">
        <v>11</v>
      </c>
      <c r="J7" s="8">
        <v>1</v>
      </c>
      <c r="K7" s="8">
        <v>0</v>
      </c>
      <c r="L7" s="48" t="str">
        <f t="shared" si="0"/>
        <v/>
      </c>
    </row>
    <row r="8" spans="2:12" ht="20.100000000000001" customHeight="1" thickBot="1" x14ac:dyDescent="0.3">
      <c r="E8" s="20">
        <v>7</v>
      </c>
      <c r="F8" s="8" t="s">
        <v>83</v>
      </c>
      <c r="G8" s="4" t="s">
        <v>42</v>
      </c>
      <c r="H8" s="5" t="s">
        <v>43</v>
      </c>
      <c r="I8" s="3" t="s">
        <v>11</v>
      </c>
      <c r="J8" s="3">
        <v>1</v>
      </c>
      <c r="K8" s="3">
        <v>0</v>
      </c>
      <c r="L8" s="48" t="str">
        <f t="shared" si="0"/>
        <v/>
      </c>
    </row>
    <row r="9" spans="2:12" ht="20.100000000000001" customHeight="1" thickBot="1" x14ac:dyDescent="0.3">
      <c r="E9" s="20">
        <v>8</v>
      </c>
      <c r="F9" s="8" t="s">
        <v>83</v>
      </c>
      <c r="G9" s="6" t="s">
        <v>44</v>
      </c>
      <c r="H9" s="7" t="s">
        <v>45</v>
      </c>
      <c r="I9" s="8" t="s">
        <v>11</v>
      </c>
      <c r="J9" s="8">
        <v>1</v>
      </c>
      <c r="K9" s="8">
        <v>0</v>
      </c>
      <c r="L9" s="48" t="str">
        <f t="shared" si="0"/>
        <v/>
      </c>
    </row>
    <row r="10" spans="2:12" ht="20.100000000000001" customHeight="1" thickBot="1" x14ac:dyDescent="0.3">
      <c r="E10" s="20">
        <v>9</v>
      </c>
      <c r="F10" s="8" t="s">
        <v>83</v>
      </c>
      <c r="G10" s="4" t="s">
        <v>88</v>
      </c>
      <c r="H10" s="5" t="s">
        <v>89</v>
      </c>
      <c r="I10" s="3" t="s">
        <v>7</v>
      </c>
      <c r="J10" s="3">
        <v>1</v>
      </c>
      <c r="K10" s="3">
        <v>0</v>
      </c>
      <c r="L10" s="48"/>
    </row>
    <row r="11" spans="2:12" ht="20.100000000000001" customHeight="1" thickBot="1" x14ac:dyDescent="0.3">
      <c r="E11" s="20">
        <v>10</v>
      </c>
      <c r="F11" s="8" t="s">
        <v>83</v>
      </c>
      <c r="G11" s="6" t="s">
        <v>90</v>
      </c>
      <c r="H11" s="7" t="s">
        <v>91</v>
      </c>
      <c r="I11" s="8" t="s">
        <v>7</v>
      </c>
      <c r="J11" s="8">
        <v>1</v>
      </c>
      <c r="K11" s="8">
        <v>1</v>
      </c>
      <c r="L11" s="48" t="str">
        <f t="shared" si="0"/>
        <v/>
      </c>
    </row>
    <row r="12" spans="2:12" ht="20.100000000000001" customHeight="1" thickBot="1" x14ac:dyDescent="0.3">
      <c r="E12" s="20">
        <v>11</v>
      </c>
      <c r="F12" s="8" t="s">
        <v>83</v>
      </c>
      <c r="G12" s="6" t="s">
        <v>93</v>
      </c>
      <c r="H12" s="5" t="s">
        <v>92</v>
      </c>
      <c r="I12" s="3" t="s">
        <v>7</v>
      </c>
      <c r="J12" s="3">
        <v>1</v>
      </c>
      <c r="K12" s="3">
        <v>0</v>
      </c>
      <c r="L12" s="48" t="str">
        <f t="shared" si="0"/>
        <v/>
      </c>
    </row>
    <row r="13" spans="2:12" ht="20.100000000000001" customHeight="1" thickBot="1" x14ac:dyDescent="0.3">
      <c r="E13" s="20">
        <v>12</v>
      </c>
      <c r="F13" s="8" t="s">
        <v>83</v>
      </c>
      <c r="G13" s="6" t="s">
        <v>94</v>
      </c>
      <c r="H13" s="7" t="s">
        <v>95</v>
      </c>
      <c r="I13" s="8" t="s">
        <v>7</v>
      </c>
      <c r="J13" s="8">
        <v>1</v>
      </c>
      <c r="K13" s="8">
        <v>1</v>
      </c>
      <c r="L13" s="48" t="str">
        <f t="shared" si="0"/>
        <v/>
      </c>
    </row>
    <row r="14" spans="2:12" ht="20.100000000000001" customHeight="1" thickBot="1" x14ac:dyDescent="0.3">
      <c r="E14" s="20">
        <v>13</v>
      </c>
      <c r="F14" s="8" t="s">
        <v>83</v>
      </c>
      <c r="G14" s="6" t="s">
        <v>97</v>
      </c>
      <c r="H14" s="5" t="s">
        <v>96</v>
      </c>
      <c r="I14" s="3" t="s">
        <v>7</v>
      </c>
      <c r="J14" s="3">
        <v>1</v>
      </c>
      <c r="K14" s="3">
        <v>1</v>
      </c>
      <c r="L14" s="48" t="str">
        <f t="shared" si="0"/>
        <v/>
      </c>
    </row>
    <row r="15" spans="2:12" ht="20.100000000000001" customHeight="1" thickBot="1" x14ac:dyDescent="0.3">
      <c r="E15" s="20">
        <v>14</v>
      </c>
      <c r="F15" s="8" t="s">
        <v>81</v>
      </c>
      <c r="G15" s="6" t="s">
        <v>61</v>
      </c>
      <c r="H15" s="7" t="s">
        <v>51</v>
      </c>
      <c r="I15" s="8" t="s">
        <v>62</v>
      </c>
      <c r="J15" s="8">
        <v>1</v>
      </c>
      <c r="K15" s="8">
        <v>1</v>
      </c>
      <c r="L15" s="48" t="str">
        <f t="shared" si="0"/>
        <v/>
      </c>
    </row>
    <row r="16" spans="2:12" ht="20.100000000000001" customHeight="1" thickBot="1" x14ac:dyDescent="0.3">
      <c r="E16" s="20">
        <v>15</v>
      </c>
      <c r="F16" s="8" t="s">
        <v>81</v>
      </c>
      <c r="G16" s="4" t="s">
        <v>52</v>
      </c>
      <c r="H16" s="5" t="s">
        <v>54</v>
      </c>
      <c r="I16" s="3" t="s">
        <v>7</v>
      </c>
      <c r="J16" s="3">
        <v>1</v>
      </c>
      <c r="K16" s="3">
        <v>1</v>
      </c>
      <c r="L16" s="48" t="str">
        <f t="shared" si="0"/>
        <v/>
      </c>
    </row>
    <row r="17" spans="5:12" ht="20.100000000000001" customHeight="1" thickBot="1" x14ac:dyDescent="0.3">
      <c r="E17" s="20">
        <v>16</v>
      </c>
      <c r="F17" s="8" t="s">
        <v>81</v>
      </c>
      <c r="G17" s="6" t="s">
        <v>53</v>
      </c>
      <c r="H17" s="7" t="s">
        <v>55</v>
      </c>
      <c r="I17" s="8" t="s">
        <v>7</v>
      </c>
      <c r="J17" s="8">
        <v>1</v>
      </c>
      <c r="K17" s="8">
        <v>1</v>
      </c>
      <c r="L17" s="48" t="str">
        <f t="shared" si="0"/>
        <v/>
      </c>
    </row>
    <row r="18" spans="5:12" ht="20.100000000000001" customHeight="1" thickBot="1" x14ac:dyDescent="0.3">
      <c r="E18" s="20">
        <v>17</v>
      </c>
      <c r="F18" s="8" t="s">
        <v>81</v>
      </c>
      <c r="G18" s="10" t="s">
        <v>56</v>
      </c>
      <c r="H18" s="10" t="s">
        <v>58</v>
      </c>
      <c r="I18" s="3" t="s">
        <v>7</v>
      </c>
      <c r="J18" s="11">
        <v>1</v>
      </c>
      <c r="K18" s="11">
        <v>1</v>
      </c>
      <c r="L18" s="48" t="str">
        <f t="shared" si="0"/>
        <v/>
      </c>
    </row>
    <row r="19" spans="5:12" ht="20.100000000000001" customHeight="1" thickBot="1" x14ac:dyDescent="0.3">
      <c r="E19" s="20">
        <v>18</v>
      </c>
      <c r="F19" s="8" t="s">
        <v>81</v>
      </c>
      <c r="G19" s="12" t="s">
        <v>57</v>
      </c>
      <c r="H19" s="12" t="s">
        <v>63</v>
      </c>
      <c r="I19" s="8" t="s">
        <v>7</v>
      </c>
      <c r="J19" s="13">
        <v>1</v>
      </c>
      <c r="K19" s="13">
        <v>1</v>
      </c>
      <c r="L19" s="48" t="str">
        <f t="shared" si="0"/>
        <v/>
      </c>
    </row>
    <row r="20" spans="5:12" ht="20.100000000000001" customHeight="1" thickBot="1" x14ac:dyDescent="0.3">
      <c r="E20" s="20">
        <v>19</v>
      </c>
      <c r="F20" s="8" t="s">
        <v>81</v>
      </c>
      <c r="G20" s="14" t="s">
        <v>59</v>
      </c>
      <c r="H20" s="14" t="s">
        <v>60</v>
      </c>
      <c r="I20" s="3" t="s">
        <v>10</v>
      </c>
      <c r="J20" s="15">
        <v>1</v>
      </c>
      <c r="K20" s="15">
        <v>1</v>
      </c>
      <c r="L20" s="48" t="str">
        <f t="shared" si="0"/>
        <v/>
      </c>
    </row>
    <row r="21" spans="5:12" ht="20.100000000000001" customHeight="1" thickBot="1" x14ac:dyDescent="0.3">
      <c r="E21" s="20">
        <v>20</v>
      </c>
      <c r="F21" s="8" t="s">
        <v>81</v>
      </c>
      <c r="G21" s="4" t="s">
        <v>36</v>
      </c>
      <c r="H21" s="12" t="s">
        <v>16</v>
      </c>
      <c r="I21" s="8" t="s">
        <v>11</v>
      </c>
      <c r="J21" s="13">
        <v>1</v>
      </c>
      <c r="K21" s="13">
        <v>0</v>
      </c>
      <c r="L21" s="48" t="str">
        <f t="shared" si="0"/>
        <v/>
      </c>
    </row>
    <row r="22" spans="5:12" ht="20.100000000000001" customHeight="1" thickBot="1" x14ac:dyDescent="0.3">
      <c r="E22" s="20">
        <v>21</v>
      </c>
      <c r="F22" s="8" t="s">
        <v>81</v>
      </c>
      <c r="G22" s="4" t="s">
        <v>73</v>
      </c>
      <c r="H22" s="5" t="s">
        <v>74</v>
      </c>
      <c r="I22" s="8" t="s">
        <v>68</v>
      </c>
      <c r="J22" s="13">
        <v>1</v>
      </c>
      <c r="K22" s="15">
        <v>1</v>
      </c>
      <c r="L22" s="48" t="str">
        <f t="shared" si="0"/>
        <v/>
      </c>
    </row>
    <row r="23" spans="5:12" ht="20.100000000000001" customHeight="1" thickBot="1" x14ac:dyDescent="0.3">
      <c r="E23" s="20">
        <v>22</v>
      </c>
      <c r="F23" s="8" t="s">
        <v>81</v>
      </c>
      <c r="G23" s="4" t="s">
        <v>76</v>
      </c>
      <c r="H23" s="7" t="s">
        <v>75</v>
      </c>
      <c r="I23" s="3" t="s">
        <v>68</v>
      </c>
      <c r="J23" s="13">
        <v>1</v>
      </c>
      <c r="K23" s="15">
        <v>1</v>
      </c>
      <c r="L23" s="48" t="str">
        <f t="shared" si="0"/>
        <v/>
      </c>
    </row>
    <row r="24" spans="5:12" ht="20.100000000000001" customHeight="1" thickBot="1" x14ac:dyDescent="0.3">
      <c r="E24" s="20">
        <v>23</v>
      </c>
      <c r="F24" s="8" t="s">
        <v>81</v>
      </c>
      <c r="G24" s="4" t="s">
        <v>77</v>
      </c>
      <c r="H24" s="5" t="s">
        <v>78</v>
      </c>
      <c r="I24" s="3" t="s">
        <v>10</v>
      </c>
      <c r="J24" s="13">
        <v>1</v>
      </c>
      <c r="K24" s="15">
        <v>1</v>
      </c>
      <c r="L24" s="48" t="str">
        <f t="shared" si="0"/>
        <v/>
      </c>
    </row>
    <row r="25" spans="5:12" ht="20.100000000000001" customHeight="1" thickBot="1" x14ac:dyDescent="0.3">
      <c r="E25" s="20">
        <v>24</v>
      </c>
      <c r="F25" s="8" t="s">
        <v>81</v>
      </c>
      <c r="G25" s="4" t="s">
        <v>80</v>
      </c>
      <c r="H25" s="7" t="s">
        <v>79</v>
      </c>
      <c r="I25" s="3" t="s">
        <v>7</v>
      </c>
      <c r="J25" s="13">
        <v>1</v>
      </c>
      <c r="K25" s="15">
        <v>1</v>
      </c>
      <c r="L25" s="48" t="str">
        <f t="shared" si="0"/>
        <v/>
      </c>
    </row>
    <row r="26" spans="5:12" ht="20.100000000000001" customHeight="1" thickBot="1" x14ac:dyDescent="0.3">
      <c r="E26" s="20">
        <v>25</v>
      </c>
      <c r="F26" s="3" t="s">
        <v>81</v>
      </c>
      <c r="G26" s="4" t="s">
        <v>82</v>
      </c>
      <c r="H26" s="5" t="s">
        <v>5</v>
      </c>
      <c r="I26" s="3" t="s">
        <v>11</v>
      </c>
      <c r="J26" s="13">
        <v>1</v>
      </c>
      <c r="K26" s="15">
        <v>0</v>
      </c>
      <c r="L26" s="48" t="str">
        <f t="shared" si="0"/>
        <v/>
      </c>
    </row>
    <row r="27" spans="5:12" ht="20.100000000000001" customHeight="1" thickBot="1" x14ac:dyDescent="0.3">
      <c r="E27" s="20">
        <v>26</v>
      </c>
      <c r="F27" s="3" t="s">
        <v>15</v>
      </c>
      <c r="G27" s="4" t="s">
        <v>24</v>
      </c>
      <c r="H27" s="7" t="s">
        <v>41</v>
      </c>
      <c r="I27" s="3" t="s">
        <v>11</v>
      </c>
      <c r="J27" s="13">
        <v>1</v>
      </c>
      <c r="K27" s="15">
        <v>0</v>
      </c>
      <c r="L27" s="48" t="str">
        <f t="shared" si="0"/>
        <v/>
      </c>
    </row>
    <row r="28" spans="5:12" ht="20.100000000000001" customHeight="1" thickBot="1" x14ac:dyDescent="0.3">
      <c r="E28" s="20">
        <v>27</v>
      </c>
      <c r="F28" s="3" t="s">
        <v>15</v>
      </c>
      <c r="G28" s="4" t="s">
        <v>25</v>
      </c>
      <c r="H28" s="5" t="s">
        <v>43</v>
      </c>
      <c r="I28" s="3" t="s">
        <v>11</v>
      </c>
      <c r="J28" s="13">
        <v>1</v>
      </c>
      <c r="K28" s="15">
        <v>1</v>
      </c>
      <c r="L28" s="48" t="str">
        <f t="shared" si="0"/>
        <v/>
      </c>
    </row>
    <row r="29" spans="5:12" ht="20.100000000000001" customHeight="1" thickBot="1" x14ac:dyDescent="0.3">
      <c r="E29" s="20">
        <v>28</v>
      </c>
      <c r="F29" s="3" t="s">
        <v>15</v>
      </c>
      <c r="G29" s="4" t="s">
        <v>64</v>
      </c>
      <c r="H29" s="7" t="s">
        <v>45</v>
      </c>
      <c r="I29" s="3" t="s">
        <v>11</v>
      </c>
      <c r="J29" s="13">
        <v>1</v>
      </c>
      <c r="K29" s="15">
        <v>0</v>
      </c>
      <c r="L29" s="48" t="str">
        <f t="shared" si="0"/>
        <v/>
      </c>
    </row>
    <row r="30" spans="5:12" ht="20.100000000000001" customHeight="1" thickBot="1" x14ac:dyDescent="0.3">
      <c r="E30" s="20">
        <v>29</v>
      </c>
      <c r="F30" s="3" t="s">
        <v>15</v>
      </c>
      <c r="G30" s="4" t="s">
        <v>26</v>
      </c>
      <c r="H30" s="5" t="s">
        <v>46</v>
      </c>
      <c r="I30" s="3" t="s">
        <v>11</v>
      </c>
      <c r="J30" s="13">
        <v>0</v>
      </c>
      <c r="K30" s="15">
        <v>0</v>
      </c>
      <c r="L30" s="48" t="str">
        <f t="shared" si="0"/>
        <v/>
      </c>
    </row>
    <row r="31" spans="5:12" ht="20.100000000000001" customHeight="1" thickBot="1" x14ac:dyDescent="0.3">
      <c r="E31" s="20">
        <v>30</v>
      </c>
      <c r="F31" s="3" t="s">
        <v>15</v>
      </c>
      <c r="G31" s="4" t="s">
        <v>26</v>
      </c>
      <c r="H31" s="7" t="s">
        <v>19</v>
      </c>
      <c r="I31" s="3" t="s">
        <v>11</v>
      </c>
      <c r="J31" s="13">
        <v>0</v>
      </c>
      <c r="K31" s="15">
        <v>0</v>
      </c>
      <c r="L31" s="48" t="str">
        <f t="shared" si="0"/>
        <v/>
      </c>
    </row>
    <row r="32" spans="5:12" ht="20.100000000000001" customHeight="1" thickBot="1" x14ac:dyDescent="0.3">
      <c r="E32" s="20">
        <v>31</v>
      </c>
      <c r="F32" s="3" t="s">
        <v>15</v>
      </c>
      <c r="G32" s="4" t="s">
        <v>27</v>
      </c>
      <c r="H32" s="5" t="s">
        <v>5</v>
      </c>
      <c r="I32" s="3" t="s">
        <v>11</v>
      </c>
      <c r="J32" s="13">
        <v>1</v>
      </c>
      <c r="K32" s="15">
        <v>0</v>
      </c>
      <c r="L32" s="48" t="str">
        <f t="shared" si="0"/>
        <v/>
      </c>
    </row>
    <row r="33" spans="5:12" ht="20.100000000000001" customHeight="1" thickBot="1" x14ac:dyDescent="0.3">
      <c r="E33" s="20">
        <v>32</v>
      </c>
      <c r="F33" s="3" t="s">
        <v>15</v>
      </c>
      <c r="G33" s="4" t="s">
        <v>28</v>
      </c>
      <c r="H33" s="7" t="s">
        <v>49</v>
      </c>
      <c r="I33" s="3" t="s">
        <v>11</v>
      </c>
      <c r="J33" s="13">
        <v>1</v>
      </c>
      <c r="K33" s="15">
        <v>0</v>
      </c>
      <c r="L33" s="48" t="str">
        <f t="shared" si="0"/>
        <v/>
      </c>
    </row>
    <row r="34" spans="5:12" ht="20.100000000000001" customHeight="1" thickBot="1" x14ac:dyDescent="0.3">
      <c r="E34" s="20">
        <v>33</v>
      </c>
      <c r="F34" s="3" t="s">
        <v>15</v>
      </c>
      <c r="G34" s="4" t="s">
        <v>29</v>
      </c>
      <c r="H34" s="14" t="s">
        <v>33</v>
      </c>
      <c r="I34" s="3" t="s">
        <v>11</v>
      </c>
      <c r="J34" s="13">
        <v>1</v>
      </c>
      <c r="K34" s="15">
        <v>0</v>
      </c>
      <c r="L34" s="48" t="str">
        <f t="shared" si="0"/>
        <v/>
      </c>
    </row>
    <row r="35" spans="5:12" ht="20.100000000000001" customHeight="1" thickBot="1" x14ac:dyDescent="0.3">
      <c r="E35" s="20">
        <v>34</v>
      </c>
      <c r="F35" s="3" t="s">
        <v>15</v>
      </c>
      <c r="G35" s="4" t="s">
        <v>30</v>
      </c>
      <c r="H35" s="14" t="s">
        <v>34</v>
      </c>
      <c r="I35" s="3" t="s">
        <v>11</v>
      </c>
      <c r="J35" s="13">
        <v>1</v>
      </c>
      <c r="K35" s="15">
        <v>0</v>
      </c>
      <c r="L35" s="49" t="str">
        <f t="shared" si="0"/>
        <v/>
      </c>
    </row>
    <row r="36" spans="5:12" ht="20.100000000000001" customHeight="1" thickBot="1" x14ac:dyDescent="0.3">
      <c r="E36" s="20">
        <v>35</v>
      </c>
      <c r="F36" s="3" t="s">
        <v>15</v>
      </c>
      <c r="G36" s="4" t="s">
        <v>31</v>
      </c>
      <c r="H36" s="14" t="s">
        <v>35</v>
      </c>
      <c r="I36" s="3" t="s">
        <v>11</v>
      </c>
      <c r="J36" s="13">
        <v>1</v>
      </c>
      <c r="K36" s="15">
        <v>0</v>
      </c>
      <c r="L36" s="48" t="str">
        <f t="shared" si="0"/>
        <v/>
      </c>
    </row>
    <row r="37" spans="5:12" ht="20.100000000000001" customHeight="1" thickBot="1" x14ac:dyDescent="0.3">
      <c r="E37" s="20">
        <v>36</v>
      </c>
      <c r="F37" s="3" t="s">
        <v>15</v>
      </c>
      <c r="G37" s="4" t="s">
        <v>32</v>
      </c>
      <c r="H37" s="14" t="s">
        <v>5</v>
      </c>
      <c r="I37" s="3" t="s">
        <v>11</v>
      </c>
      <c r="J37" s="13">
        <v>0</v>
      </c>
      <c r="K37" s="15">
        <v>0</v>
      </c>
      <c r="L37" s="48" t="str">
        <f t="shared" si="0"/>
        <v/>
      </c>
    </row>
    <row r="38" spans="5:12" ht="20.100000000000001" customHeight="1" thickBot="1" x14ac:dyDescent="0.3">
      <c r="E38" s="20">
        <v>37</v>
      </c>
      <c r="F38" s="3" t="s">
        <v>15</v>
      </c>
      <c r="G38" s="4" t="s">
        <v>71</v>
      </c>
      <c r="H38" s="14" t="s">
        <v>60</v>
      </c>
      <c r="I38" s="3" t="s">
        <v>8</v>
      </c>
      <c r="J38" s="13">
        <v>0</v>
      </c>
      <c r="K38" s="15">
        <v>0</v>
      </c>
      <c r="L38" s="50" t="str">
        <f t="shared" si="0"/>
        <v/>
      </c>
    </row>
    <row r="39" spans="5:12" ht="20.100000000000001" customHeight="1" thickBot="1" x14ac:dyDescent="0.3">
      <c r="E39" s="20">
        <v>38</v>
      </c>
      <c r="F39" s="3" t="s">
        <v>15</v>
      </c>
      <c r="G39" s="4" t="s">
        <v>23</v>
      </c>
      <c r="H39" s="14" t="s">
        <v>19</v>
      </c>
      <c r="I39" s="3" t="s">
        <v>8</v>
      </c>
      <c r="J39" s="13">
        <v>0</v>
      </c>
      <c r="K39" s="15">
        <v>0</v>
      </c>
      <c r="L39" s="50" t="str">
        <f t="shared" si="0"/>
        <v/>
      </c>
    </row>
    <row r="40" spans="5:12" ht="2.1" customHeight="1" thickBot="1" x14ac:dyDescent="0.3">
      <c r="E40" s="20" t="s">
        <v>19</v>
      </c>
      <c r="F40" s="3"/>
      <c r="G40" s="4"/>
      <c r="H40" s="14"/>
      <c r="I40" s="3"/>
      <c r="J40" s="15"/>
      <c r="K40" s="16"/>
      <c r="L40" s="50" t="str">
        <f t="shared" si="0"/>
        <v>Falta información sobre la variable a controlar</v>
      </c>
    </row>
    <row r="41" spans="5:12" ht="21.75" customHeight="1" x14ac:dyDescent="0.25"/>
    <row r="42" spans="5:12" ht="20.100000000000001" customHeight="1" x14ac:dyDescent="0.25"/>
    <row r="43" spans="5:12" ht="20.100000000000001" customHeight="1" x14ac:dyDescent="0.25"/>
    <row r="44" spans="5:12" ht="20.100000000000001" customHeight="1" x14ac:dyDescent="0.25"/>
    <row r="45" spans="5:12" ht="20.100000000000001" customHeight="1" x14ac:dyDescent="0.25"/>
    <row r="46" spans="5:12" ht="20.100000000000001" customHeight="1" x14ac:dyDescent="0.25"/>
  </sheetData>
  <sheetProtection selectLockedCells="1" selectUnlockedCells="1"/>
  <autoFilter ref="E1:K40" xr:uid="{33DB3F6B-CBC3-E141-9930-4B9C75CBDB27}"/>
  <phoneticPr fontId="4" type="noConversion"/>
  <conditionalFormatting sqref="B2">
    <cfRule type="expression" dxfId="11" priority="16">
      <formula>$B$2="opc.tcp://192.168.250.1:4840"</formula>
    </cfRule>
    <cfRule type="expression" dxfId="10" priority="17">
      <formula>$B$2="opc.tcp://192.168.100.1:4840"</formula>
    </cfRule>
    <cfRule type="expression" dxfId="9" priority="18">
      <formula>$B$2="opc.tcp://DESKTOP-FFSB84P:48010"</formula>
    </cfRule>
  </conditionalFormatting>
  <conditionalFormatting sqref="J2:J40">
    <cfRule type="expression" dxfId="8" priority="14">
      <formula>$J2=0</formula>
    </cfRule>
    <cfRule type="expression" dxfId="7" priority="15">
      <formula>$J2=1</formula>
    </cfRule>
  </conditionalFormatting>
  <conditionalFormatting sqref="K2:K40">
    <cfRule type="expression" dxfId="6" priority="12">
      <formula>$K2=0</formula>
    </cfRule>
    <cfRule type="expression" dxfId="5" priority="13">
      <formula>$K2=1</formula>
    </cfRule>
  </conditionalFormatting>
  <conditionalFormatting sqref="L2:L40">
    <cfRule type="expression" dxfId="4" priority="6">
      <formula>$L2="Falta información sobre la variable a controlar"</formula>
    </cfRule>
    <cfRule type="expression" dxfId="3" priority="7">
      <formula>$L2=""</formula>
    </cfRule>
  </conditionalFormatting>
  <dataValidations count="5">
    <dataValidation type="list" allowBlank="1" showInputMessage="1" showErrorMessage="1" sqref="D2" xr:uid="{813E8313-991B-40FE-8206-7ABDC89C719C}">
      <formula1>"opc.tcp://192.168.100.1:4840,opc.tcp://DESKTOP-FFSB84P:48010,opc.tcp://192.168.250.1:4840"</formula1>
    </dataValidation>
    <dataValidation type="custom" allowBlank="1" showInputMessage="1" showErrorMessage="1" sqref="E2 E35:E36 E31:E33 E27:E29 E23:E25 E20 E17 E14 E11 E8 E5" xr:uid="{5C2589CA-0516-4406-8FD8-BBF2329451D8}">
      <formula1>$E2+1</formula1>
    </dataValidation>
    <dataValidation type="whole" allowBlank="1" showInputMessage="1" showErrorMessage="1" sqref="E3:E4 E6:E7 E9:E10 E12:E13 E15:E16 E18:E19 E21:E22 E26 E30 E34 E37:E39" xr:uid="{FC026761-764A-4E5F-81B0-DEF12B74E8F4}">
      <formula1>$E2+1</formula1>
      <formula2>$E2+1</formula2>
    </dataValidation>
    <dataValidation type="list" allowBlank="1" showInputMessage="1" showErrorMessage="1" sqref="I40" xr:uid="{1F89765F-F7CC-4240-BE88-262AF434B203}">
      <formula1>"Boolean,String,Float,Double,Int,Array,Byte"</formula1>
    </dataValidation>
    <dataValidation type="list" allowBlank="1" showInputMessage="1" showErrorMessage="1" sqref="J2:K40 C2" xr:uid="{2F993B05-0DED-491D-9194-3EC208D7AE6D}">
      <formula1>"0,1"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63" r:id="rId4" name="AddVariable">
          <controlPr defaultSize="0" autoLine="0" r:id="rId5">
            <anchor moveWithCells="1">
              <from>
                <xdr:col>1</xdr:col>
                <xdr:colOff>657225</xdr:colOff>
                <xdr:row>46</xdr:row>
                <xdr:rowOff>38100</xdr:rowOff>
              </from>
              <to>
                <xdr:col>1</xdr:col>
                <xdr:colOff>2276475</xdr:colOff>
                <xdr:row>48</xdr:row>
                <xdr:rowOff>28575</xdr:rowOff>
              </to>
            </anchor>
          </controlPr>
        </control>
      </mc:Choice>
      <mc:Fallback>
        <control shapeId="1063" r:id="rId4" name="AddVariable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00000000-000E-0000-0100-00000B000000}">
            <xm:f>$F2='OPC-UA SERVERS'!$B$6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3" id="{00000000-000E-0000-0100-00000C000000}">
            <xm:f>$F2='OPC-UA SERVERS'!$B$5</xm:f>
            <x14:dxf>
              <fill>
                <patternFill>
                  <bgColor theme="8" tint="0.39994506668294322"/>
                </patternFill>
              </fill>
            </x14:dxf>
          </x14:cfRule>
          <x14:cfRule type="expression" priority="24" id="{00000000-000E-0000-0100-00000D000000}">
            <xm:f>$F2='OPC-UA SERVERS'!$B$4</xm:f>
            <x14:dxf>
              <fill>
                <patternFill>
                  <bgColor theme="5" tint="0.39994506668294322"/>
                </patternFill>
              </fill>
            </x14:dxf>
          </x14:cfRule>
          <xm:sqref>E2:K40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68C1871-FC9C-4DD8-8FC6-ED8A78ADB8B9}">
          <x14:formula1>
            <xm:f>'OPC-UA SERVERS'!$G$4:$G$17</xm:f>
          </x14:formula1>
          <xm:sqref>I2:I39</xm:sqref>
        </x14:dataValidation>
        <x14:dataValidation type="list" allowBlank="1" showInputMessage="1" showErrorMessage="1" xr:uid="{1A70FD44-1E27-459D-BB57-8AC0487AC4DB}">
          <x14:formula1>
            <xm:f>'OPC-UA SERVERS'!$B$4:$B$10</xm:f>
          </x14:formula1>
          <xm:sqref>B2 F2:F40</xm:sqref>
        </x14:dataValidation>
        <x14:dataValidation type="list" allowBlank="1" showInputMessage="1" showErrorMessage="1" xr:uid="{0DA219F2-8653-4595-AACB-3889375B9588}">
          <x14:formula1>
            <xm:f>'OPC-UA SERVERS'!$I$4:$I$35</xm:f>
          </x14:formula1>
          <xm:sqref>H2:H39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OPC-UA SERVERS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de la Puente</dc:creator>
  <cp:lastModifiedBy>DataBox</cp:lastModifiedBy>
  <dcterms:created xsi:type="dcterms:W3CDTF">2021-09-07T20:23:36Z</dcterms:created>
  <dcterms:modified xsi:type="dcterms:W3CDTF">2021-09-29T09:58:08Z</dcterms:modified>
</cp:coreProperties>
</file>