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osoft/Desktop/testing/"/>
    </mc:Choice>
  </mc:AlternateContent>
  <xr:revisionPtr revIDLastSave="0" documentId="13_ncr:1_{36CDA1BD-340D-5040-902C-4A0A7837EE5C}" xr6:coauthVersionLast="47" xr6:coauthVersionMax="47" xr10:uidLastSave="{00000000-0000-0000-0000-000000000000}"/>
  <bookViews>
    <workbookView xWindow="16260" yWindow="2960" windowWidth="31120" windowHeight="189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1" i="1" l="1"/>
  <c r="H91" i="1"/>
  <c r="I91" i="1" s="1"/>
  <c r="L90" i="1"/>
  <c r="H90" i="1"/>
  <c r="I90" i="1" s="1"/>
  <c r="P89" i="1"/>
  <c r="L89" i="1"/>
  <c r="H89" i="1"/>
  <c r="I89" i="1" s="1"/>
  <c r="P88" i="1"/>
  <c r="L88" i="1"/>
  <c r="H88" i="1"/>
  <c r="I88" i="1" s="1"/>
  <c r="P87" i="1"/>
  <c r="L87" i="1"/>
  <c r="H87" i="1"/>
  <c r="I87" i="1" s="1"/>
  <c r="P86" i="1"/>
  <c r="L86" i="1"/>
  <c r="H86" i="1"/>
  <c r="I86" i="1" s="1"/>
  <c r="P85" i="1"/>
  <c r="L85" i="1"/>
  <c r="H85" i="1"/>
  <c r="I85" i="1" s="1"/>
  <c r="P84" i="1"/>
  <c r="L84" i="1"/>
  <c r="H84" i="1"/>
  <c r="I84" i="1" s="1"/>
  <c r="P83" i="1"/>
  <c r="L83" i="1"/>
  <c r="H83" i="1"/>
  <c r="I83" i="1" s="1"/>
  <c r="P82" i="1"/>
  <c r="L82" i="1"/>
  <c r="H82" i="1"/>
  <c r="I82" i="1" s="1"/>
  <c r="P81" i="1"/>
  <c r="L81" i="1"/>
  <c r="H81" i="1"/>
  <c r="I81" i="1" s="1"/>
  <c r="P80" i="1"/>
  <c r="L80" i="1"/>
  <c r="H80" i="1"/>
  <c r="I80" i="1" s="1"/>
  <c r="P79" i="1"/>
  <c r="L79" i="1"/>
  <c r="H79" i="1"/>
  <c r="I79" i="1" s="1"/>
  <c r="P78" i="1"/>
  <c r="L78" i="1"/>
  <c r="H78" i="1"/>
  <c r="I78" i="1" s="1"/>
  <c r="P77" i="1"/>
  <c r="L77" i="1"/>
  <c r="H77" i="1"/>
  <c r="I77" i="1" s="1"/>
  <c r="P76" i="1"/>
  <c r="L76" i="1"/>
  <c r="H76" i="1"/>
  <c r="I76" i="1" s="1"/>
  <c r="P75" i="1"/>
  <c r="L75" i="1"/>
  <c r="H75" i="1"/>
  <c r="I75" i="1" s="1"/>
  <c r="P74" i="1"/>
  <c r="L74" i="1"/>
  <c r="H74" i="1"/>
  <c r="I74" i="1" s="1"/>
  <c r="P73" i="1"/>
  <c r="L73" i="1"/>
  <c r="H73" i="1"/>
  <c r="I73" i="1" s="1"/>
  <c r="P72" i="1"/>
  <c r="L72" i="1"/>
  <c r="H72" i="1"/>
  <c r="I72" i="1" s="1"/>
  <c r="P71" i="1"/>
  <c r="L71" i="1"/>
  <c r="H71" i="1"/>
  <c r="I71" i="1" s="1"/>
  <c r="P70" i="1"/>
  <c r="L70" i="1"/>
  <c r="H70" i="1"/>
  <c r="I70" i="1" s="1"/>
  <c r="P69" i="1"/>
  <c r="L69" i="1"/>
  <c r="H69" i="1"/>
  <c r="I69" i="1" s="1"/>
  <c r="P68" i="1"/>
  <c r="L68" i="1"/>
  <c r="H68" i="1"/>
  <c r="I68" i="1" s="1"/>
  <c r="P67" i="1"/>
  <c r="L67" i="1"/>
  <c r="H67" i="1"/>
  <c r="I67" i="1" s="1"/>
  <c r="P66" i="1"/>
  <c r="L66" i="1"/>
  <c r="H66" i="1"/>
  <c r="I66" i="1" s="1"/>
  <c r="P65" i="1"/>
  <c r="L65" i="1"/>
  <c r="H65" i="1"/>
  <c r="I65" i="1" s="1"/>
  <c r="P64" i="1"/>
  <c r="L64" i="1"/>
  <c r="H64" i="1"/>
  <c r="I64" i="1" s="1"/>
  <c r="P63" i="1"/>
  <c r="L63" i="1"/>
  <c r="H63" i="1"/>
  <c r="I63" i="1" s="1"/>
  <c r="P62" i="1"/>
  <c r="L62" i="1"/>
  <c r="H62" i="1"/>
  <c r="I62" i="1" s="1"/>
  <c r="P61" i="1"/>
  <c r="L61" i="1"/>
  <c r="H61" i="1"/>
  <c r="I61" i="1" s="1"/>
  <c r="P60" i="1"/>
  <c r="L60" i="1"/>
  <c r="H60" i="1"/>
  <c r="I60" i="1" s="1"/>
  <c r="P59" i="1"/>
  <c r="L59" i="1"/>
  <c r="H59" i="1"/>
  <c r="I59" i="1" s="1"/>
  <c r="P58" i="1"/>
  <c r="L58" i="1"/>
  <c r="H58" i="1"/>
  <c r="I58" i="1" s="1"/>
  <c r="P57" i="1"/>
  <c r="L57" i="1"/>
  <c r="H57" i="1"/>
  <c r="I57" i="1" s="1"/>
  <c r="P56" i="1"/>
  <c r="L56" i="1"/>
  <c r="H56" i="1"/>
  <c r="I56" i="1" s="1"/>
  <c r="P55" i="1"/>
  <c r="L55" i="1"/>
  <c r="H55" i="1"/>
  <c r="I55" i="1" s="1"/>
  <c r="P54" i="1"/>
  <c r="L54" i="1"/>
  <c r="H54" i="1"/>
  <c r="I54" i="1" s="1"/>
  <c r="P53" i="1"/>
  <c r="L53" i="1"/>
  <c r="H53" i="1"/>
  <c r="I53" i="1" s="1"/>
  <c r="P52" i="1"/>
  <c r="L52" i="1"/>
  <c r="H52" i="1"/>
  <c r="I52" i="1" s="1"/>
  <c r="P51" i="1"/>
  <c r="L51" i="1"/>
  <c r="H51" i="1"/>
  <c r="I51" i="1" s="1"/>
  <c r="P50" i="1"/>
  <c r="L50" i="1"/>
  <c r="H50" i="1"/>
  <c r="I50" i="1" s="1"/>
  <c r="P49" i="1"/>
  <c r="L49" i="1"/>
  <c r="H49" i="1"/>
  <c r="I49" i="1" s="1"/>
  <c r="P48" i="1"/>
  <c r="L48" i="1"/>
  <c r="H48" i="1"/>
  <c r="I48" i="1" s="1"/>
  <c r="P47" i="1"/>
  <c r="L47" i="1"/>
  <c r="H47" i="1"/>
  <c r="I47" i="1" s="1"/>
  <c r="P46" i="1"/>
  <c r="L46" i="1"/>
  <c r="H46" i="1"/>
  <c r="I46" i="1" s="1"/>
  <c r="P45" i="1"/>
  <c r="L45" i="1"/>
  <c r="H45" i="1"/>
  <c r="I45" i="1" s="1"/>
  <c r="P44" i="1"/>
  <c r="L44" i="1"/>
  <c r="H44" i="1"/>
  <c r="I44" i="1" s="1"/>
  <c r="P43" i="1"/>
  <c r="L43" i="1"/>
  <c r="H43" i="1"/>
  <c r="I43" i="1" s="1"/>
  <c r="P42" i="1"/>
  <c r="L42" i="1"/>
  <c r="H42" i="1"/>
  <c r="I42" i="1" s="1"/>
  <c r="P41" i="1"/>
  <c r="L41" i="1"/>
  <c r="H41" i="1"/>
  <c r="I41" i="1" s="1"/>
  <c r="P40" i="1"/>
  <c r="L40" i="1"/>
  <c r="H40" i="1"/>
  <c r="I40" i="1" s="1"/>
  <c r="P39" i="1"/>
  <c r="L39" i="1"/>
  <c r="H39" i="1"/>
  <c r="I39" i="1" s="1"/>
  <c r="P38" i="1"/>
  <c r="L38" i="1"/>
  <c r="H38" i="1"/>
  <c r="I38" i="1" s="1"/>
  <c r="P37" i="1"/>
  <c r="L37" i="1"/>
  <c r="H37" i="1"/>
  <c r="I37" i="1" s="1"/>
  <c r="P36" i="1"/>
  <c r="L36" i="1"/>
  <c r="H36" i="1"/>
  <c r="I36" i="1" s="1"/>
  <c r="P35" i="1"/>
  <c r="L35" i="1"/>
  <c r="H35" i="1"/>
  <c r="I35" i="1" s="1"/>
  <c r="P34" i="1"/>
  <c r="L34" i="1"/>
  <c r="H34" i="1"/>
  <c r="I34" i="1" s="1"/>
  <c r="P33" i="1"/>
  <c r="L33" i="1"/>
  <c r="H33" i="1"/>
  <c r="I33" i="1" s="1"/>
  <c r="P32" i="1"/>
  <c r="L32" i="1"/>
  <c r="H32" i="1"/>
  <c r="I32" i="1" s="1"/>
  <c r="P31" i="1"/>
  <c r="L31" i="1"/>
  <c r="H31" i="1"/>
  <c r="I31" i="1" s="1"/>
  <c r="P30" i="1"/>
  <c r="L30" i="1"/>
  <c r="H30" i="1"/>
  <c r="I30" i="1" s="1"/>
  <c r="P29" i="1"/>
  <c r="L29" i="1"/>
  <c r="H29" i="1"/>
  <c r="I29" i="1" s="1"/>
  <c r="P28" i="1"/>
  <c r="L28" i="1"/>
  <c r="H28" i="1"/>
  <c r="I28" i="1" s="1"/>
  <c r="P27" i="1"/>
  <c r="L27" i="1"/>
  <c r="H27" i="1"/>
  <c r="O26" i="1"/>
  <c r="N26" i="1"/>
  <c r="K26" i="1"/>
  <c r="J26" i="1"/>
  <c r="G26" i="1"/>
  <c r="F26" i="1"/>
  <c r="E26" i="1"/>
  <c r="B15" i="1"/>
  <c r="B18" i="1" s="1"/>
  <c r="D8" i="1"/>
  <c r="D7" i="1"/>
  <c r="L26" i="1" l="1"/>
  <c r="B20" i="1" s="1"/>
  <c r="B23" i="1" s="1"/>
  <c r="D9" i="1"/>
  <c r="H26" i="1"/>
  <c r="I27" i="1"/>
  <c r="I26" i="1" s="1"/>
</calcChain>
</file>

<file path=xl/sharedStrings.xml><?xml version="1.0" encoding="utf-8"?>
<sst xmlns="http://schemas.openxmlformats.org/spreadsheetml/2006/main" count="207" uniqueCount="155">
  <si>
    <t>Amazon</t>
  </si>
  <si>
    <t>Paid Transactions Gross</t>
  </si>
  <si>
    <t>Sales after Amazon Order Fees</t>
  </si>
  <si>
    <t xml:space="preserve">Vat  payable for period Adjusted </t>
  </si>
  <si>
    <t>Amazon Fees on Orders</t>
  </si>
  <si>
    <t>Advertising ex Vat</t>
  </si>
  <si>
    <t>Items Sold</t>
  </si>
  <si>
    <t>Service Fee</t>
  </si>
  <si>
    <t>Items returned</t>
  </si>
  <si>
    <t>FBA Inventory Costs</t>
  </si>
  <si>
    <t>Return Rate</t>
  </si>
  <si>
    <t>Returns</t>
  </si>
  <si>
    <t>Reclaimed VAT</t>
  </si>
  <si>
    <t>items returned to stock</t>
  </si>
  <si>
    <t>Adjustments</t>
  </si>
  <si>
    <t>Total return cost</t>
  </si>
  <si>
    <t>Total item Cost</t>
  </si>
  <si>
    <t>Order Retrocharge</t>
  </si>
  <si>
    <t>Total Profit</t>
  </si>
  <si>
    <t>SKU</t>
  </si>
  <si>
    <t>Type</t>
  </si>
  <si>
    <t>Item</t>
  </si>
  <si>
    <t>Cost Price</t>
  </si>
  <si>
    <t>Sold</t>
  </si>
  <si>
    <t>vat</t>
  </si>
  <si>
    <t>Transaction total</t>
  </si>
  <si>
    <t>Total estimated Profit</t>
  </si>
  <si>
    <t>profit per item</t>
  </si>
  <si>
    <t>Refturned</t>
  </si>
  <si>
    <t>Return costs</t>
  </si>
  <si>
    <t>total item cost</t>
  </si>
  <si>
    <t>Returned</t>
  </si>
  <si>
    <t>Rtn Stock Value</t>
  </si>
  <si>
    <t>Return rate</t>
  </si>
  <si>
    <t>1E-4Z9Q-7Q33</t>
  </si>
  <si>
    <t>NB</t>
  </si>
  <si>
    <t>HP EliteBook 840 G5 (14 inch) Notebook PC Core i7 (8650U) 1.9GHz 16GB 512GB (SSD) WLAN BT Webcam W10 Pro (UHD Graphics 620) (Renewed)</t>
  </si>
  <si>
    <t>2N-LAZ5-G7ZH</t>
  </si>
  <si>
    <t>HP EliteBook 830 G5 13.3 FullHD Laptop “ Core i5-8250U (4 Cores, 3.40 GHz), 16GB DDR4, 1TB SSD</t>
  </si>
  <si>
    <t>40-OFFC-ZJOT</t>
  </si>
  <si>
    <t>Lenovo ThinkPad T470 Ultrabook - 14" HD (1366x768) Core i5-6300U 8GB 512GB SSD</t>
  </si>
  <si>
    <t>6M-QNVK-QW75</t>
  </si>
  <si>
    <t>DK</t>
  </si>
  <si>
    <t>Dell Dock WD19S 130W Black…</t>
  </si>
  <si>
    <t>6M-TE6C-S0GY</t>
  </si>
  <si>
    <t>HP EliteBook 840 G3 14 FullHD Laptop - Core i5 6300U, 16GB DDR4, 512GB</t>
  </si>
  <si>
    <t>73-I6VU-KVIH</t>
  </si>
  <si>
    <t xml:space="preserve">Lenovo 40AF0135UK ThinkPad Hybrid USB-C </t>
  </si>
  <si>
    <t>7470I5RNW</t>
  </si>
  <si>
    <t>Dell Latitude E7470 14 Inch Laptop Black - Intel Core i5 2.4GHz, 16GB RAM</t>
  </si>
  <si>
    <t>7O-YT87-IFV8</t>
  </si>
  <si>
    <t>Lenovo 40AF0135UK ThinkPad Hybrid USB-C with USB-A Dock - Docking station - USB-C - GigE - 135 Watt - GB - for ThinkPad L480 L580 T480s X1 Yoga X280 - (Laptops &gt; Laptop Docking Stations)</t>
  </si>
  <si>
    <t>85-LXHG-VC12</t>
  </si>
  <si>
    <t>PER</t>
  </si>
  <si>
    <t>Dell MS116 - Mouse - Optical - 2 Buttons - Wired USED</t>
  </si>
  <si>
    <t>AA-L527-1CIZ</t>
  </si>
  <si>
    <t>WD19TB 180W</t>
  </si>
  <si>
    <t>AB-SB5X-IQ85</t>
  </si>
  <si>
    <t>TFT</t>
  </si>
  <si>
    <t>Dell Dis 27 P2723D Professional WQHD IPS (2560x1440) Monitor (Renewed)</t>
  </si>
  <si>
    <t>B6-BYQV-V7F3</t>
  </si>
  <si>
    <t>Dell 520-11497 2.5 W AC511 Stereo USB Sound Bar - Black…</t>
  </si>
  <si>
    <t>BL-VW07-9TIM</t>
  </si>
  <si>
    <t>MS</t>
  </si>
  <si>
    <t>Lenovo Essential Compact Wireless Mouse, Black, 4Y50R20864</t>
  </si>
  <si>
    <t>DW-LXU5-E88D</t>
  </si>
  <si>
    <t>Dell Latitude 7490 Intel Core i7 8650u 16GB RAM 500GB SSD 14.1 FHD SCREEN</t>
  </si>
  <si>
    <t>FV-JGJL-XDT8</t>
  </si>
  <si>
    <t>per</t>
  </si>
  <si>
    <t>Microsoft Surface Power Supply, 65 W…</t>
  </si>
  <si>
    <t>GD-QXPZ-0EWF</t>
  </si>
  <si>
    <t>HP EliteDisplay E233 23-Inch Monitor (Renewed)</t>
  </si>
  <si>
    <t>GF-09ET-18P2</t>
  </si>
  <si>
    <t>Dell Latitude 7490 14" FHD Laptop - Core i7-8650U (4.2GHz), UHD Graphics 620, 16GB DDR4, 1TB SSD, Fingerprint &amp; Card Reader, vPro, WIFI 5 &amp; BT 4.2, Wi</t>
  </si>
  <si>
    <t>HE-ITBU-GM7D</t>
  </si>
  <si>
    <t>Dell WD19 USB-C Dock with 130W Power Adapter (Renewed)…</t>
  </si>
  <si>
    <t>J4-LZLG-BEM3</t>
  </si>
  <si>
    <t>HP 14-inch EliteBook 840 G3 Ultrabook - Full HD (1920x1080) Core i5-6300U 16GB DDR4 256GB SSD WebCam WiFi Windows 10 Professional 64-bit Laptop PC (Re</t>
  </si>
  <si>
    <t>KE-YKQ1-JYS2</t>
  </si>
  <si>
    <t>Dell P2219H 21.5 inch LED IPS Monitor - IPS Panel, Full HD 1080p, 8ms, HDMI</t>
  </si>
  <si>
    <t>KW-HRHG-HY74</t>
  </si>
  <si>
    <t>Dell P2217H 22 inches Widescreen LED IPS Display/Monitor, 1920x1080 Res, Response Time 6ms, 250 cd/m2, DisplayPort, HDMI &amp; VGA (Renewed)</t>
  </si>
  <si>
    <t>MS1661RNW</t>
  </si>
  <si>
    <t>Microsoft 1661 Surface Doc Renewed</t>
  </si>
  <si>
    <t>MY-0IHR-ICWL</t>
  </si>
  <si>
    <t xml:space="preserve">d3100 dock renewed </t>
  </si>
  <si>
    <t>NW-ZU92-KALJ</t>
  </si>
  <si>
    <t>Per</t>
  </si>
  <si>
    <t xml:space="preserve">HP 125 WIRED MOUSE </t>
  </si>
  <si>
    <t>P2-7W07-D5PU</t>
  </si>
  <si>
    <t>14"-15.6" Black Roller Backpack…</t>
  </si>
  <si>
    <t>p2417hrnwd</t>
  </si>
  <si>
    <t>Dell P2417H 24" Full HD IPS 60Hz LED Monitor - Black (DP, HDMI, VGA) (Renewed)</t>
  </si>
  <si>
    <t>PN-GWWD-N77M</t>
  </si>
  <si>
    <t xml:space="preserve">HP 12.5 EliteBook 820 G3 Laptop PC - Full HD </t>
  </si>
  <si>
    <t>Q3-7V0U-O1FF</t>
  </si>
  <si>
    <t>Lenovo ThinkPad T480 Windows 11 Ultrabook - 14" Full HD Quad Core i5-8350U 16GB 256GB SSD HDMI WebCam WiFi PC Laptop (Renewed)…</t>
  </si>
  <si>
    <t>SE-73J1-A9FK</t>
  </si>
  <si>
    <t xml:space="preserve">Lenovo ThinkPad T470 Ultrabook - 14" Full HD (1920x1080) Core i5-6300U 8GB 256GB </t>
  </si>
  <si>
    <t>TL-9EFK-FLUU</t>
  </si>
  <si>
    <t>Dell WD19S Docking Station with 130W Power Supply (Refurbished)…</t>
  </si>
  <si>
    <t>TZ-B68U-KXFZ</t>
  </si>
  <si>
    <t xml:space="preserve">Lenovo ThinkPad T460 14" Full HD Core i5-6300U 8GB 500GB </t>
  </si>
  <si>
    <t>U2415REFURB</t>
  </si>
  <si>
    <t>U2415UVG</t>
  </si>
  <si>
    <t>VESA10KGAM</t>
  </si>
  <si>
    <t>STN</t>
  </si>
  <si>
    <t>Midream Tilt Mounted Fold Monitor Holder Vesa 10Inch-27Inch Lcd Display Press Screen Stand 10kg Loading Capacity Black</t>
  </si>
  <si>
    <t>W6-TUC7-NPFN</t>
  </si>
  <si>
    <t>Dell (Genuine) Quick Release PC Monitor Stand</t>
  </si>
  <si>
    <t>WC-QB3U-XUYQ</t>
  </si>
  <si>
    <t>e36ea4cf-4d46-4d40-9300-ffeb605f092a</t>
  </si>
  <si>
    <t>PRN</t>
  </si>
  <si>
    <t>9300-ffeb605f092a
New
Zebra zd420 Thermal Transfer 203 x 203dpi label printer (CD) (Renewed)…</t>
  </si>
  <si>
    <t>WD15IND</t>
  </si>
  <si>
    <t>WD15130SOT</t>
  </si>
  <si>
    <t>WD19S130W</t>
  </si>
  <si>
    <t>WD22TB4NEW</t>
  </si>
  <si>
    <t>DellDELL WD22TB4 Docking Thunderbolt Zwart (DELL-WD22TB4)</t>
  </si>
  <si>
    <t>X250RNW</t>
  </si>
  <si>
    <t>X260RNW</t>
  </si>
  <si>
    <t>X270REFURB</t>
  </si>
  <si>
    <t>ZD-Z7S8-4ZA1</t>
  </si>
  <si>
    <t>D6000 USB-C Triple Docking Station, Up to three 4K Displays via USB-C, UHD 5K, USB 3.0, Gigabit Ethernet, 130-Watt AC Adapter, Charges up to 65W lapto</t>
  </si>
  <si>
    <t>ZH-UP6E-7OEM</t>
  </si>
  <si>
    <t>Lenovo ThinkPad T480 Windows 11 Pro Ultrabook 14inch FHD Intel Core i7-8650U 16GB 512GB SSD HDMI WebCam WiFi P</t>
  </si>
  <si>
    <t>JZ-LY2G-LMFP</t>
  </si>
  <si>
    <t>Z9-I80Y-A2M8</t>
  </si>
  <si>
    <t>ZN-GVO5-XWGF</t>
  </si>
  <si>
    <t>Microsoft Surface Dock 2 RNWD</t>
  </si>
  <si>
    <t>93-B5XK-TKIE</t>
  </si>
  <si>
    <t>GH-CH19-WTCD</t>
  </si>
  <si>
    <t>A2-O7BJ-5BZJ</t>
  </si>
  <si>
    <t>T450RNW</t>
  </si>
  <si>
    <t>X2-52B4-YW4U</t>
  </si>
  <si>
    <t>OS-T4CO-NI27</t>
  </si>
  <si>
    <t>2U-9LNX-SHSD</t>
  </si>
  <si>
    <t xml:space="preserve">Microsoft Surface Dock 2 - for </t>
  </si>
  <si>
    <t>Y0-JVX7-6WDZ</t>
  </si>
  <si>
    <t>9K-KLPV-WBRJ</t>
  </si>
  <si>
    <t>Dell WD19TBS Thunderbolt 180W Refurbished</t>
  </si>
  <si>
    <t>BJ-QHL5-CLV6</t>
  </si>
  <si>
    <t>D1000</t>
  </si>
  <si>
    <t>EY-KFC9-NS5B</t>
  </si>
  <si>
    <t>ZD420</t>
  </si>
  <si>
    <t>MS116STKCL</t>
  </si>
  <si>
    <t>MS116 MOUSE</t>
  </si>
  <si>
    <t>R3-TVHU-ROZT</t>
  </si>
  <si>
    <t>Perixx Periduo-406</t>
  </si>
  <si>
    <t>GS-4GSD-PKR2</t>
  </si>
  <si>
    <t xml:space="preserve">Perixx 11524 PERIBOARD-512 </t>
  </si>
  <si>
    <t>7U-X2MJ-KHWY</t>
  </si>
  <si>
    <t>U2515H</t>
  </si>
  <si>
    <t>AM-4YOH-Q758</t>
  </si>
  <si>
    <t>Perixx Periduo-505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</si>
</sst>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0" fontId="0" fillId="2" borderId="0" xfId="0" applyFill="1"/>
    <xf numFmtId="164" fontId="0" fillId="0" borderId="1" xfId="0" applyNumberFormat="1" applyBorder="1" applyAlignment="1">
      <alignment horizontal="center" wrapText="1"/>
    </xf>
    <xf numFmtId="3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wrapText="1"/>
    </xf>
    <xf numFmtId="4" fontId="0" fillId="0" borderId="1" xfId="0" applyNumberFormat="1" applyBorder="1" applyAlignment="1">
      <alignment horizontal="center" wrapText="1"/>
    </xf>
    <xf numFmtId="0" fontId="0" fillId="4" borderId="1" xfId="0" applyFill="1" applyBorder="1" applyAlignment="1">
      <alignment wrapText="1"/>
    </xf>
    <xf numFmtId="164" fontId="0" fillId="4" borderId="1" xfId="0" applyNumberFormat="1" applyFill="1" applyBorder="1" applyAlignment="1">
      <alignment wrapText="1"/>
    </xf>
    <xf numFmtId="2" fontId="0" fillId="0" borderId="0" xfId="0" applyNumberFormat="1" applyAlignment="1">
      <alignment horizontal="center" wrapText="1"/>
    </xf>
    <xf numFmtId="2" fontId="0" fillId="3" borderId="1" xfId="0" applyNumberFormat="1" applyFill="1" applyBorder="1" applyAlignment="1">
      <alignment horizontal="center" wrapText="1"/>
    </xf>
    <xf numFmtId="4" fontId="0" fillId="3" borderId="1" xfId="0" applyNumberFormat="1" applyFill="1" applyBorder="1" applyAlignment="1">
      <alignment horizontal="center" wrapText="1"/>
    </xf>
    <xf numFmtId="164" fontId="0" fillId="0" borderId="5" xfId="0" applyNumberFormat="1" applyBorder="1" applyAlignment="1">
      <alignment horizontal="center" wrapText="1"/>
    </xf>
    <xf numFmtId="4" fontId="0" fillId="0" borderId="0" xfId="0" applyNumberFormat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4" fontId="0" fillId="0" borderId="0" xfId="0" applyNumberFormat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wrapText="1"/>
    </xf>
    <xf numFmtId="4" fontId="0" fillId="6" borderId="1" xfId="0" applyNumberFormat="1" applyFill="1" applyBorder="1" applyAlignment="1">
      <alignment horizontal="center" wrapText="1"/>
    </xf>
    <xf numFmtId="4" fontId="0" fillId="4" borderId="1" xfId="0" applyNumberFormat="1" applyFill="1" applyBorder="1" applyAlignment="1">
      <alignment horizontal="center" wrapText="1"/>
    </xf>
    <xf numFmtId="2" fontId="0" fillId="0" borderId="5" xfId="0" applyNumberFormat="1" applyBorder="1" applyAlignment="1">
      <alignment horizontal="center" wrapText="1"/>
    </xf>
    <xf numFmtId="2" fontId="0" fillId="5" borderId="5" xfId="0" applyNumberFormat="1" applyFill="1" applyBorder="1" applyAlignment="1">
      <alignment horizontal="center" wrapText="1"/>
    </xf>
    <xf numFmtId="4" fontId="0" fillId="5" borderId="3" xfId="0" applyNumberFormat="1" applyFill="1" applyBorder="1" applyAlignment="1">
      <alignment horizontal="center" wrapText="1"/>
    </xf>
    <xf numFmtId="0" fontId="0" fillId="0" borderId="5" xfId="0" applyBorder="1" applyAlignment="1">
      <alignment wrapText="1"/>
    </xf>
    <xf numFmtId="4" fontId="0" fillId="0" borderId="3" xfId="0" applyNumberFormat="1" applyBorder="1" applyAlignment="1">
      <alignment horizontal="center" wrapText="1"/>
    </xf>
    <xf numFmtId="4" fontId="0" fillId="5" borderId="4" xfId="0" applyNumberFormat="1" applyFill="1" applyBorder="1" applyAlignment="1">
      <alignment horizontal="center" wrapText="1"/>
    </xf>
    <xf numFmtId="4" fontId="0" fillId="0" borderId="6" xfId="0" applyNumberFormat="1" applyBorder="1" applyAlignment="1">
      <alignment horizontal="center" wrapText="1"/>
    </xf>
    <xf numFmtId="2" fontId="0" fillId="0" borderId="1" xfId="0" applyNumberFormat="1" applyBorder="1" applyAlignment="1">
      <alignment horizontal="center" wrapText="1"/>
    </xf>
    <xf numFmtId="4" fontId="0" fillId="0" borderId="4" xfId="0" applyNumberFormat="1" applyBorder="1" applyAlignment="1">
      <alignment horizontal="center" wrapText="1"/>
    </xf>
    <xf numFmtId="4" fontId="0" fillId="0" borderId="0" xfId="0" applyNumberFormat="1" applyAlignment="1">
      <alignment horizontal="right" wrapText="1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164" fontId="0" fillId="0" borderId="0" xfId="0" applyNumberFormat="1" applyAlignment="1">
      <alignment wrapText="1"/>
    </xf>
    <xf numFmtId="1" fontId="0" fillId="0" borderId="1" xfId="0" applyNumberFormat="1" applyBorder="1" applyAlignment="1">
      <alignment wrapText="1"/>
    </xf>
    <xf numFmtId="0" fontId="0" fillId="0" borderId="1" xfId="0" applyBorder="1"/>
    <xf numFmtId="164" fontId="0" fillId="0" borderId="1" xfId="0" applyNumberFormat="1" applyBorder="1" applyAlignment="1">
      <alignment wrapText="1"/>
    </xf>
    <xf numFmtId="164" fontId="0" fillId="4" borderId="1" xfId="0" applyNumberForma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wrapText="1"/>
    </xf>
    <xf numFmtId="0" fontId="1" fillId="0" borderId="1" xfId="1" applyFont="1" applyBorder="1"/>
    <xf numFmtId="164" fontId="0" fillId="0" borderId="1" xfId="0" applyNumberFormat="1" applyBorder="1" applyAlignment="1">
      <alignment horizontal="center" vertical="center" wrapText="1"/>
    </xf>
    <xf numFmtId="10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 wrapText="1"/>
    </xf>
    <xf numFmtId="164" fontId="0" fillId="0" borderId="0" xfId="0" applyNumberFormat="1"/>
    <xf numFmtId="4" fontId="0" fillId="5" borderId="6" xfId="0" applyNumberFormat="1" applyFill="1" applyBorder="1" applyAlignment="1">
      <alignment horizontal="center" wrapText="1"/>
    </xf>
    <xf numFmtId="4" fontId="0" fillId="7" borderId="2" xfId="0" applyNumberFormat="1" applyFill="1" applyBorder="1" applyAlignment="1">
      <alignment horizontal="center" wrapText="1"/>
    </xf>
    <xf numFmtId="4" fontId="0" fillId="8" borderId="2" xfId="0" applyNumberFormat="1" applyFill="1" applyBorder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wrapText="1"/>
    </xf>
    <xf numFmtId="0" fontId="0" fillId="0" borderId="3" xfId="0" applyBorder="1" applyAlignment="1">
      <alignment wrapText="1"/>
    </xf>
    <xf numFmtId="164" fontId="0" fillId="0" borderId="3" xfId="0" applyNumberFormat="1" applyBorder="1" applyAlignment="1">
      <alignment wrapText="1"/>
    </xf>
    <xf numFmtId="164" fontId="0" fillId="0" borderId="3" xfId="0" applyNumberFormat="1" applyBorder="1" applyAlignment="1">
      <alignment horizontal="center" wrapText="1"/>
    </xf>
    <xf numFmtId="4" fontId="0" fillId="0" borderId="3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10" fontId="0" fillId="0" borderId="0" xfId="0" applyNumberFormat="1" applyAlignment="1">
      <alignment horizontal="right"/>
    </xf>
    <xf numFmtId="2" fontId="0" fillId="0" borderId="1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91"/>
  <sheetViews>
    <sheetView tabSelected="1" zoomScale="147" zoomScaleNormal="147" workbookViewId="0">
      <selection activeCell="D34" sqref="D34"/>
    </sheetView>
  </sheetViews>
  <sheetFormatPr baseColWidth="10" defaultRowHeight="16" x14ac:dyDescent="0.2"/>
  <cols>
    <col min="1" max="1" width="20.83203125" style="50" customWidth="1"/>
    <col min="2" max="2" width="12.83203125" style="50" customWidth="1"/>
    <col min="3" max="3" width="37.83203125" style="34" customWidth="1"/>
    <col min="4" max="4" width="11.83203125" style="51" customWidth="1"/>
    <col min="5" max="5" width="8" style="8" customWidth="1"/>
    <col min="6" max="6" width="9" style="8" customWidth="1"/>
    <col min="7" max="7" width="16.5" style="8" customWidth="1"/>
    <col min="8" max="8" width="13.5" style="46" customWidth="1"/>
    <col min="9" max="9" width="10.83203125" style="14" customWidth="1"/>
    <col min="10" max="10" width="9.33203125" style="42" hidden="1" customWidth="1"/>
    <col min="11" max="11" width="11.33203125" style="51" hidden="1" customWidth="1"/>
    <col min="12" max="12" width="10.83203125" style="49" customWidth="1"/>
    <col min="13" max="13" width="3.83203125" style="49" customWidth="1"/>
    <col min="14" max="14" width="9.5" style="34" customWidth="1"/>
    <col min="15" max="15" width="13.83203125" style="30" bestFit="1" customWidth="1"/>
    <col min="16" max="16" width="9.83203125" style="64" customWidth="1"/>
  </cols>
  <sheetData>
    <row r="2" spans="1:13" ht="17" customHeight="1" x14ac:dyDescent="0.2">
      <c r="A2" s="50" t="s">
        <v>0</v>
      </c>
    </row>
    <row r="3" spans="1:13" ht="19" customHeight="1" x14ac:dyDescent="0.2">
      <c r="A3" s="26" t="s">
        <v>1</v>
      </c>
      <c r="B3" s="5"/>
      <c r="C3" s="46"/>
      <c r="D3" s="46"/>
    </row>
    <row r="4" spans="1:13" ht="34" customHeight="1" x14ac:dyDescent="0.2">
      <c r="A4" s="26" t="s">
        <v>2</v>
      </c>
      <c r="B4" s="5"/>
      <c r="C4" s="46"/>
      <c r="D4" s="46"/>
      <c r="L4" s="31"/>
    </row>
    <row r="5" spans="1:13" ht="52" customHeight="1" thickBot="1" x14ac:dyDescent="0.25">
      <c r="A5" s="26" t="s">
        <v>3</v>
      </c>
      <c r="B5" s="23"/>
      <c r="C5" s="46"/>
      <c r="D5" s="8"/>
      <c r="I5" s="12"/>
      <c r="L5" s="31"/>
      <c r="M5" s="31"/>
    </row>
    <row r="6" spans="1:13" ht="52" customHeight="1" thickBot="1" x14ac:dyDescent="0.25">
      <c r="A6" s="19" t="s">
        <v>4</v>
      </c>
      <c r="B6" s="54"/>
      <c r="C6" s="46"/>
      <c r="D6" s="46"/>
      <c r="I6" s="12"/>
      <c r="L6" s="31"/>
      <c r="M6" s="31"/>
    </row>
    <row r="7" spans="1:13" ht="17" customHeight="1" x14ac:dyDescent="0.2">
      <c r="A7" s="26" t="s">
        <v>5</v>
      </c>
      <c r="B7" s="25"/>
      <c r="C7" s="28" t="s">
        <v>6</v>
      </c>
      <c r="D7" s="42">
        <f>E26</f>
        <v>0</v>
      </c>
      <c r="E7" s="46"/>
      <c r="I7" s="12"/>
      <c r="L7" s="31"/>
      <c r="M7" s="31"/>
    </row>
    <row r="8" spans="1:13" ht="17" customHeight="1" x14ac:dyDescent="0.2">
      <c r="A8" s="26" t="s">
        <v>7</v>
      </c>
      <c r="B8" s="5"/>
      <c r="C8" s="28" t="s">
        <v>8</v>
      </c>
      <c r="D8" s="46">
        <f>N26</f>
        <v>0</v>
      </c>
      <c r="E8" s="46"/>
      <c r="I8" s="12"/>
      <c r="L8" s="31"/>
      <c r="M8" s="31"/>
    </row>
    <row r="9" spans="1:13" ht="17" customHeight="1" x14ac:dyDescent="0.2">
      <c r="A9" s="26" t="s">
        <v>9</v>
      </c>
      <c r="B9" s="17"/>
      <c r="C9" s="28" t="s">
        <v>10</v>
      </c>
      <c r="D9" s="45" t="e">
        <f>D8/D7</f>
        <v>#DIV/0!</v>
      </c>
      <c r="E9" s="45"/>
      <c r="I9" s="12"/>
      <c r="L9" s="31"/>
      <c r="M9" s="31"/>
    </row>
    <row r="10" spans="1:13" x14ac:dyDescent="0.2">
      <c r="A10" s="26"/>
      <c r="B10" s="17"/>
      <c r="C10" s="46"/>
      <c r="D10" s="46"/>
      <c r="I10" s="12"/>
      <c r="L10" s="31"/>
      <c r="M10" s="31"/>
    </row>
    <row r="11" spans="1:13" x14ac:dyDescent="0.2">
      <c r="A11" s="26"/>
      <c r="B11" s="17"/>
      <c r="C11" s="46"/>
      <c r="D11" s="46"/>
    </row>
    <row r="12" spans="1:13" x14ac:dyDescent="0.2">
      <c r="A12" s="26"/>
      <c r="B12" s="5"/>
      <c r="C12" s="46"/>
      <c r="D12" s="46"/>
    </row>
    <row r="13" spans="1:13" ht="17" customHeight="1" x14ac:dyDescent="0.2">
      <c r="A13" s="9" t="s">
        <v>11</v>
      </c>
      <c r="B13" s="10"/>
      <c r="C13" s="46"/>
      <c r="D13" s="46"/>
    </row>
    <row r="14" spans="1:13" ht="17" customHeight="1" thickBot="1" x14ac:dyDescent="0.25">
      <c r="A14" s="16" t="s">
        <v>12</v>
      </c>
      <c r="B14" s="21"/>
      <c r="C14" s="46"/>
      <c r="D14" s="46"/>
      <c r="L14" s="31"/>
      <c r="M14" s="31"/>
    </row>
    <row r="15" spans="1:13" ht="17" customHeight="1" thickBot="1" x14ac:dyDescent="0.25">
      <c r="A15" s="20" t="s">
        <v>13</v>
      </c>
      <c r="B15" s="55">
        <f>O26</f>
        <v>0</v>
      </c>
      <c r="C15" s="46"/>
      <c r="D15" s="46"/>
      <c r="L15" s="31"/>
      <c r="M15" s="31"/>
    </row>
    <row r="16" spans="1:13" ht="17" customHeight="1" x14ac:dyDescent="0.2">
      <c r="A16" s="16" t="s">
        <v>14</v>
      </c>
      <c r="B16" s="53"/>
      <c r="C16" s="46"/>
      <c r="D16" s="46"/>
      <c r="L16" s="31"/>
      <c r="M16" s="31"/>
    </row>
    <row r="17" spans="1:16" ht="17" customHeight="1" thickBot="1" x14ac:dyDescent="0.25">
      <c r="A17" s="16"/>
      <c r="B17" s="24"/>
      <c r="C17" s="46"/>
      <c r="D17" s="46"/>
      <c r="L17" s="31"/>
      <c r="M17" s="31"/>
    </row>
    <row r="18" spans="1:16" ht="18" customHeight="1" thickBot="1" x14ac:dyDescent="0.25">
      <c r="A18" s="20" t="s">
        <v>15</v>
      </c>
      <c r="B18" s="54">
        <f>B14+B15+B16-B13</f>
        <v>0</v>
      </c>
      <c r="C18" s="45"/>
      <c r="D18" s="46"/>
      <c r="L18" s="31"/>
      <c r="M18" s="31"/>
    </row>
    <row r="19" spans="1:16" ht="17" customHeight="1" thickBot="1" x14ac:dyDescent="0.25">
      <c r="A19" s="26"/>
      <c r="B19" s="27"/>
      <c r="C19" s="46"/>
      <c r="D19" s="46"/>
      <c r="L19" s="31"/>
      <c r="M19" s="31"/>
    </row>
    <row r="20" spans="1:16" ht="18" customHeight="1" thickBot="1" x14ac:dyDescent="0.25">
      <c r="A20" s="19" t="s">
        <v>16</v>
      </c>
      <c r="B20" s="54">
        <f>L26</f>
        <v>0</v>
      </c>
      <c r="C20" s="46"/>
      <c r="D20" s="46"/>
      <c r="L20" s="31"/>
      <c r="M20" s="31"/>
    </row>
    <row r="21" spans="1:16" ht="17" customHeight="1" x14ac:dyDescent="0.2">
      <c r="A21" s="26" t="s">
        <v>17</v>
      </c>
      <c r="B21" s="25">
        <v>0</v>
      </c>
      <c r="C21" s="46"/>
      <c r="D21" s="46"/>
      <c r="L21" s="31"/>
      <c r="M21" s="31"/>
    </row>
    <row r="22" spans="1:16" ht="17" customHeight="1" thickBot="1" x14ac:dyDescent="0.25">
      <c r="A22" s="26"/>
      <c r="B22" s="23"/>
      <c r="C22" s="46"/>
      <c r="D22" s="46"/>
      <c r="L22" s="31"/>
      <c r="M22" s="31"/>
    </row>
    <row r="23" spans="1:16" ht="18" customHeight="1" thickBot="1" x14ac:dyDescent="0.25">
      <c r="A23" s="22" t="s">
        <v>18</v>
      </c>
      <c r="B23" s="54">
        <f>B3-B5-B6-B8-B9-B18-B20</f>
        <v>0</v>
      </c>
      <c r="C23" s="46"/>
      <c r="D23" s="46"/>
    </row>
    <row r="25" spans="1:16" ht="34" customHeight="1" x14ac:dyDescent="0.2">
      <c r="A25" s="4" t="s">
        <v>19</v>
      </c>
      <c r="B25" s="4" t="s">
        <v>20</v>
      </c>
      <c r="C25" s="37" t="s">
        <v>21</v>
      </c>
      <c r="D25" s="2" t="s">
        <v>22</v>
      </c>
      <c r="E25" s="26" t="s">
        <v>23</v>
      </c>
      <c r="F25" s="26" t="s">
        <v>24</v>
      </c>
      <c r="G25" s="26" t="s">
        <v>25</v>
      </c>
      <c r="H25" s="5" t="s">
        <v>26</v>
      </c>
      <c r="I25" s="13" t="s">
        <v>27</v>
      </c>
      <c r="J25" s="3" t="s">
        <v>28</v>
      </c>
      <c r="K25" s="11" t="s">
        <v>29</v>
      </c>
      <c r="L25" s="5" t="s">
        <v>30</v>
      </c>
      <c r="M25" s="18"/>
      <c r="N25" s="37" t="s">
        <v>31</v>
      </c>
      <c r="O25" s="26" t="s">
        <v>32</v>
      </c>
    </row>
    <row r="26" spans="1:16" ht="34" customHeight="1" x14ac:dyDescent="0.2">
      <c r="A26" s="6"/>
      <c r="B26" s="6"/>
      <c r="C26" s="7"/>
      <c r="D26" s="38"/>
      <c r="E26" s="39">
        <f>SUM(E27:E72)</f>
        <v>0</v>
      </c>
      <c r="F26" s="47">
        <f t="shared" ref="F26:K26" si="0">SUM(F27:F96)</f>
        <v>0</v>
      </c>
      <c r="G26" s="47">
        <f t="shared" si="0"/>
        <v>0</v>
      </c>
      <c r="H26" s="47">
        <f t="shared" si="0"/>
        <v>0</v>
      </c>
      <c r="I26" s="47" t="e">
        <f t="shared" si="0"/>
        <v>#DIV/0!</v>
      </c>
      <c r="J26" s="47">
        <f t="shared" si="0"/>
        <v>0</v>
      </c>
      <c r="K26" s="47">
        <f t="shared" si="0"/>
        <v>0</v>
      </c>
      <c r="L26" s="47">
        <f>SUM(L27:L150)</f>
        <v>0</v>
      </c>
      <c r="M26" s="32"/>
      <c r="N26" s="35">
        <f>SUM(N27:N81)</f>
        <v>0</v>
      </c>
      <c r="O26" s="2">
        <f>SUM(O27:O77)</f>
        <v>0</v>
      </c>
      <c r="P26" s="65" t="s">
        <v>33</v>
      </c>
    </row>
    <row r="27" spans="1:16" ht="68" customHeight="1" x14ac:dyDescent="0.2">
      <c r="A27" s="36" t="s">
        <v>34</v>
      </c>
      <c r="B27" s="36" t="s">
        <v>35</v>
      </c>
      <c r="C27" s="4" t="s">
        <v>36</v>
      </c>
      <c r="D27" s="40">
        <v>240</v>
      </c>
      <c r="E27" s="36"/>
      <c r="F27" s="48"/>
      <c r="G27" s="48"/>
      <c r="H27" s="15">
        <f t="shared" ref="H27:H58" si="1">G27-F27-(E27*D27)</f>
        <v>0</v>
      </c>
      <c r="I27" s="15" t="e">
        <f t="shared" ref="I27:I58" si="2">H27/E27</f>
        <v>#DIV/0!</v>
      </c>
      <c r="J27" s="41"/>
      <c r="K27" s="41"/>
      <c r="L27" s="40">
        <f t="shared" ref="L27:L58" si="3">D27*E27</f>
        <v>0</v>
      </c>
      <c r="M27" s="32"/>
      <c r="N27" s="35"/>
      <c r="O27" s="2"/>
      <c r="P27" s="66" t="e">
        <f t="shared" ref="P27:P58" si="4">N27/E27</f>
        <v>#DIV/0!</v>
      </c>
    </row>
    <row r="28" spans="1:16" ht="51" customHeight="1" x14ac:dyDescent="0.2">
      <c r="A28" s="36" t="s">
        <v>37</v>
      </c>
      <c r="B28" s="36" t="s">
        <v>35</v>
      </c>
      <c r="C28" s="4" t="s">
        <v>38</v>
      </c>
      <c r="D28" s="40">
        <v>210</v>
      </c>
      <c r="E28" s="36"/>
      <c r="F28" s="48"/>
      <c r="G28" s="48"/>
      <c r="H28" s="15">
        <f t="shared" si="1"/>
        <v>0</v>
      </c>
      <c r="I28" s="15" t="e">
        <f t="shared" si="2"/>
        <v>#DIV/0!</v>
      </c>
      <c r="J28" s="41"/>
      <c r="K28" s="41"/>
      <c r="L28" s="40">
        <f t="shared" si="3"/>
        <v>0</v>
      </c>
      <c r="M28" s="32"/>
      <c r="N28" s="35"/>
      <c r="O28" s="2"/>
      <c r="P28" s="66" t="e">
        <f t="shared" si="4"/>
        <v>#DIV/0!</v>
      </c>
    </row>
    <row r="29" spans="1:16" ht="34" customHeight="1" x14ac:dyDescent="0.2">
      <c r="A29" s="36" t="s">
        <v>39</v>
      </c>
      <c r="B29" s="36" t="s">
        <v>35</v>
      </c>
      <c r="C29" s="4" t="s">
        <v>40</v>
      </c>
      <c r="D29" s="40">
        <v>145</v>
      </c>
      <c r="E29" s="36"/>
      <c r="F29" s="48"/>
      <c r="G29" s="48"/>
      <c r="H29" s="15">
        <f t="shared" si="1"/>
        <v>0</v>
      </c>
      <c r="I29" s="15" t="e">
        <f t="shared" si="2"/>
        <v>#DIV/0!</v>
      </c>
      <c r="J29" s="41"/>
      <c r="K29" s="41"/>
      <c r="L29" s="40">
        <f t="shared" si="3"/>
        <v>0</v>
      </c>
      <c r="M29" s="32"/>
      <c r="N29" s="35"/>
      <c r="O29" s="2"/>
      <c r="P29" s="66" t="e">
        <f t="shared" si="4"/>
        <v>#DIV/0!</v>
      </c>
    </row>
    <row r="30" spans="1:16" ht="16" customHeight="1" x14ac:dyDescent="0.2">
      <c r="A30" s="36" t="s">
        <v>41</v>
      </c>
      <c r="B30" s="36" t="s">
        <v>42</v>
      </c>
      <c r="C30" s="4" t="s">
        <v>43</v>
      </c>
      <c r="D30" s="40">
        <v>82</v>
      </c>
      <c r="E30" s="36"/>
      <c r="F30" s="48"/>
      <c r="G30" s="48"/>
      <c r="H30" s="15">
        <f t="shared" si="1"/>
        <v>0</v>
      </c>
      <c r="I30" s="15" t="e">
        <f t="shared" si="2"/>
        <v>#DIV/0!</v>
      </c>
      <c r="J30" s="41"/>
      <c r="K30" s="41"/>
      <c r="L30" s="40">
        <f t="shared" si="3"/>
        <v>0</v>
      </c>
      <c r="M30" s="32"/>
      <c r="N30" s="35"/>
      <c r="O30" s="2"/>
      <c r="P30" s="66" t="e">
        <f t="shared" si="4"/>
        <v>#DIV/0!</v>
      </c>
    </row>
    <row r="31" spans="1:16" ht="15" customHeight="1" x14ac:dyDescent="0.2">
      <c r="A31" s="36" t="s">
        <v>44</v>
      </c>
      <c r="B31" s="36" t="s">
        <v>35</v>
      </c>
      <c r="C31" s="4" t="s">
        <v>45</v>
      </c>
      <c r="D31" s="40">
        <v>145</v>
      </c>
      <c r="E31" s="36"/>
      <c r="F31" s="48"/>
      <c r="G31" s="48"/>
      <c r="H31" s="15">
        <f t="shared" si="1"/>
        <v>0</v>
      </c>
      <c r="I31" s="15" t="e">
        <f t="shared" si="2"/>
        <v>#DIV/0!</v>
      </c>
      <c r="J31" s="41"/>
      <c r="K31" s="41"/>
      <c r="L31" s="40">
        <f t="shared" si="3"/>
        <v>0</v>
      </c>
      <c r="M31" s="32"/>
      <c r="N31" s="35"/>
      <c r="O31" s="2"/>
      <c r="P31" s="66" t="e">
        <f t="shared" si="4"/>
        <v>#DIV/0!</v>
      </c>
    </row>
    <row r="32" spans="1:16" ht="15" customHeight="1" x14ac:dyDescent="0.2">
      <c r="A32" s="36" t="s">
        <v>46</v>
      </c>
      <c r="B32" s="36" t="s">
        <v>42</v>
      </c>
      <c r="C32" s="43" t="s">
        <v>47</v>
      </c>
      <c r="D32" s="40">
        <v>52</v>
      </c>
      <c r="E32" s="36"/>
      <c r="F32" s="48"/>
      <c r="G32" s="48"/>
      <c r="H32" s="15">
        <f t="shared" si="1"/>
        <v>0</v>
      </c>
      <c r="I32" s="15" t="e">
        <f t="shared" si="2"/>
        <v>#DIV/0!</v>
      </c>
      <c r="J32" s="41"/>
      <c r="K32" s="41"/>
      <c r="L32" s="40">
        <f t="shared" si="3"/>
        <v>0</v>
      </c>
      <c r="M32" s="32"/>
      <c r="N32" s="35"/>
      <c r="O32" s="2"/>
      <c r="P32" s="66" t="e">
        <f t="shared" si="4"/>
        <v>#DIV/0!</v>
      </c>
    </row>
    <row r="33" spans="1:16" ht="34" customHeight="1" x14ac:dyDescent="0.2">
      <c r="A33" s="36" t="s">
        <v>48</v>
      </c>
      <c r="B33" s="36" t="s">
        <v>35</v>
      </c>
      <c r="C33" s="4" t="s">
        <v>49</v>
      </c>
      <c r="D33" s="40">
        <v>130</v>
      </c>
      <c r="E33" s="36"/>
      <c r="F33" s="48"/>
      <c r="G33" s="48"/>
      <c r="H33" s="15">
        <f t="shared" si="1"/>
        <v>0</v>
      </c>
      <c r="I33" s="15" t="e">
        <f t="shared" si="2"/>
        <v>#DIV/0!</v>
      </c>
      <c r="J33" s="41"/>
      <c r="K33" s="41"/>
      <c r="L33" s="40">
        <f t="shared" si="3"/>
        <v>0</v>
      </c>
      <c r="M33" s="32"/>
      <c r="N33" s="35"/>
      <c r="O33" s="2"/>
      <c r="P33" s="66" t="e">
        <f t="shared" si="4"/>
        <v>#DIV/0!</v>
      </c>
    </row>
    <row r="34" spans="1:16" ht="45" customHeight="1" x14ac:dyDescent="0.2">
      <c r="A34" s="36" t="s">
        <v>50</v>
      </c>
      <c r="B34" s="36" t="s">
        <v>42</v>
      </c>
      <c r="C34" s="4" t="s">
        <v>51</v>
      </c>
      <c r="D34" s="40">
        <v>100</v>
      </c>
      <c r="E34" s="36"/>
      <c r="F34" s="48"/>
      <c r="G34" s="48"/>
      <c r="H34" s="15">
        <f t="shared" si="1"/>
        <v>0</v>
      </c>
      <c r="I34" s="15" t="e">
        <f t="shared" si="2"/>
        <v>#DIV/0!</v>
      </c>
      <c r="J34" s="41"/>
      <c r="K34" s="41"/>
      <c r="L34" s="40">
        <f t="shared" si="3"/>
        <v>0</v>
      </c>
      <c r="M34" s="32"/>
      <c r="N34" s="35"/>
      <c r="O34" s="2"/>
      <c r="P34" s="66" t="e">
        <f t="shared" si="4"/>
        <v>#DIV/0!</v>
      </c>
    </row>
    <row r="35" spans="1:16" ht="34" customHeight="1" x14ac:dyDescent="0.2">
      <c r="A35" s="36" t="s">
        <v>52</v>
      </c>
      <c r="B35" s="36" t="s">
        <v>53</v>
      </c>
      <c r="C35" s="4" t="s">
        <v>54</v>
      </c>
      <c r="D35" s="40">
        <v>2</v>
      </c>
      <c r="E35" s="36"/>
      <c r="F35" s="48"/>
      <c r="G35" s="48"/>
      <c r="H35" s="15">
        <f t="shared" si="1"/>
        <v>0</v>
      </c>
      <c r="I35" s="15" t="e">
        <f t="shared" si="2"/>
        <v>#DIV/0!</v>
      </c>
      <c r="J35" s="41"/>
      <c r="K35" s="41"/>
      <c r="L35" s="40">
        <f t="shared" si="3"/>
        <v>0</v>
      </c>
      <c r="M35" s="32"/>
      <c r="N35" s="35"/>
      <c r="O35" s="2"/>
      <c r="P35" s="66" t="e">
        <f t="shared" si="4"/>
        <v>#DIV/0!</v>
      </c>
    </row>
    <row r="36" spans="1:16" ht="17" customHeight="1" x14ac:dyDescent="0.2">
      <c r="A36" s="36" t="s">
        <v>55</v>
      </c>
      <c r="B36" s="36" t="s">
        <v>42</v>
      </c>
      <c r="C36" s="4" t="s">
        <v>56</v>
      </c>
      <c r="D36" s="40">
        <v>55</v>
      </c>
      <c r="E36" s="36"/>
      <c r="F36" s="48"/>
      <c r="G36" s="48"/>
      <c r="H36" s="15">
        <f t="shared" si="1"/>
        <v>0</v>
      </c>
      <c r="I36" s="15" t="e">
        <f t="shared" si="2"/>
        <v>#DIV/0!</v>
      </c>
      <c r="J36" s="41"/>
      <c r="K36" s="41"/>
      <c r="L36" s="40">
        <f t="shared" si="3"/>
        <v>0</v>
      </c>
      <c r="M36" s="32"/>
      <c r="N36" s="35"/>
      <c r="O36" s="2"/>
      <c r="P36" s="66" t="e">
        <f t="shared" si="4"/>
        <v>#DIV/0!</v>
      </c>
    </row>
    <row r="37" spans="1:16" ht="34" customHeight="1" x14ac:dyDescent="0.2">
      <c r="A37" s="36" t="s">
        <v>57</v>
      </c>
      <c r="B37" s="36" t="s">
        <v>58</v>
      </c>
      <c r="C37" s="4" t="s">
        <v>59</v>
      </c>
      <c r="D37" s="40">
        <v>75</v>
      </c>
      <c r="E37" s="36"/>
      <c r="F37" s="48"/>
      <c r="G37" s="48"/>
      <c r="H37" s="15">
        <f t="shared" si="1"/>
        <v>0</v>
      </c>
      <c r="I37" s="15" t="e">
        <f t="shared" si="2"/>
        <v>#DIV/0!</v>
      </c>
      <c r="J37" s="41"/>
      <c r="K37" s="41"/>
      <c r="L37" s="40">
        <f t="shared" si="3"/>
        <v>0</v>
      </c>
      <c r="M37" s="32"/>
      <c r="N37" s="35"/>
      <c r="O37" s="2"/>
      <c r="P37" s="66" t="e">
        <f t="shared" si="4"/>
        <v>#DIV/0!</v>
      </c>
    </row>
    <row r="38" spans="1:16" ht="34" customHeight="1" x14ac:dyDescent="0.2">
      <c r="A38" s="36" t="s">
        <v>60</v>
      </c>
      <c r="B38" s="36" t="s">
        <v>53</v>
      </c>
      <c r="C38" s="4" t="s">
        <v>61</v>
      </c>
      <c r="D38" s="40">
        <v>6</v>
      </c>
      <c r="E38" s="36"/>
      <c r="F38" s="48"/>
      <c r="G38" s="48"/>
      <c r="H38" s="15">
        <f t="shared" si="1"/>
        <v>0</v>
      </c>
      <c r="I38" s="15" t="e">
        <f t="shared" si="2"/>
        <v>#DIV/0!</v>
      </c>
      <c r="J38" s="41"/>
      <c r="K38" s="41"/>
      <c r="L38" s="40">
        <f t="shared" si="3"/>
        <v>0</v>
      </c>
      <c r="M38" s="32"/>
      <c r="N38" s="35"/>
      <c r="O38" s="2"/>
      <c r="P38" s="66" t="e">
        <f t="shared" si="4"/>
        <v>#DIV/0!</v>
      </c>
    </row>
    <row r="39" spans="1:16" ht="34" customHeight="1" x14ac:dyDescent="0.2">
      <c r="A39" s="36" t="s">
        <v>62</v>
      </c>
      <c r="B39" s="36" t="s">
        <v>63</v>
      </c>
      <c r="C39" s="4" t="s">
        <v>64</v>
      </c>
      <c r="D39" s="40">
        <v>2.5</v>
      </c>
      <c r="E39" s="36"/>
      <c r="F39" s="48"/>
      <c r="G39" s="48"/>
      <c r="H39" s="15">
        <f t="shared" si="1"/>
        <v>0</v>
      </c>
      <c r="I39" s="15" t="e">
        <f t="shared" si="2"/>
        <v>#DIV/0!</v>
      </c>
      <c r="J39" s="41"/>
      <c r="K39" s="41"/>
      <c r="L39" s="40">
        <f t="shared" si="3"/>
        <v>0</v>
      </c>
      <c r="M39" s="32"/>
      <c r="N39" s="35"/>
      <c r="O39" s="2"/>
      <c r="P39" s="66" t="e">
        <f t="shared" si="4"/>
        <v>#DIV/0!</v>
      </c>
    </row>
    <row r="40" spans="1:16" s="1" customFormat="1" ht="34" customHeight="1" x14ac:dyDescent="0.2">
      <c r="A40" s="36" t="s">
        <v>65</v>
      </c>
      <c r="B40" s="36" t="s">
        <v>35</v>
      </c>
      <c r="C40" s="4" t="s">
        <v>66</v>
      </c>
      <c r="D40" s="40">
        <v>210</v>
      </c>
      <c r="E40" s="36"/>
      <c r="F40" s="48"/>
      <c r="G40" s="48"/>
      <c r="H40" s="15">
        <f t="shared" si="1"/>
        <v>0</v>
      </c>
      <c r="I40" s="15" t="e">
        <f t="shared" si="2"/>
        <v>#DIV/0!</v>
      </c>
      <c r="J40" s="41"/>
      <c r="K40" s="41"/>
      <c r="L40" s="40">
        <f t="shared" si="3"/>
        <v>0</v>
      </c>
      <c r="M40" s="32"/>
      <c r="N40" s="35"/>
      <c r="O40" s="2"/>
      <c r="P40" s="66" t="e">
        <f t="shared" si="4"/>
        <v>#DIV/0!</v>
      </c>
    </row>
    <row r="41" spans="1:16" s="1" customFormat="1" ht="17" customHeight="1" x14ac:dyDescent="0.2">
      <c r="A41" s="36" t="s">
        <v>67</v>
      </c>
      <c r="B41" s="36" t="s">
        <v>68</v>
      </c>
      <c r="C41" s="4" t="s">
        <v>69</v>
      </c>
      <c r="D41" s="40">
        <v>15</v>
      </c>
      <c r="E41" s="36"/>
      <c r="F41" s="48"/>
      <c r="G41" s="48"/>
      <c r="H41" s="15">
        <f t="shared" si="1"/>
        <v>0</v>
      </c>
      <c r="I41" s="15" t="e">
        <f t="shared" si="2"/>
        <v>#DIV/0!</v>
      </c>
      <c r="J41" s="41"/>
      <c r="K41" s="41"/>
      <c r="L41" s="40">
        <f t="shared" si="3"/>
        <v>0</v>
      </c>
      <c r="M41" s="32"/>
      <c r="N41" s="35"/>
      <c r="O41" s="2"/>
      <c r="P41" s="66" t="e">
        <f t="shared" si="4"/>
        <v>#DIV/0!</v>
      </c>
    </row>
    <row r="42" spans="1:16" ht="34" customHeight="1" x14ac:dyDescent="0.2">
      <c r="A42" s="36" t="s">
        <v>70</v>
      </c>
      <c r="B42" s="36" t="s">
        <v>58</v>
      </c>
      <c r="C42" s="4" t="s">
        <v>71</v>
      </c>
      <c r="D42" s="40">
        <v>52</v>
      </c>
      <c r="E42" s="36"/>
      <c r="F42" s="48"/>
      <c r="G42" s="48"/>
      <c r="H42" s="15">
        <f t="shared" si="1"/>
        <v>0</v>
      </c>
      <c r="I42" s="15" t="e">
        <f t="shared" si="2"/>
        <v>#DIV/0!</v>
      </c>
      <c r="J42" s="41"/>
      <c r="K42" s="41"/>
      <c r="L42" s="40">
        <f t="shared" si="3"/>
        <v>0</v>
      </c>
      <c r="M42" s="32"/>
      <c r="N42" s="35"/>
      <c r="O42" s="2"/>
      <c r="P42" s="66" t="e">
        <f t="shared" si="4"/>
        <v>#DIV/0!</v>
      </c>
    </row>
    <row r="43" spans="1:16" ht="68" customHeight="1" x14ac:dyDescent="0.2">
      <c r="A43" s="36" t="s">
        <v>72</v>
      </c>
      <c r="B43" s="36" t="s">
        <v>35</v>
      </c>
      <c r="C43" s="4" t="s">
        <v>73</v>
      </c>
      <c r="D43" s="40">
        <v>265</v>
      </c>
      <c r="E43" s="36"/>
      <c r="F43" s="48"/>
      <c r="G43" s="48"/>
      <c r="H43" s="15">
        <f t="shared" si="1"/>
        <v>0</v>
      </c>
      <c r="I43" s="15" t="e">
        <f t="shared" si="2"/>
        <v>#DIV/0!</v>
      </c>
      <c r="J43" s="41"/>
      <c r="K43" s="41"/>
      <c r="L43" s="40">
        <f t="shared" si="3"/>
        <v>0</v>
      </c>
      <c r="M43" s="32"/>
      <c r="N43" s="35"/>
      <c r="O43" s="2"/>
      <c r="P43" s="66" t="e">
        <f t="shared" si="4"/>
        <v>#DIV/0!</v>
      </c>
    </row>
    <row r="44" spans="1:16" ht="34" customHeight="1" x14ac:dyDescent="0.2">
      <c r="A44" s="36" t="s">
        <v>74</v>
      </c>
      <c r="B44" s="36" t="s">
        <v>42</v>
      </c>
      <c r="C44" s="4" t="s">
        <v>75</v>
      </c>
      <c r="D44" s="40">
        <v>45</v>
      </c>
      <c r="E44" s="36"/>
      <c r="F44" s="48"/>
      <c r="G44" s="48"/>
      <c r="H44" s="15">
        <f t="shared" si="1"/>
        <v>0</v>
      </c>
      <c r="I44" s="15" t="e">
        <f t="shared" si="2"/>
        <v>#DIV/0!</v>
      </c>
      <c r="J44" s="41"/>
      <c r="K44" s="41"/>
      <c r="L44" s="40">
        <f t="shared" si="3"/>
        <v>0</v>
      </c>
      <c r="M44" s="32"/>
      <c r="N44" s="35"/>
      <c r="O44" s="2"/>
      <c r="P44" s="66" t="e">
        <f t="shared" si="4"/>
        <v>#DIV/0!</v>
      </c>
    </row>
    <row r="45" spans="1:16" ht="68" customHeight="1" x14ac:dyDescent="0.2">
      <c r="A45" s="36" t="s">
        <v>76</v>
      </c>
      <c r="B45" s="36" t="s">
        <v>35</v>
      </c>
      <c r="C45" s="4" t="s">
        <v>77</v>
      </c>
      <c r="D45" s="40">
        <v>115</v>
      </c>
      <c r="E45" s="36"/>
      <c r="F45" s="48"/>
      <c r="G45" s="48"/>
      <c r="H45" s="15">
        <f t="shared" si="1"/>
        <v>0</v>
      </c>
      <c r="I45" s="15" t="e">
        <f t="shared" si="2"/>
        <v>#DIV/0!</v>
      </c>
      <c r="J45" s="41"/>
      <c r="K45" s="41"/>
      <c r="L45" s="40">
        <f t="shared" si="3"/>
        <v>0</v>
      </c>
      <c r="M45" s="32"/>
      <c r="N45" s="35"/>
      <c r="O45" s="2"/>
      <c r="P45" s="66" t="e">
        <f t="shared" si="4"/>
        <v>#DIV/0!</v>
      </c>
    </row>
    <row r="46" spans="1:16" s="1" customFormat="1" ht="34" customHeight="1" x14ac:dyDescent="0.2">
      <c r="A46" s="36" t="s">
        <v>78</v>
      </c>
      <c r="B46" s="36" t="s">
        <v>58</v>
      </c>
      <c r="C46" s="4" t="s">
        <v>79</v>
      </c>
      <c r="D46" s="40">
        <v>40</v>
      </c>
      <c r="E46" s="36"/>
      <c r="F46" s="48"/>
      <c r="G46" s="48"/>
      <c r="H46" s="15">
        <f t="shared" si="1"/>
        <v>0</v>
      </c>
      <c r="I46" s="15" t="e">
        <f t="shared" si="2"/>
        <v>#DIV/0!</v>
      </c>
      <c r="J46" s="41"/>
      <c r="K46" s="41"/>
      <c r="L46" s="40">
        <f t="shared" si="3"/>
        <v>0</v>
      </c>
      <c r="M46" s="32"/>
      <c r="N46" s="35"/>
      <c r="O46" s="2"/>
      <c r="P46" s="66" t="e">
        <f t="shared" si="4"/>
        <v>#DIV/0!</v>
      </c>
    </row>
    <row r="47" spans="1:16" s="1" customFormat="1" ht="68" customHeight="1" x14ac:dyDescent="0.2">
      <c r="A47" s="36" t="s">
        <v>80</v>
      </c>
      <c r="B47" s="36" t="s">
        <v>58</v>
      </c>
      <c r="C47" s="4" t="s">
        <v>81</v>
      </c>
      <c r="D47" s="40">
        <v>40</v>
      </c>
      <c r="E47" s="36"/>
      <c r="F47" s="48"/>
      <c r="G47" s="48"/>
      <c r="H47" s="15">
        <f t="shared" si="1"/>
        <v>0</v>
      </c>
      <c r="I47" s="15" t="e">
        <f t="shared" si="2"/>
        <v>#DIV/0!</v>
      </c>
      <c r="J47" s="41"/>
      <c r="K47" s="41"/>
      <c r="L47" s="40">
        <f t="shared" si="3"/>
        <v>0</v>
      </c>
      <c r="M47" s="32"/>
      <c r="N47" s="35"/>
      <c r="O47" s="2"/>
      <c r="P47" s="66" t="e">
        <f t="shared" si="4"/>
        <v>#DIV/0!</v>
      </c>
    </row>
    <row r="48" spans="1:16" s="1" customFormat="1" ht="17" customHeight="1" x14ac:dyDescent="0.2">
      <c r="A48" s="36" t="s">
        <v>82</v>
      </c>
      <c r="B48" s="36" t="s">
        <v>42</v>
      </c>
      <c r="C48" s="4" t="s">
        <v>83</v>
      </c>
      <c r="D48" s="40">
        <v>20</v>
      </c>
      <c r="E48" s="36"/>
      <c r="F48" s="48"/>
      <c r="G48" s="48"/>
      <c r="H48" s="15">
        <f t="shared" si="1"/>
        <v>0</v>
      </c>
      <c r="I48" s="15" t="e">
        <f t="shared" si="2"/>
        <v>#DIV/0!</v>
      </c>
      <c r="J48" s="41"/>
      <c r="K48" s="41"/>
      <c r="L48" s="40">
        <f t="shared" si="3"/>
        <v>0</v>
      </c>
      <c r="M48" s="32"/>
      <c r="N48" s="35"/>
      <c r="O48" s="2"/>
      <c r="P48" s="66" t="e">
        <f t="shared" si="4"/>
        <v>#DIV/0!</v>
      </c>
    </row>
    <row r="49" spans="1:16" ht="17" customHeight="1" x14ac:dyDescent="0.2">
      <c r="A49" s="36" t="s">
        <v>84</v>
      </c>
      <c r="B49" s="36" t="s">
        <v>42</v>
      </c>
      <c r="C49" s="4" t="s">
        <v>85</v>
      </c>
      <c r="D49" s="40">
        <v>28</v>
      </c>
      <c r="E49" s="36"/>
      <c r="F49" s="48"/>
      <c r="G49" s="48"/>
      <c r="H49" s="15">
        <f t="shared" si="1"/>
        <v>0</v>
      </c>
      <c r="I49" s="15" t="e">
        <f t="shared" si="2"/>
        <v>#DIV/0!</v>
      </c>
      <c r="J49" s="41"/>
      <c r="K49" s="41"/>
      <c r="L49" s="40">
        <f t="shared" si="3"/>
        <v>0</v>
      </c>
      <c r="M49" s="32"/>
      <c r="N49" s="35"/>
      <c r="O49" s="2"/>
      <c r="P49" s="66" t="e">
        <f t="shared" si="4"/>
        <v>#DIV/0!</v>
      </c>
    </row>
    <row r="50" spans="1:16" ht="17" customHeight="1" x14ac:dyDescent="0.2">
      <c r="A50" s="36" t="s">
        <v>86</v>
      </c>
      <c r="B50" s="36" t="s">
        <v>87</v>
      </c>
      <c r="C50" s="4" t="s">
        <v>88</v>
      </c>
      <c r="D50" s="40">
        <v>1</v>
      </c>
      <c r="E50" s="36"/>
      <c r="F50" s="48"/>
      <c r="G50" s="48"/>
      <c r="H50" s="15">
        <f t="shared" si="1"/>
        <v>0</v>
      </c>
      <c r="I50" s="15" t="e">
        <f t="shared" si="2"/>
        <v>#DIV/0!</v>
      </c>
      <c r="J50" s="41"/>
      <c r="K50" s="41"/>
      <c r="L50" s="40">
        <f t="shared" si="3"/>
        <v>0</v>
      </c>
      <c r="M50" s="32"/>
      <c r="N50" s="35"/>
      <c r="O50" s="2"/>
      <c r="P50" s="66" t="e">
        <f t="shared" si="4"/>
        <v>#DIV/0!</v>
      </c>
    </row>
    <row r="51" spans="1:16" ht="17" customHeight="1" x14ac:dyDescent="0.2">
      <c r="A51" s="36" t="s">
        <v>89</v>
      </c>
      <c r="B51" s="36" t="s">
        <v>87</v>
      </c>
      <c r="C51" s="4" t="s">
        <v>90</v>
      </c>
      <c r="D51" s="40">
        <v>5</v>
      </c>
      <c r="E51" s="36"/>
      <c r="F51" s="48"/>
      <c r="G51" s="48"/>
      <c r="H51" s="15">
        <f t="shared" si="1"/>
        <v>0</v>
      </c>
      <c r="I51" s="15" t="e">
        <f t="shared" si="2"/>
        <v>#DIV/0!</v>
      </c>
      <c r="J51" s="41"/>
      <c r="K51" s="41"/>
      <c r="L51" s="40">
        <f t="shared" si="3"/>
        <v>0</v>
      </c>
      <c r="M51" s="32"/>
      <c r="N51" s="35"/>
      <c r="O51" s="2"/>
      <c r="P51" s="66" t="e">
        <f t="shared" si="4"/>
        <v>#DIV/0!</v>
      </c>
    </row>
    <row r="52" spans="1:16" ht="51" customHeight="1" x14ac:dyDescent="0.2">
      <c r="A52" s="36" t="s">
        <v>91</v>
      </c>
      <c r="B52" s="36" t="s">
        <v>58</v>
      </c>
      <c r="C52" s="4" t="s">
        <v>92</v>
      </c>
      <c r="D52" s="40">
        <v>50</v>
      </c>
      <c r="E52" s="36"/>
      <c r="F52" s="48"/>
      <c r="G52" s="48"/>
      <c r="H52" s="15">
        <f t="shared" si="1"/>
        <v>0</v>
      </c>
      <c r="I52" s="15" t="e">
        <f t="shared" si="2"/>
        <v>#DIV/0!</v>
      </c>
      <c r="J52" s="41"/>
      <c r="K52" s="41"/>
      <c r="L52" s="40">
        <f t="shared" si="3"/>
        <v>0</v>
      </c>
      <c r="M52" s="32"/>
      <c r="N52" s="35"/>
      <c r="O52" s="2"/>
      <c r="P52" s="66" t="e">
        <f t="shared" si="4"/>
        <v>#DIV/0!</v>
      </c>
    </row>
    <row r="53" spans="1:16" ht="34" customHeight="1" x14ac:dyDescent="0.2">
      <c r="A53" s="36" t="s">
        <v>93</v>
      </c>
      <c r="B53" s="36" t="s">
        <v>35</v>
      </c>
      <c r="C53" s="4" t="s">
        <v>94</v>
      </c>
      <c r="D53" s="40">
        <v>130</v>
      </c>
      <c r="E53" s="36"/>
      <c r="F53" s="48"/>
      <c r="G53" s="48"/>
      <c r="H53" s="15">
        <f t="shared" si="1"/>
        <v>0</v>
      </c>
      <c r="I53" s="15" t="e">
        <f t="shared" si="2"/>
        <v>#DIV/0!</v>
      </c>
      <c r="J53" s="41"/>
      <c r="K53" s="41"/>
      <c r="L53" s="40">
        <f t="shared" si="3"/>
        <v>0</v>
      </c>
      <c r="M53" s="32"/>
      <c r="N53" s="35"/>
      <c r="O53" s="2"/>
      <c r="P53" s="66" t="e">
        <f t="shared" si="4"/>
        <v>#DIV/0!</v>
      </c>
    </row>
    <row r="54" spans="1:16" ht="68" customHeight="1" x14ac:dyDescent="0.2">
      <c r="A54" s="36" t="s">
        <v>95</v>
      </c>
      <c r="B54" s="36" t="s">
        <v>35</v>
      </c>
      <c r="C54" s="4" t="s">
        <v>96</v>
      </c>
      <c r="D54" s="40">
        <v>180</v>
      </c>
      <c r="E54" s="36"/>
      <c r="F54" s="48"/>
      <c r="G54" s="48"/>
      <c r="H54" s="15">
        <f t="shared" si="1"/>
        <v>0</v>
      </c>
      <c r="I54" s="15" t="e">
        <f t="shared" si="2"/>
        <v>#DIV/0!</v>
      </c>
      <c r="J54" s="41"/>
      <c r="K54" s="41"/>
      <c r="L54" s="40">
        <f t="shared" si="3"/>
        <v>0</v>
      </c>
      <c r="M54" s="32"/>
      <c r="N54" s="35"/>
      <c r="O54" s="2"/>
      <c r="P54" s="66" t="e">
        <f t="shared" si="4"/>
        <v>#DIV/0!</v>
      </c>
    </row>
    <row r="55" spans="1:16" ht="51" customHeight="1" x14ac:dyDescent="0.2">
      <c r="A55" s="36" t="s">
        <v>97</v>
      </c>
      <c r="B55" s="36" t="s">
        <v>35</v>
      </c>
      <c r="C55" s="4" t="s">
        <v>98</v>
      </c>
      <c r="D55" s="40">
        <v>125</v>
      </c>
      <c r="E55" s="36"/>
      <c r="F55" s="48"/>
      <c r="G55" s="48"/>
      <c r="H55" s="15">
        <f t="shared" si="1"/>
        <v>0</v>
      </c>
      <c r="I55" s="15" t="e">
        <f t="shared" si="2"/>
        <v>#DIV/0!</v>
      </c>
      <c r="J55" s="41"/>
      <c r="K55" s="41"/>
      <c r="L55" s="40">
        <f t="shared" si="3"/>
        <v>0</v>
      </c>
      <c r="M55" s="32"/>
      <c r="N55" s="35"/>
      <c r="O55" s="2"/>
      <c r="P55" s="66" t="e">
        <f t="shared" si="4"/>
        <v>#DIV/0!</v>
      </c>
    </row>
    <row r="56" spans="1:16" ht="34" customHeight="1" x14ac:dyDescent="0.2">
      <c r="A56" s="36" t="s">
        <v>99</v>
      </c>
      <c r="B56" s="36" t="s">
        <v>42</v>
      </c>
      <c r="C56" s="4" t="s">
        <v>100</v>
      </c>
      <c r="D56" s="40">
        <v>45</v>
      </c>
      <c r="E56" s="36"/>
      <c r="F56" s="48"/>
      <c r="G56" s="48"/>
      <c r="H56" s="15">
        <f t="shared" si="1"/>
        <v>0</v>
      </c>
      <c r="I56" s="15" t="e">
        <f t="shared" si="2"/>
        <v>#DIV/0!</v>
      </c>
      <c r="J56" s="41"/>
      <c r="K56" s="41"/>
      <c r="L56" s="40">
        <f t="shared" si="3"/>
        <v>0</v>
      </c>
      <c r="M56" s="32"/>
      <c r="N56" s="35"/>
      <c r="O56" s="2"/>
      <c r="P56" s="66" t="e">
        <f t="shared" si="4"/>
        <v>#DIV/0!</v>
      </c>
    </row>
    <row r="57" spans="1:16" ht="34" customHeight="1" x14ac:dyDescent="0.2">
      <c r="A57" s="36" t="s">
        <v>101</v>
      </c>
      <c r="B57" s="36" t="s">
        <v>35</v>
      </c>
      <c r="C57" s="4" t="s">
        <v>102</v>
      </c>
      <c r="D57" s="40">
        <v>125</v>
      </c>
      <c r="E57" s="36"/>
      <c r="F57" s="48"/>
      <c r="G57" s="48"/>
      <c r="H57" s="15">
        <f t="shared" si="1"/>
        <v>0</v>
      </c>
      <c r="I57" s="15" t="e">
        <f t="shared" si="2"/>
        <v>#DIV/0!</v>
      </c>
      <c r="J57" s="41"/>
      <c r="K57" s="41"/>
      <c r="L57" s="40">
        <f t="shared" si="3"/>
        <v>0</v>
      </c>
      <c r="M57" s="32"/>
      <c r="N57" s="35"/>
      <c r="O57" s="2"/>
      <c r="P57" s="66" t="e">
        <f t="shared" si="4"/>
        <v>#DIV/0!</v>
      </c>
    </row>
    <row r="58" spans="1:16" x14ac:dyDescent="0.2">
      <c r="A58" s="36" t="s">
        <v>103</v>
      </c>
      <c r="B58" s="36" t="s">
        <v>58</v>
      </c>
      <c r="C58" s="4"/>
      <c r="D58" s="40">
        <v>52</v>
      </c>
      <c r="E58" s="36"/>
      <c r="F58" s="48"/>
      <c r="G58" s="48"/>
      <c r="H58" s="15">
        <f t="shared" si="1"/>
        <v>0</v>
      </c>
      <c r="I58" s="15" t="e">
        <f t="shared" si="2"/>
        <v>#DIV/0!</v>
      </c>
      <c r="J58" s="41"/>
      <c r="K58" s="41"/>
      <c r="L58" s="40">
        <f t="shared" si="3"/>
        <v>0</v>
      </c>
      <c r="M58" s="32"/>
      <c r="N58" s="35"/>
      <c r="O58" s="2"/>
      <c r="P58" s="66" t="e">
        <f t="shared" si="4"/>
        <v>#DIV/0!</v>
      </c>
    </row>
    <row r="59" spans="1:16" x14ac:dyDescent="0.2">
      <c r="A59" s="36" t="s">
        <v>104</v>
      </c>
      <c r="B59" s="36" t="s">
        <v>58</v>
      </c>
      <c r="C59" s="4"/>
      <c r="D59" s="40">
        <v>53</v>
      </c>
      <c r="E59" s="36"/>
      <c r="F59" s="48"/>
      <c r="G59" s="48"/>
      <c r="H59" s="15">
        <f t="shared" ref="H59:H90" si="5">G59-F59-(E59*D59)</f>
        <v>0</v>
      </c>
      <c r="I59" s="15" t="e">
        <f t="shared" ref="I59:I90" si="6">H59/E59</f>
        <v>#DIV/0!</v>
      </c>
      <c r="J59" s="41"/>
      <c r="K59" s="41"/>
      <c r="L59" s="40">
        <f t="shared" ref="L59:L91" si="7">D59*E59</f>
        <v>0</v>
      </c>
      <c r="M59" s="32"/>
      <c r="N59" s="35"/>
      <c r="O59" s="2"/>
      <c r="P59" s="66" t="e">
        <f t="shared" ref="P59:P89" si="8">N59/E59</f>
        <v>#DIV/0!</v>
      </c>
    </row>
    <row r="60" spans="1:16" ht="68" customHeight="1" x14ac:dyDescent="0.2">
      <c r="A60" s="36" t="s">
        <v>105</v>
      </c>
      <c r="B60" s="36" t="s">
        <v>106</v>
      </c>
      <c r="C60" s="4" t="s">
        <v>107</v>
      </c>
      <c r="D60" s="40">
        <v>7.5</v>
      </c>
      <c r="E60" s="36"/>
      <c r="F60" s="48"/>
      <c r="G60" s="48"/>
      <c r="H60" s="15">
        <f t="shared" si="5"/>
        <v>0</v>
      </c>
      <c r="I60" s="15" t="e">
        <f t="shared" si="6"/>
        <v>#DIV/0!</v>
      </c>
      <c r="J60" s="41"/>
      <c r="K60" s="41"/>
      <c r="L60" s="40">
        <f t="shared" si="7"/>
        <v>0</v>
      </c>
      <c r="M60" s="32"/>
      <c r="N60" s="35"/>
      <c r="O60" s="2"/>
      <c r="P60" s="66" t="e">
        <f t="shared" si="8"/>
        <v>#DIV/0!</v>
      </c>
    </row>
    <row r="61" spans="1:16" ht="34" customHeight="1" x14ac:dyDescent="0.2">
      <c r="A61" s="36" t="s">
        <v>108</v>
      </c>
      <c r="B61" s="36" t="s">
        <v>106</v>
      </c>
      <c r="C61" s="4" t="s">
        <v>109</v>
      </c>
      <c r="D61" s="40">
        <v>8</v>
      </c>
      <c r="E61" s="36"/>
      <c r="F61" s="48"/>
      <c r="G61" s="48"/>
      <c r="H61" s="15">
        <f t="shared" si="5"/>
        <v>0</v>
      </c>
      <c r="I61" s="15" t="e">
        <f t="shared" si="6"/>
        <v>#DIV/0!</v>
      </c>
      <c r="J61" s="41"/>
      <c r="K61" s="41"/>
      <c r="L61" s="40">
        <f t="shared" si="7"/>
        <v>0</v>
      </c>
      <c r="M61" s="32"/>
      <c r="N61" s="35"/>
      <c r="O61" s="2"/>
      <c r="P61" s="66" t="e">
        <f t="shared" si="8"/>
        <v>#DIV/0!</v>
      </c>
    </row>
    <row r="62" spans="1:16" x14ac:dyDescent="0.2">
      <c r="A62" s="36" t="s">
        <v>110</v>
      </c>
      <c r="B62" s="36" t="s">
        <v>53</v>
      </c>
      <c r="C62" s="4"/>
      <c r="D62" s="40">
        <v>36</v>
      </c>
      <c r="E62" s="36"/>
      <c r="F62" s="48"/>
      <c r="G62" s="48"/>
      <c r="H62" s="15">
        <f t="shared" si="5"/>
        <v>0</v>
      </c>
      <c r="I62" s="15" t="e">
        <f t="shared" si="6"/>
        <v>#DIV/0!</v>
      </c>
      <c r="J62" s="41"/>
      <c r="K62" s="41"/>
      <c r="L62" s="40">
        <f t="shared" si="7"/>
        <v>0</v>
      </c>
      <c r="M62" s="32"/>
      <c r="N62" s="35"/>
      <c r="O62" s="2"/>
      <c r="P62" s="66" t="e">
        <f t="shared" si="8"/>
        <v>#DIV/0!</v>
      </c>
    </row>
    <row r="63" spans="1:16" ht="68" customHeight="1" x14ac:dyDescent="0.2">
      <c r="A63" s="36" t="s">
        <v>111</v>
      </c>
      <c r="B63" s="36" t="s">
        <v>112</v>
      </c>
      <c r="C63" s="4" t="s">
        <v>113</v>
      </c>
      <c r="D63" s="40">
        <v>75</v>
      </c>
      <c r="E63" s="36"/>
      <c r="F63" s="48"/>
      <c r="G63" s="48"/>
      <c r="H63" s="15">
        <f t="shared" si="5"/>
        <v>0</v>
      </c>
      <c r="I63" s="15" t="e">
        <f t="shared" si="6"/>
        <v>#DIV/0!</v>
      </c>
      <c r="J63" s="41"/>
      <c r="K63" s="41"/>
      <c r="L63" s="40">
        <f t="shared" si="7"/>
        <v>0</v>
      </c>
      <c r="M63" s="32"/>
      <c r="N63" s="35"/>
      <c r="O63" s="2"/>
      <c r="P63" s="66" t="e">
        <f t="shared" si="8"/>
        <v>#DIV/0!</v>
      </c>
    </row>
    <row r="64" spans="1:16" x14ac:dyDescent="0.2">
      <c r="A64" s="36" t="s">
        <v>114</v>
      </c>
      <c r="B64" s="36" t="s">
        <v>42</v>
      </c>
      <c r="C64" s="4"/>
      <c r="D64" s="40">
        <v>28.75</v>
      </c>
      <c r="E64" s="36"/>
      <c r="F64" s="48"/>
      <c r="G64" s="48"/>
      <c r="H64" s="15">
        <f t="shared" si="5"/>
        <v>0</v>
      </c>
      <c r="I64" s="15" t="e">
        <f t="shared" si="6"/>
        <v>#DIV/0!</v>
      </c>
      <c r="J64" s="41"/>
      <c r="K64" s="41"/>
      <c r="L64" s="40">
        <f t="shared" si="7"/>
        <v>0</v>
      </c>
      <c r="M64" s="32"/>
      <c r="N64" s="35"/>
      <c r="O64" s="2"/>
      <c r="P64" s="66" t="e">
        <f t="shared" si="8"/>
        <v>#DIV/0!</v>
      </c>
    </row>
    <row r="65" spans="1:16" x14ac:dyDescent="0.2">
      <c r="A65" s="36" t="s">
        <v>115</v>
      </c>
      <c r="B65" s="36" t="s">
        <v>42</v>
      </c>
      <c r="C65" s="4"/>
      <c r="D65" s="40">
        <v>28.75</v>
      </c>
      <c r="E65" s="36"/>
      <c r="F65" s="48"/>
      <c r="G65" s="48"/>
      <c r="H65" s="15">
        <f t="shared" si="5"/>
        <v>0</v>
      </c>
      <c r="I65" s="15" t="e">
        <f t="shared" si="6"/>
        <v>#DIV/0!</v>
      </c>
      <c r="J65" s="41"/>
      <c r="K65" s="41"/>
      <c r="L65" s="40">
        <f t="shared" si="7"/>
        <v>0</v>
      </c>
      <c r="M65" s="32"/>
      <c r="N65" s="35"/>
      <c r="O65" s="2"/>
      <c r="P65" s="66" t="e">
        <f t="shared" si="8"/>
        <v>#DIV/0!</v>
      </c>
    </row>
    <row r="66" spans="1:16" x14ac:dyDescent="0.2">
      <c r="A66" s="36" t="s">
        <v>116</v>
      </c>
      <c r="B66" s="36" t="s">
        <v>42</v>
      </c>
      <c r="C66" s="4"/>
      <c r="D66" s="40">
        <v>82</v>
      </c>
      <c r="E66" s="36"/>
      <c r="F66" s="48"/>
      <c r="G66" s="48"/>
      <c r="H66" s="15">
        <f t="shared" si="5"/>
        <v>0</v>
      </c>
      <c r="I66" s="15" t="e">
        <f t="shared" si="6"/>
        <v>#DIV/0!</v>
      </c>
      <c r="J66" s="41"/>
      <c r="K66" s="41"/>
      <c r="L66" s="40">
        <f t="shared" si="7"/>
        <v>0</v>
      </c>
      <c r="M66" s="32"/>
      <c r="N66" s="35"/>
      <c r="O66" s="2"/>
      <c r="P66" s="66" t="e">
        <f t="shared" si="8"/>
        <v>#DIV/0!</v>
      </c>
    </row>
    <row r="67" spans="1:16" ht="34" customHeight="1" x14ac:dyDescent="0.2">
      <c r="A67" s="36" t="s">
        <v>117</v>
      </c>
      <c r="B67" s="36" t="s">
        <v>42</v>
      </c>
      <c r="C67" s="4" t="s">
        <v>118</v>
      </c>
      <c r="D67" s="40">
        <v>75</v>
      </c>
      <c r="E67" s="36"/>
      <c r="F67" s="48"/>
      <c r="G67" s="48"/>
      <c r="H67" s="15">
        <f t="shared" si="5"/>
        <v>0</v>
      </c>
      <c r="I67" s="15" t="e">
        <f t="shared" si="6"/>
        <v>#DIV/0!</v>
      </c>
      <c r="J67" s="41"/>
      <c r="K67" s="41"/>
      <c r="L67" s="40">
        <f t="shared" si="7"/>
        <v>0</v>
      </c>
      <c r="M67" s="32"/>
      <c r="N67" s="35"/>
      <c r="O67" s="2"/>
      <c r="P67" s="66" t="e">
        <f t="shared" si="8"/>
        <v>#DIV/0!</v>
      </c>
    </row>
    <row r="68" spans="1:16" x14ac:dyDescent="0.2">
      <c r="A68" s="36" t="s">
        <v>119</v>
      </c>
      <c r="B68" s="36" t="s">
        <v>35</v>
      </c>
      <c r="C68" s="4"/>
      <c r="D68" s="40">
        <v>85</v>
      </c>
      <c r="E68" s="36"/>
      <c r="F68" s="48"/>
      <c r="G68" s="48"/>
      <c r="H68" s="15">
        <f t="shared" si="5"/>
        <v>0</v>
      </c>
      <c r="I68" s="15" t="e">
        <f t="shared" si="6"/>
        <v>#DIV/0!</v>
      </c>
      <c r="J68" s="41"/>
      <c r="K68" s="41"/>
      <c r="L68" s="40">
        <f t="shared" si="7"/>
        <v>0</v>
      </c>
      <c r="M68" s="32"/>
      <c r="N68" s="35"/>
      <c r="O68" s="2"/>
      <c r="P68" s="66" t="e">
        <f t="shared" si="8"/>
        <v>#DIV/0!</v>
      </c>
    </row>
    <row r="69" spans="1:16" x14ac:dyDescent="0.2">
      <c r="A69" s="36" t="s">
        <v>120</v>
      </c>
      <c r="B69" s="36" t="s">
        <v>35</v>
      </c>
      <c r="C69" s="4"/>
      <c r="D69" s="40">
        <v>110</v>
      </c>
      <c r="E69" s="36"/>
      <c r="F69" s="48"/>
      <c r="G69" s="48"/>
      <c r="H69" s="15">
        <f t="shared" si="5"/>
        <v>0</v>
      </c>
      <c r="I69" s="15" t="e">
        <f t="shared" si="6"/>
        <v>#DIV/0!</v>
      </c>
      <c r="J69" s="41"/>
      <c r="K69" s="41"/>
      <c r="L69" s="40">
        <f t="shared" si="7"/>
        <v>0</v>
      </c>
      <c r="M69" s="32"/>
      <c r="N69" s="35"/>
      <c r="O69" s="2"/>
      <c r="P69" s="66" t="e">
        <f t="shared" si="8"/>
        <v>#DIV/0!</v>
      </c>
    </row>
    <row r="70" spans="1:16" x14ac:dyDescent="0.2">
      <c r="A70" s="36" t="s">
        <v>121</v>
      </c>
      <c r="B70" s="36" t="s">
        <v>35</v>
      </c>
      <c r="C70" s="4"/>
      <c r="D70" s="40">
        <v>125</v>
      </c>
      <c r="E70" s="36"/>
      <c r="F70" s="48"/>
      <c r="G70" s="48"/>
      <c r="H70" s="15">
        <f t="shared" si="5"/>
        <v>0</v>
      </c>
      <c r="I70" s="15" t="e">
        <f t="shared" si="6"/>
        <v>#DIV/0!</v>
      </c>
      <c r="J70" s="41"/>
      <c r="K70" s="41"/>
      <c r="L70" s="40">
        <f t="shared" si="7"/>
        <v>0</v>
      </c>
      <c r="M70" s="32"/>
      <c r="N70" s="35"/>
      <c r="O70" s="2"/>
      <c r="P70" s="66" t="e">
        <f t="shared" si="8"/>
        <v>#DIV/0!</v>
      </c>
    </row>
    <row r="71" spans="1:16" ht="68" customHeight="1" x14ac:dyDescent="0.2">
      <c r="A71" s="36" t="s">
        <v>122</v>
      </c>
      <c r="B71" s="36" t="s">
        <v>42</v>
      </c>
      <c r="C71" s="4" t="s">
        <v>123</v>
      </c>
      <c r="D71" s="40">
        <v>42</v>
      </c>
      <c r="E71" s="36"/>
      <c r="F71" s="48"/>
      <c r="G71" s="48"/>
      <c r="H71" s="15">
        <f t="shared" si="5"/>
        <v>0</v>
      </c>
      <c r="I71" s="15" t="e">
        <f t="shared" si="6"/>
        <v>#DIV/0!</v>
      </c>
      <c r="J71" s="41"/>
      <c r="K71" s="41"/>
      <c r="L71" s="40">
        <f t="shared" si="7"/>
        <v>0</v>
      </c>
      <c r="M71" s="32"/>
      <c r="N71" s="35"/>
      <c r="O71" s="2"/>
      <c r="P71" s="66" t="e">
        <f t="shared" si="8"/>
        <v>#DIV/0!</v>
      </c>
    </row>
    <row r="72" spans="1:16" ht="51" customHeight="1" x14ac:dyDescent="0.2">
      <c r="A72" s="4" t="s">
        <v>124</v>
      </c>
      <c r="B72" s="4" t="s">
        <v>35</v>
      </c>
      <c r="C72" s="37" t="s">
        <v>125</v>
      </c>
      <c r="D72" s="44">
        <v>225</v>
      </c>
      <c r="E72" s="36"/>
      <c r="F72" s="48"/>
      <c r="G72" s="48"/>
      <c r="H72" s="15">
        <f t="shared" si="5"/>
        <v>0</v>
      </c>
      <c r="I72" s="15" t="e">
        <f t="shared" si="6"/>
        <v>#DIV/0!</v>
      </c>
      <c r="J72" s="41"/>
      <c r="K72" s="41"/>
      <c r="L72" s="40">
        <f t="shared" si="7"/>
        <v>0</v>
      </c>
      <c r="M72" s="33"/>
      <c r="N72" s="35"/>
      <c r="O72" s="2"/>
      <c r="P72" s="66" t="e">
        <f t="shared" si="8"/>
        <v>#DIV/0!</v>
      </c>
    </row>
    <row r="73" spans="1:16" ht="17" customHeight="1" x14ac:dyDescent="0.2">
      <c r="A73" s="56" t="s">
        <v>126</v>
      </c>
      <c r="B73" s="4"/>
      <c r="C73" s="37"/>
      <c r="D73" s="2">
        <v>3</v>
      </c>
      <c r="E73" s="36"/>
      <c r="F73" s="48"/>
      <c r="G73" s="48"/>
      <c r="H73" s="15">
        <f t="shared" si="5"/>
        <v>0</v>
      </c>
      <c r="I73" s="15" t="e">
        <f t="shared" si="6"/>
        <v>#DIV/0!</v>
      </c>
      <c r="J73" s="3"/>
      <c r="K73" s="2"/>
      <c r="L73" s="29">
        <f t="shared" si="7"/>
        <v>0</v>
      </c>
      <c r="M73" s="33"/>
      <c r="N73" s="35"/>
      <c r="O73" s="2"/>
      <c r="P73" s="66" t="e">
        <f t="shared" si="8"/>
        <v>#DIV/0!</v>
      </c>
    </row>
    <row r="74" spans="1:16" ht="17" customHeight="1" x14ac:dyDescent="0.2">
      <c r="A74" s="57" t="s">
        <v>127</v>
      </c>
      <c r="B74" s="4"/>
      <c r="C74" s="37"/>
      <c r="D74" s="2">
        <v>2</v>
      </c>
      <c r="E74" s="36"/>
      <c r="F74" s="48"/>
      <c r="G74" s="48"/>
      <c r="H74" s="15">
        <f t="shared" si="5"/>
        <v>0</v>
      </c>
      <c r="I74" s="15" t="e">
        <f t="shared" si="6"/>
        <v>#DIV/0!</v>
      </c>
      <c r="J74" s="3"/>
      <c r="K74" s="2"/>
      <c r="L74" s="29">
        <f t="shared" si="7"/>
        <v>0</v>
      </c>
      <c r="M74" s="33"/>
      <c r="N74" s="35"/>
      <c r="O74" s="2"/>
      <c r="P74" s="66" t="e">
        <f t="shared" si="8"/>
        <v>#DIV/0!</v>
      </c>
    </row>
    <row r="75" spans="1:16" ht="17" customHeight="1" x14ac:dyDescent="0.2">
      <c r="A75" s="50" t="s">
        <v>128</v>
      </c>
      <c r="B75" s="4" t="s">
        <v>42</v>
      </c>
      <c r="C75" s="37" t="s">
        <v>129</v>
      </c>
      <c r="D75" s="2">
        <v>35</v>
      </c>
      <c r="E75" s="36"/>
      <c r="F75" s="48"/>
      <c r="G75" s="48"/>
      <c r="H75" s="15">
        <f t="shared" si="5"/>
        <v>0</v>
      </c>
      <c r="I75" s="15" t="e">
        <f t="shared" si="6"/>
        <v>#DIV/0!</v>
      </c>
      <c r="J75" s="3"/>
      <c r="K75" s="2"/>
      <c r="L75" s="29">
        <f t="shared" si="7"/>
        <v>0</v>
      </c>
      <c r="M75" s="33"/>
      <c r="N75" s="35"/>
      <c r="O75" s="2"/>
      <c r="P75" s="66" t="e">
        <f t="shared" si="8"/>
        <v>#DIV/0!</v>
      </c>
    </row>
    <row r="76" spans="1:16" ht="17" customHeight="1" x14ac:dyDescent="0.2">
      <c r="A76" t="s">
        <v>130</v>
      </c>
      <c r="B76" s="4"/>
      <c r="C76" s="37"/>
      <c r="D76" s="67">
        <v>5</v>
      </c>
      <c r="E76" s="36"/>
      <c r="F76" s="48"/>
      <c r="G76" s="48"/>
      <c r="H76" s="15">
        <f t="shared" si="5"/>
        <v>0</v>
      </c>
      <c r="I76" s="15" t="e">
        <f t="shared" si="6"/>
        <v>#DIV/0!</v>
      </c>
      <c r="J76" s="3"/>
      <c r="K76" s="2"/>
      <c r="L76" s="29">
        <f t="shared" si="7"/>
        <v>0</v>
      </c>
      <c r="M76" s="33"/>
      <c r="N76" s="35"/>
      <c r="O76" s="2"/>
      <c r="P76" s="66" t="e">
        <f t="shared" si="8"/>
        <v>#DIV/0!</v>
      </c>
    </row>
    <row r="77" spans="1:16" ht="17" customHeight="1" x14ac:dyDescent="0.2">
      <c r="A77" t="s">
        <v>131</v>
      </c>
      <c r="B77" s="4" t="s">
        <v>35</v>
      </c>
      <c r="C77" s="37"/>
      <c r="D77" s="67">
        <v>270</v>
      </c>
      <c r="E77" s="36"/>
      <c r="F77" s="48"/>
      <c r="G77" s="48"/>
      <c r="H77" s="15">
        <f t="shared" si="5"/>
        <v>0</v>
      </c>
      <c r="I77" s="15" t="e">
        <f t="shared" si="6"/>
        <v>#DIV/0!</v>
      </c>
      <c r="J77" s="3"/>
      <c r="K77" s="2"/>
      <c r="L77" s="29">
        <f t="shared" si="7"/>
        <v>0</v>
      </c>
      <c r="M77" s="33"/>
      <c r="N77" s="35"/>
      <c r="O77" s="2"/>
      <c r="P77" s="66" t="e">
        <f t="shared" si="8"/>
        <v>#DIV/0!</v>
      </c>
    </row>
    <row r="78" spans="1:16" ht="17" customHeight="1" x14ac:dyDescent="0.2">
      <c r="A78" t="s">
        <v>132</v>
      </c>
      <c r="B78" s="4" t="s">
        <v>42</v>
      </c>
      <c r="C78" s="37"/>
      <c r="D78" s="2">
        <v>35</v>
      </c>
      <c r="E78" s="36"/>
      <c r="F78" s="48"/>
      <c r="G78" s="48"/>
      <c r="H78" s="15">
        <f t="shared" si="5"/>
        <v>0</v>
      </c>
      <c r="I78" s="15" t="e">
        <f t="shared" si="6"/>
        <v>#DIV/0!</v>
      </c>
      <c r="J78" s="3"/>
      <c r="K78" s="2"/>
      <c r="L78" s="29">
        <f t="shared" si="7"/>
        <v>0</v>
      </c>
      <c r="M78" s="33"/>
      <c r="N78" s="35"/>
      <c r="O78" s="2"/>
      <c r="P78" s="66" t="e">
        <f t="shared" si="8"/>
        <v>#DIV/0!</v>
      </c>
    </row>
    <row r="79" spans="1:16" x14ac:dyDescent="0.2">
      <c r="A79" t="s">
        <v>133</v>
      </c>
      <c r="B79" s="4"/>
      <c r="C79" s="37"/>
      <c r="D79" s="2">
        <v>110</v>
      </c>
      <c r="E79" s="36"/>
      <c r="F79" s="48"/>
      <c r="G79" s="48"/>
      <c r="H79" s="15">
        <f t="shared" si="5"/>
        <v>0</v>
      </c>
      <c r="I79" s="15" t="e">
        <f t="shared" si="6"/>
        <v>#DIV/0!</v>
      </c>
      <c r="J79" s="3"/>
      <c r="K79" s="2"/>
      <c r="L79" s="29">
        <f t="shared" si="7"/>
        <v>0</v>
      </c>
      <c r="M79" s="33"/>
      <c r="N79" s="35"/>
      <c r="O79" s="2"/>
      <c r="P79" s="66" t="e">
        <f t="shared" si="8"/>
        <v>#DIV/0!</v>
      </c>
    </row>
    <row r="80" spans="1:16" ht="17" customHeight="1" x14ac:dyDescent="0.2">
      <c r="A80" s="50" t="s">
        <v>134</v>
      </c>
      <c r="B80" s="4" t="s">
        <v>58</v>
      </c>
      <c r="C80" s="37"/>
      <c r="D80" s="2">
        <v>59</v>
      </c>
      <c r="E80" s="36"/>
      <c r="F80" s="48"/>
      <c r="G80" s="48"/>
      <c r="H80" s="15">
        <f t="shared" si="5"/>
        <v>0</v>
      </c>
      <c r="I80" s="15" t="e">
        <f t="shared" si="6"/>
        <v>#DIV/0!</v>
      </c>
      <c r="J80" s="3"/>
      <c r="K80" s="2"/>
      <c r="L80" s="29">
        <f t="shared" si="7"/>
        <v>0</v>
      </c>
      <c r="M80" s="33"/>
      <c r="N80" s="35"/>
      <c r="O80" s="2"/>
      <c r="P80" s="66" t="e">
        <f t="shared" si="8"/>
        <v>#DIV/0!</v>
      </c>
    </row>
    <row r="81" spans="1:16" ht="17" customHeight="1" x14ac:dyDescent="0.2">
      <c r="A81" s="50" t="s">
        <v>135</v>
      </c>
      <c r="B81" s="4" t="s">
        <v>35</v>
      </c>
      <c r="C81" s="37"/>
      <c r="D81" s="2">
        <v>90</v>
      </c>
      <c r="E81" s="36"/>
      <c r="F81" s="48"/>
      <c r="G81" s="48"/>
      <c r="H81" s="15">
        <f t="shared" si="5"/>
        <v>0</v>
      </c>
      <c r="I81" s="15" t="e">
        <f t="shared" si="6"/>
        <v>#DIV/0!</v>
      </c>
      <c r="J81" s="3"/>
      <c r="K81" s="2"/>
      <c r="L81" s="29">
        <f t="shared" si="7"/>
        <v>0</v>
      </c>
      <c r="M81" s="33"/>
      <c r="N81" s="35"/>
      <c r="O81" s="2"/>
      <c r="P81" s="66" t="e">
        <f t="shared" si="8"/>
        <v>#DIV/0!</v>
      </c>
    </row>
    <row r="82" spans="1:16" ht="17" customHeight="1" x14ac:dyDescent="0.2">
      <c r="A82" t="s">
        <v>136</v>
      </c>
      <c r="B82" s="4" t="s">
        <v>42</v>
      </c>
      <c r="C82" s="37" t="s">
        <v>137</v>
      </c>
      <c r="D82" s="2">
        <v>65</v>
      </c>
      <c r="E82" s="36"/>
      <c r="F82" s="48"/>
      <c r="G82" s="48"/>
      <c r="H82" s="15">
        <f t="shared" si="5"/>
        <v>0</v>
      </c>
      <c r="I82" s="15" t="e">
        <f t="shared" si="6"/>
        <v>#DIV/0!</v>
      </c>
      <c r="J82" s="3"/>
      <c r="K82" s="2"/>
      <c r="L82" s="29">
        <f t="shared" si="7"/>
        <v>0</v>
      </c>
      <c r="M82" s="33"/>
      <c r="N82" s="35"/>
      <c r="O82" s="2"/>
      <c r="P82" s="66" t="e">
        <f t="shared" si="8"/>
        <v>#DIV/0!</v>
      </c>
    </row>
    <row r="83" spans="1:16" ht="17" customHeight="1" x14ac:dyDescent="0.2">
      <c r="A83" s="50" t="s">
        <v>138</v>
      </c>
      <c r="B83" s="58" t="s">
        <v>53</v>
      </c>
      <c r="C83" s="59"/>
      <c r="D83" s="60">
        <v>13</v>
      </c>
      <c r="E83" s="36"/>
      <c r="F83" s="48"/>
      <c r="G83" s="48"/>
      <c r="H83" s="61">
        <f t="shared" si="5"/>
        <v>0</v>
      </c>
      <c r="I83" s="61" t="e">
        <f t="shared" si="6"/>
        <v>#DIV/0!</v>
      </c>
      <c r="J83" s="62"/>
      <c r="K83" s="60"/>
      <c r="L83" s="63">
        <f t="shared" si="7"/>
        <v>0</v>
      </c>
      <c r="M83" s="33"/>
      <c r="N83" s="35"/>
      <c r="O83" s="2"/>
      <c r="P83" s="66" t="e">
        <f t="shared" si="8"/>
        <v>#DIV/0!</v>
      </c>
    </row>
    <row r="84" spans="1:16" ht="17" customHeight="1" x14ac:dyDescent="0.2">
      <c r="A84" t="s">
        <v>139</v>
      </c>
      <c r="B84" s="4" t="s">
        <v>42</v>
      </c>
      <c r="C84" s="43" t="s">
        <v>140</v>
      </c>
      <c r="D84" s="2">
        <v>55</v>
      </c>
      <c r="E84" s="36"/>
      <c r="F84" s="48"/>
      <c r="G84" s="48"/>
      <c r="H84" s="15">
        <f t="shared" si="5"/>
        <v>0</v>
      </c>
      <c r="I84" s="15" t="e">
        <f t="shared" si="6"/>
        <v>#DIV/0!</v>
      </c>
      <c r="J84" s="3"/>
      <c r="K84" s="2"/>
      <c r="L84" s="29">
        <f t="shared" si="7"/>
        <v>0</v>
      </c>
      <c r="M84" s="32"/>
      <c r="N84" s="35"/>
      <c r="O84" s="2"/>
      <c r="P84" s="66" t="e">
        <f t="shared" si="8"/>
        <v>#DIV/0!</v>
      </c>
    </row>
    <row r="85" spans="1:16" ht="17" customHeight="1" x14ac:dyDescent="0.2">
      <c r="A85" t="s">
        <v>141</v>
      </c>
      <c r="B85" s="4" t="s">
        <v>42</v>
      </c>
      <c r="C85" s="37" t="s">
        <v>142</v>
      </c>
      <c r="D85" s="2">
        <v>10</v>
      </c>
      <c r="E85" s="36"/>
      <c r="F85" s="48"/>
      <c r="G85" s="48"/>
      <c r="H85" s="15">
        <f t="shared" si="5"/>
        <v>0</v>
      </c>
      <c r="I85" s="15" t="e">
        <f t="shared" si="6"/>
        <v>#DIV/0!</v>
      </c>
      <c r="J85" s="3"/>
      <c r="K85" s="2"/>
      <c r="L85" s="29">
        <f t="shared" si="7"/>
        <v>0</v>
      </c>
      <c r="M85" s="32"/>
      <c r="N85" s="35"/>
      <c r="O85" s="2"/>
      <c r="P85" s="66" t="e">
        <f t="shared" si="8"/>
        <v>#DIV/0!</v>
      </c>
    </row>
    <row r="86" spans="1:16" ht="34" customHeight="1" x14ac:dyDescent="0.2">
      <c r="A86" s="50" t="s">
        <v>143</v>
      </c>
      <c r="B86" s="4" t="s">
        <v>112</v>
      </c>
      <c r="C86" s="37" t="s">
        <v>144</v>
      </c>
      <c r="D86" s="2">
        <v>170</v>
      </c>
      <c r="E86" s="36"/>
      <c r="F86" s="48"/>
      <c r="G86" s="48"/>
      <c r="H86" s="15">
        <f t="shared" si="5"/>
        <v>0</v>
      </c>
      <c r="I86" s="15" t="e">
        <f t="shared" si="6"/>
        <v>#DIV/0!</v>
      </c>
      <c r="J86" s="3"/>
      <c r="K86" s="2"/>
      <c r="L86" s="29">
        <f t="shared" si="7"/>
        <v>0</v>
      </c>
      <c r="M86" s="32"/>
      <c r="N86" s="35"/>
      <c r="O86" s="2"/>
      <c r="P86" s="66" t="e">
        <f t="shared" si="8"/>
        <v>#DIV/0!</v>
      </c>
    </row>
    <row r="87" spans="1:16" ht="17" customHeight="1" x14ac:dyDescent="0.2">
      <c r="A87" t="s">
        <v>145</v>
      </c>
      <c r="B87" s="4" t="s">
        <v>53</v>
      </c>
      <c r="C87" s="37" t="s">
        <v>146</v>
      </c>
      <c r="D87" s="2">
        <v>2</v>
      </c>
      <c r="E87" s="36"/>
      <c r="F87" s="48"/>
      <c r="G87" s="48"/>
      <c r="H87" s="15">
        <f t="shared" si="5"/>
        <v>0</v>
      </c>
      <c r="I87" s="15" t="e">
        <f t="shared" si="6"/>
        <v>#DIV/0!</v>
      </c>
      <c r="J87" s="3"/>
      <c r="K87" s="2"/>
      <c r="L87" s="29">
        <f t="shared" si="7"/>
        <v>0</v>
      </c>
      <c r="M87" s="32"/>
      <c r="N87" s="35"/>
      <c r="O87" s="2"/>
      <c r="P87" s="66" t="e">
        <f t="shared" si="8"/>
        <v>#DIV/0!</v>
      </c>
    </row>
    <row r="88" spans="1:16" ht="17" customHeight="1" x14ac:dyDescent="0.2">
      <c r="A88" t="s">
        <v>147</v>
      </c>
      <c r="B88" s="4" t="s">
        <v>53</v>
      </c>
      <c r="C88" s="37" t="s">
        <v>148</v>
      </c>
      <c r="D88" s="2">
        <v>5</v>
      </c>
      <c r="E88" s="36"/>
      <c r="F88" s="48"/>
      <c r="G88" s="48"/>
      <c r="H88" s="15">
        <f t="shared" si="5"/>
        <v>0</v>
      </c>
      <c r="I88" s="15" t="e">
        <f t="shared" si="6"/>
        <v>#DIV/0!</v>
      </c>
      <c r="J88" s="3"/>
      <c r="K88" s="2"/>
      <c r="L88" s="29">
        <f t="shared" si="7"/>
        <v>0</v>
      </c>
      <c r="M88" s="32"/>
      <c r="N88" s="35"/>
      <c r="O88" s="2"/>
      <c r="P88" s="66" t="e">
        <f t="shared" si="8"/>
        <v>#DIV/0!</v>
      </c>
    </row>
    <row r="89" spans="1:16" ht="17" customHeight="1" x14ac:dyDescent="0.2">
      <c r="A89" s="50" t="s">
        <v>149</v>
      </c>
      <c r="B89" s="4" t="s">
        <v>53</v>
      </c>
      <c r="C89" s="37" t="s">
        <v>150</v>
      </c>
      <c r="D89" s="2">
        <v>5</v>
      </c>
      <c r="E89" s="36"/>
      <c r="F89" s="48"/>
      <c r="G89" s="48"/>
      <c r="H89" s="15">
        <f t="shared" si="5"/>
        <v>0</v>
      </c>
      <c r="I89" s="15" t="e">
        <f t="shared" si="6"/>
        <v>#DIV/0!</v>
      </c>
      <c r="J89" s="3"/>
      <c r="K89" s="2"/>
      <c r="L89" s="29">
        <f t="shared" si="7"/>
        <v>0</v>
      </c>
      <c r="M89" s="32"/>
      <c r="N89" s="35"/>
      <c r="O89" s="2"/>
      <c r="P89" s="66" t="e">
        <f t="shared" si="8"/>
        <v>#DIV/0!</v>
      </c>
    </row>
    <row r="90" spans="1:16" ht="17" customHeight="1" x14ac:dyDescent="0.2">
      <c r="A90" s="50" t="s">
        <v>151</v>
      </c>
      <c r="B90" s="4" t="s">
        <v>58</v>
      </c>
      <c r="C90" s="37" t="s">
        <v>152</v>
      </c>
      <c r="D90" s="2">
        <v>45</v>
      </c>
      <c r="E90" s="36"/>
      <c r="F90" s="48"/>
      <c r="G90" s="48"/>
      <c r="H90" s="15">
        <f t="shared" si="5"/>
        <v>0</v>
      </c>
      <c r="I90" s="15" t="e">
        <f t="shared" si="6"/>
        <v>#DIV/0!</v>
      </c>
      <c r="J90" s="3"/>
      <c r="K90" s="2"/>
      <c r="L90" s="29">
        <f t="shared" si="7"/>
        <v>0</v>
      </c>
      <c r="M90" s="32"/>
      <c r="N90" s="35"/>
      <c r="O90" s="2"/>
    </row>
    <row r="91" spans="1:16" ht="17" customHeight="1" x14ac:dyDescent="0.2">
      <c r="A91" s="50" t="s">
        <v>153</v>
      </c>
      <c r="B91" s="4" t="s">
        <v>53</v>
      </c>
      <c r="C91" s="37" t="s">
        <v>154</v>
      </c>
      <c r="D91" s="2">
        <v>5</v>
      </c>
      <c r="E91" s="36"/>
      <c r="F91" s="48"/>
      <c r="G91" s="48"/>
      <c r="H91" s="15">
        <f t="shared" ref="H91:H122" si="9">G91-F91-(E91*D91)</f>
        <v>0</v>
      </c>
      <c r="I91" s="15" t="e">
        <f t="shared" ref="I91:I122" si="10">H91/E91</f>
        <v>#DIV/0!</v>
      </c>
      <c r="J91" s="3"/>
      <c r="K91" s="2"/>
      <c r="L91" s="29">
        <f t="shared" si="7"/>
        <v>0</v>
      </c>
      <c r="M91" s="32"/>
      <c r="N91" s="35"/>
      <c r="O91" s="2"/>
    </row>
  </sheetData>
  <conditionalFormatting sqref="D26:D34 F27:G91 D36:D83 N26:O91">
    <cfRule type="cellIs" dxfId="3" priority="4" stopIfTrue="1" operator="lessThan">
      <formula>0.01</formula>
    </cfRule>
  </conditionalFormatting>
  <conditionalFormatting sqref="F27:F91">
    <cfRule type="cellIs" dxfId="2" priority="9" operator="lessThanOrEqual">
      <formula>0</formula>
    </cfRule>
  </conditionalFormatting>
  <conditionalFormatting sqref="F26:L26">
    <cfRule type="cellIs" dxfId="1" priority="17" stopIfTrue="1" operator="lessThan">
      <formula>0.01</formula>
    </cfRule>
  </conditionalFormatting>
  <conditionalFormatting sqref="P26">
    <cfRule type="cellIs" dxfId="0" priority="11" operator="greaterThan">
      <formula>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1"/>
  <sheetViews>
    <sheetView workbookViewId="0">
      <selection activeCell="E20" sqref="E20"/>
    </sheetView>
  </sheetViews>
  <sheetFormatPr baseColWidth="10" defaultRowHeight="16" x14ac:dyDescent="0.2"/>
  <cols>
    <col min="1" max="1" width="17" customWidth="1"/>
    <col min="2" max="2" width="16.83203125" style="30" customWidth="1"/>
    <col min="3" max="3" width="10.83203125" style="49" customWidth="1"/>
    <col min="12" max="12" width="13" customWidth="1"/>
  </cols>
  <sheetData>
    <row r="3" spans="1:4" ht="17" customHeight="1" x14ac:dyDescent="0.2">
      <c r="A3" s="50"/>
      <c r="B3" s="8"/>
      <c r="D3" s="52"/>
    </row>
    <row r="4" spans="1:4" ht="17" customHeight="1" x14ac:dyDescent="0.2">
      <c r="A4" s="50"/>
      <c r="B4" s="8"/>
      <c r="D4" s="52"/>
    </row>
    <row r="5" spans="1:4" ht="17" customHeight="1" x14ac:dyDescent="0.2">
      <c r="A5" s="50"/>
      <c r="B5" s="8"/>
      <c r="D5" s="52"/>
    </row>
    <row r="6" spans="1:4" ht="17" customHeight="1" x14ac:dyDescent="0.2">
      <c r="A6" s="50"/>
      <c r="B6" s="8"/>
      <c r="D6" s="52"/>
    </row>
    <row r="7" spans="1:4" ht="17" customHeight="1" x14ac:dyDescent="0.2">
      <c r="A7" s="50"/>
      <c r="B7" s="8"/>
      <c r="D7" s="52"/>
    </row>
    <row r="8" spans="1:4" ht="17" customHeight="1" x14ac:dyDescent="0.2">
      <c r="A8" s="50"/>
      <c r="B8" s="8"/>
      <c r="D8" s="52"/>
    </row>
    <row r="9" spans="1:4" ht="51" customHeight="1" x14ac:dyDescent="0.2">
      <c r="A9" s="50"/>
      <c r="B9" s="8"/>
      <c r="D9" s="52"/>
    </row>
    <row r="10" spans="1:4" ht="17" customHeight="1" x14ac:dyDescent="0.2">
      <c r="A10" s="50"/>
      <c r="B10" s="8"/>
      <c r="C10" s="51"/>
      <c r="D10" s="52"/>
    </row>
    <row r="11" spans="1:4" ht="18" customHeight="1" x14ac:dyDescent="0.2">
      <c r="A11" s="50"/>
      <c r="B11" s="8"/>
      <c r="D11" s="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Flanaghan</dc:creator>
  <cp:lastModifiedBy>mani nanosoftltd.com</cp:lastModifiedBy>
  <dcterms:created xsi:type="dcterms:W3CDTF">2023-01-06T10:38:05Z</dcterms:created>
  <dcterms:modified xsi:type="dcterms:W3CDTF">2024-08-15T15:29:24Z</dcterms:modified>
</cp:coreProperties>
</file>